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45" windowWidth="7680" windowHeight="8115" tabRatio="872"/>
  </bookViews>
  <sheets>
    <sheet name="Раздел 1" sheetId="1" r:id="rId1"/>
    <sheet name="ФЛК (обязательный)" sheetId="10" r:id="rId2"/>
    <sheet name="Списки" sheetId="3" r:id="rId3"/>
  </sheets>
  <definedNames>
    <definedName name="_xlnm._FilterDatabase" localSheetId="0" hidden="1">'Раздел 1'!$A$4:$R$10</definedName>
    <definedName name="_xlnm._FilterDatabase" localSheetId="1" hidden="1">'ФЛК (обязательный)'!$A$1:$A$41</definedName>
    <definedName name="_xlnm.Print_Titles" localSheetId="0">'Раздел 1'!$17:$17</definedName>
    <definedName name="Коды_отчетных_периодов">Списки!$D$2:$E$3</definedName>
    <definedName name="Коды_судов">Списки!$A$2:$B$440</definedName>
    <definedName name="Наим_отчет_периода">Списки!$D$2:$D$3</definedName>
    <definedName name="Наим_суда">Списки!$A$2:$A$440</definedName>
    <definedName name="Наим_УСД">Списки!$A$2:$A$440</definedName>
    <definedName name="_xlnm.Print_Area" localSheetId="0">'Раздел 1'!$A$2:$U$43</definedName>
  </definedNames>
  <calcPr calcId="125725"/>
</workbook>
</file>

<file path=xl/calcChain.xml><?xml version="1.0" encoding="utf-8"?>
<calcChain xmlns="http://schemas.openxmlformats.org/spreadsheetml/2006/main">
  <c r="E203" i="10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3"/>
  <c r="E172"/>
  <c r="E171"/>
  <c r="E170"/>
  <c r="E169"/>
  <c r="E168"/>
  <c r="E167"/>
  <c r="E166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2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3"/>
  <c r="A172"/>
  <c r="A171"/>
  <c r="A170"/>
  <c r="A169"/>
  <c r="A168"/>
  <c r="A167"/>
  <c r="A166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2"/>
  <c r="A1" i="1"/>
  <c r="E18"/>
  <c r="E174" i="10" s="1"/>
  <c r="F18" i="1"/>
  <c r="E159" i="10" s="1"/>
  <c r="G18" i="1"/>
  <c r="E160" i="10" s="1"/>
  <c r="H18" i="1"/>
  <c r="E161" i="10" s="1"/>
  <c r="I18" i="1"/>
  <c r="E162" i="10" s="1"/>
  <c r="J18" i="1"/>
  <c r="E163" i="10" s="1"/>
  <c r="K18" i="1"/>
  <c r="E164" i="10" s="1"/>
  <c r="L18" i="1"/>
  <c r="E165" i="10" s="1"/>
  <c r="M18" i="1"/>
  <c r="E149" i="10" s="1"/>
  <c r="N18" i="1"/>
  <c r="E150" i="10" s="1"/>
  <c r="O18" i="1"/>
  <c r="E151" i="10" s="1"/>
  <c r="P18" i="1"/>
  <c r="E152" i="10" s="1"/>
  <c r="Q18" i="1"/>
  <c r="E153" i="10" s="1"/>
  <c r="R18" i="1"/>
  <c r="E154" i="10" s="1"/>
  <c r="S18" i="1"/>
  <c r="E155" i="10" s="1"/>
  <c r="T18" i="1"/>
  <c r="E156" i="10" s="1"/>
  <c r="U18" i="1"/>
  <c r="E157" i="10" s="1"/>
  <c r="A3" l="1"/>
  <c r="Q7" i="1" s="1"/>
  <c r="A43" i="10"/>
  <c r="A67"/>
  <c r="A87"/>
  <c r="A149"/>
  <c r="A151"/>
  <c r="A153"/>
  <c r="A155"/>
  <c r="A157"/>
  <c r="A159"/>
  <c r="A161"/>
  <c r="A163"/>
  <c r="A165"/>
  <c r="E3"/>
  <c r="E43"/>
  <c r="E67"/>
  <c r="E87"/>
  <c r="A150"/>
  <c r="A152"/>
  <c r="A154"/>
  <c r="A156"/>
  <c r="A158"/>
  <c r="A160"/>
  <c r="A162"/>
  <c r="A164"/>
  <c r="A174"/>
  <c r="E158"/>
</calcChain>
</file>

<file path=xl/sharedStrings.xml><?xml version="1.0" encoding="utf-8"?>
<sst xmlns="http://schemas.openxmlformats.org/spreadsheetml/2006/main" count="694" uniqueCount="418">
  <si>
    <t xml:space="preserve"> г.</t>
  </si>
  <si>
    <t>Представление формы №7-МВ-НОН в центральный аппарат Судебного департамента не требуется.</t>
  </si>
  <si>
    <t>МЕЖВЕДОМСТВЕННАЯ СТАТИСТИЧЕСКАЯ ОТЧЕТНОСТЬ</t>
  </si>
  <si>
    <t>Представляют</t>
  </si>
  <si>
    <t>ФОРМА № 7-МВ-НОН</t>
  </si>
  <si>
    <t>15 апреля, 
15 октября</t>
  </si>
  <si>
    <t>полугодовая</t>
  </si>
  <si>
    <t>(наименование федерального органа государственной власти)</t>
  </si>
  <si>
    <t>код формы</t>
  </si>
  <si>
    <t>раздел</t>
  </si>
  <si>
    <t>код органа</t>
  </si>
  <si>
    <t>Наименование показателя</t>
  </si>
  <si>
    <t>Номер строки</t>
  </si>
  <si>
    <t>административное приостановление деятельности</t>
  </si>
  <si>
    <t>Число лиц, которым назначено административное наказание</t>
  </si>
  <si>
    <t>юридических лиц</t>
  </si>
  <si>
    <t>предупреждение 
(письменное)</t>
  </si>
  <si>
    <t>административный штраф</t>
  </si>
  <si>
    <t>в том числе по статьям КоАП РФ:</t>
  </si>
  <si>
    <r>
      <t xml:space="preserve">потребление наркотических средств или психотропных веществ без назначения врача
</t>
    </r>
    <r>
      <rPr>
        <b/>
        <sz val="10"/>
        <rFont val="Times New Roman"/>
        <family val="1"/>
        <charset val="204"/>
      </rPr>
      <t>(ст. 6.9 КоАП РФ)</t>
    </r>
  </si>
  <si>
    <t>(подпись)</t>
  </si>
  <si>
    <t>(должность)</t>
  </si>
  <si>
    <t xml:space="preserve">спец. звание (чин)  </t>
  </si>
  <si>
    <t>ФИО</t>
  </si>
  <si>
    <t>должность</t>
  </si>
  <si>
    <t xml:space="preserve">спец. звание (чин) </t>
  </si>
  <si>
    <t>Код</t>
  </si>
  <si>
    <t>Наименование отчетного периода</t>
  </si>
  <si>
    <t>h</t>
  </si>
  <si>
    <t>Y</t>
  </si>
  <si>
    <t>Cтатус</t>
  </si>
  <si>
    <t>Код формулы</t>
  </si>
  <si>
    <t>Формула</t>
  </si>
  <si>
    <t>Описание формулы</t>
  </si>
  <si>
    <t>за</t>
  </si>
  <si>
    <t>месяцев</t>
  </si>
  <si>
    <t>Сроки представления</t>
  </si>
  <si>
    <t>административный арест</t>
  </si>
  <si>
    <t>А</t>
  </si>
  <si>
    <t>Б</t>
  </si>
  <si>
    <t>физических</t>
  </si>
  <si>
    <t>всего</t>
  </si>
  <si>
    <t>из них иностранных граждан и лиц без гражданства</t>
  </si>
  <si>
    <r>
      <t xml:space="preserve">конфискация 
</t>
    </r>
    <r>
      <rPr>
        <sz val="8"/>
        <rFont val="Times New Roman"/>
        <family val="1"/>
        <charset val="204"/>
      </rPr>
      <t>(как единственная мера наказания)</t>
    </r>
  </si>
  <si>
    <r>
      <t xml:space="preserve">административное выдворение </t>
    </r>
    <r>
      <rPr>
        <sz val="8"/>
        <rFont val="Times New Roman"/>
        <family val="1"/>
        <charset val="204"/>
      </rPr>
      <t>(как единственная мера наказания)</t>
    </r>
  </si>
  <si>
    <t>диквалификация</t>
  </si>
  <si>
    <r>
      <t xml:space="preserve">конфискация 
</t>
    </r>
    <r>
      <rPr>
        <sz val="8"/>
        <rFont val="Times New Roman"/>
        <family val="1"/>
        <charset val="204"/>
      </rPr>
      <t>(как дополнительная мера наказания)</t>
    </r>
  </si>
  <si>
    <t>Сведения о назначенных судьями административных наказаниях по делам об административных правонарушениях, 
связанных с незаконным оборотом наркотических средст, психотропных веществ и их прекурсоров или аналогов</t>
  </si>
  <si>
    <r>
      <t xml:space="preserve">административное выдворение </t>
    </r>
    <r>
      <rPr>
        <sz val="8"/>
        <rFont val="Times New Roman"/>
        <family val="1"/>
        <charset val="204"/>
      </rPr>
      <t>(как дополнительная мера наказания)</t>
    </r>
  </si>
  <si>
    <t xml:space="preserve">(r,w) В статье не предусмотрено </t>
  </si>
  <si>
    <t>(r,w) Резервная строка (при заполнении необходимо внести статью и заполнить соответствующие графы)</t>
  </si>
  <si>
    <t>(r,w) В статье не предусмотрено</t>
  </si>
  <si>
    <t>(r,w) В санкции штраф, то наличие суммы штрафа</t>
  </si>
  <si>
    <t>(r,w) Конфискация, лишение специального права управления ТС и выдворение как доп.наказание</t>
  </si>
  <si>
    <t>(r,w) Сумма граф 2 и 4 по видам наказания должна быть равна сумме граф с 5 по 12</t>
  </si>
  <si>
    <t>(r,w) Рассмотрено больше, чем наказано (графа 1 больше или равна сумме гр.2- ФЛ и гр.4 - ЮЛ)</t>
  </si>
  <si>
    <t>(r,w) Строка "Всего" равна сумме статей</t>
  </si>
  <si>
    <t>Рассмотрено дел об административных правонарушениях</t>
  </si>
  <si>
    <t>Сумма наложенных административных штрафов (рублей)</t>
  </si>
  <si>
    <t xml:space="preserve">лишение специального права, предоставленного физическому лицу
</t>
  </si>
  <si>
    <t xml:space="preserve">резервная строка </t>
  </si>
  <si>
    <r>
      <t xml:space="preserve">лишение специального права, предоставленного физическому лицу
 </t>
    </r>
    <r>
      <rPr>
        <sz val="8"/>
        <rFont val="Times New Roman"/>
        <family val="1"/>
        <charset val="204"/>
      </rPr>
      <t>(как дополнительная мера наказания)</t>
    </r>
  </si>
  <si>
    <t>Значения элементов</t>
  </si>
  <si>
    <t>Наименование районного (городского) суда</t>
  </si>
  <si>
    <t>Суммы штрафов, взысканные пригнудительно и уплаченные добровольно в отчетном пеиоде по судебным решениям, вступившим в законную силу в текущем и предшествующих отчетных периодах</t>
  </si>
  <si>
    <t>Количество лиц, на которых возложена обязанность пройти диагностику, профилактические мероприятия, лечение, медицинскую реабилитацию и (или) социальную реабилитацию*</t>
  </si>
  <si>
    <t xml:space="preserve">*К составам с  дополнительными условиями: обязанность пройти диагностику и лечение назначено по  составу правонарушения, независимо от того, имеется ли в учете состава правонарушения признак «при наличии в материалах дела заключения об установлении факта опьянения этими веществами».
</t>
  </si>
  <si>
    <r>
      <t>ВСЕГО</t>
    </r>
    <r>
      <rPr>
        <sz val="1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(сумма строк 2-15)</t>
    </r>
  </si>
  <si>
    <r>
      <t xml:space="preserve">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
</t>
    </r>
    <r>
      <rPr>
        <b/>
        <sz val="10"/>
        <rFont val="Times New Roman"/>
        <family val="1"/>
        <charset val="204"/>
      </rPr>
      <t xml:space="preserve">(ст. 6.9.1 КоАП РФ)  
</t>
    </r>
    <r>
      <rPr>
        <sz val="10"/>
        <rFont val="Times New Roman"/>
        <family val="1"/>
        <charset val="204"/>
      </rPr>
      <t xml:space="preserve">
</t>
    </r>
  </si>
  <si>
    <r>
      <t xml:space="preserve">нарушение правил оборота инструментов или оборудования, используемых для изготовления наркотических и психотропных веществ
</t>
    </r>
    <r>
      <rPr>
        <b/>
        <sz val="10"/>
        <rFont val="Times New Roman"/>
        <family val="1"/>
        <charset val="204"/>
      </rPr>
      <t xml:space="preserve">(ст. 6.15 КоАП РФ) 
</t>
    </r>
  </si>
  <si>
    <r>
      <t xml:space="preserve">незаконное приобретение, хранение, перевозка, производство, сбыт или пересылка прекурсоров наркотических средств и психотропных веществ 
</t>
    </r>
    <r>
      <rPr>
        <b/>
        <sz val="10"/>
        <rFont val="Times New Roman"/>
        <family val="1"/>
        <charset val="204"/>
      </rPr>
      <t xml:space="preserve">(ст. 6.16.1 КоАП РФ)     
</t>
    </r>
  </si>
  <si>
    <r>
      <t xml:space="preserve">нарушение установленных законодательством о физической культуре и спорте требований о предотвращении допинга в спорте и борьбе с ним
</t>
    </r>
    <r>
      <rPr>
        <b/>
        <sz val="10"/>
        <rFont val="Times New Roman"/>
        <family val="1"/>
        <charset val="204"/>
      </rPr>
      <t xml:space="preserve">(ст. 6.18 КоАП РФ)     
</t>
    </r>
  </si>
  <si>
    <r>
      <t xml:space="preserve">незаконное культивирование растений, содержащих наркотические средства или психотропные вещества либо их прекурсоры
</t>
    </r>
    <r>
      <rPr>
        <b/>
        <sz val="10"/>
        <rFont val="Times New Roman"/>
        <family val="1"/>
        <charset val="204"/>
      </rPr>
      <t xml:space="preserve">(ст. 10.5.1 КоАП РФ)       
</t>
    </r>
  </si>
  <si>
    <r>
      <t>управление транспортным средством водителем, находящимся в состоянии опьянения</t>
    </r>
    <r>
      <rPr>
        <b/>
        <sz val="10"/>
        <rFont val="Times New Roman"/>
        <family val="1"/>
        <charset val="204"/>
      </rPr>
      <t xml:space="preserve"> 
(ч. 1, 3 ст. 12.8 КоАП РФ) в случае</t>
    </r>
    <r>
      <rPr>
        <sz val="10"/>
        <rFont val="Times New Roman"/>
        <family val="1"/>
        <charset val="204"/>
      </rPr>
      <t xml:space="preserve"> управления ТС водителем, находящимся в состоянии опьянения наркотическими средствами или психотропными веществами     
</t>
    </r>
  </si>
  <si>
    <r>
      <t>потребление наркотических средств или психотропных веществ без назначения врача либо потребление иных одурманивающих веществ на улицах, стадионах, в скверах, парках, в транспортном средстве общего пользования, а также в других общественных местах</t>
    </r>
    <r>
      <rPr>
        <b/>
        <sz val="10"/>
        <rFont val="Times New Roman"/>
        <family val="1"/>
        <charset val="204"/>
      </rPr>
      <t xml:space="preserve">  
(ч.2 ст. 20.20 КоАП РФ) в случае </t>
    </r>
    <r>
      <rPr>
        <sz val="10"/>
        <rFont val="Times New Roman"/>
        <family val="1"/>
        <charset val="204"/>
      </rPr>
      <t xml:space="preserve">опьянения наркотическими средствами или психотропными веществами    
</t>
    </r>
  </si>
  <si>
    <r>
      <t>потребление иностранным гражданином или лицом без гражданства наркотических средств или психотропных веществ без назначения врача либо потребление иных одурманивающих веществ на улицах, стадионах, в скверах, парках, в транспортном средстве общего пользования, а также в других общественных местах</t>
    </r>
    <r>
      <rPr>
        <b/>
        <sz val="10"/>
        <rFont val="Times New Roman"/>
        <family val="1"/>
        <charset val="204"/>
      </rPr>
      <t xml:space="preserve"> 
(ч. 3 ст. 20.20 КоАП РФ) в случае</t>
    </r>
    <r>
      <rPr>
        <sz val="10"/>
        <rFont val="Times New Roman"/>
        <family val="1"/>
        <charset val="204"/>
      </rPr>
      <t xml:space="preserve"> опьянения наркотическими средствами или психотропными веществами    
</t>
    </r>
  </si>
  <si>
    <r>
      <t xml:space="preserve">незаконный оборот наркотических средств, психотропных веществ или их аналогов и незаконные приобретение, хранение, перевозка растений, содержащих наркотические средства или психотропные вещества, либо их частей, содержащих наркотические средства или психотропные вещества
</t>
    </r>
    <r>
      <rPr>
        <b/>
        <sz val="10"/>
        <rFont val="Times New Roman"/>
        <family val="1"/>
        <charset val="204"/>
      </rPr>
      <t xml:space="preserve">(ст. 6.8 КоАП РФ) </t>
    </r>
  </si>
  <si>
    <r>
      <t xml:space="preserve">пропаганда наркотических средств, психотропных веществ или их прекурсоров, растений, содержащих наркотические средства или психотропные вещества либо их прекурсоры, и их частей, содержащих наркотические средства или психотропные вещества либо их прекурсоры, новых потенциально опасных психоактивных веществ
</t>
    </r>
    <r>
      <rPr>
        <b/>
        <sz val="10"/>
        <rFont val="Times New Roman"/>
        <family val="1"/>
        <charset val="204"/>
      </rPr>
      <t xml:space="preserve">(ст. 6.13 КоАП РФ)   
</t>
    </r>
  </si>
  <si>
    <r>
      <t xml:space="preserve">нарушение правил оборота наркотических средств, психотропных веществ и их прекурсоров либо хранения, учета, реализации, перевозки, приобретения, использования, ввоза, вывоза или уничтожения растений, содержащих наркотические средства или психотропные вещества либо их прекурсоры, и их частей, содержащих наркотические средства или психотропные вещества либо их прекурсоры
</t>
    </r>
    <r>
      <rPr>
        <b/>
        <sz val="10"/>
        <rFont val="Times New Roman"/>
        <family val="1"/>
        <charset val="204"/>
      </rPr>
      <t xml:space="preserve">(ст. 6.16 КоАП РФ)    
</t>
    </r>
  </si>
  <si>
    <r>
      <t xml:space="preserve">появление в общественных местах в состоянии опьянения 
</t>
    </r>
    <r>
      <rPr>
        <b/>
        <sz val="10"/>
        <rFont val="Times New Roman"/>
        <family val="1"/>
        <charset val="204"/>
      </rPr>
      <t>(ст. 20.21 КоАП РФ) в случае</t>
    </r>
    <r>
      <rPr>
        <sz val="10"/>
        <rFont val="Times New Roman"/>
        <family val="1"/>
        <charset val="204"/>
      </rPr>
      <t xml:space="preserve"> опьянения наркотическими средствами или психотропными веществами 
</t>
    </r>
  </si>
  <si>
    <t>(r,w) гр. 2 больше или равна гр. 18 по соотв. стр. 4</t>
  </si>
  <si>
    <t>(r,w) гр. 2 больше или равна гр. 18 по соотв. стр. 8</t>
  </si>
  <si>
    <t>(r,w) гр. 2 больше или равна гр. 18 по соотв. стр. 2</t>
  </si>
  <si>
    <t>(r,w) гр. 2 больше или равна гр. 18 по соотв. стр. 9</t>
  </si>
  <si>
    <t>(r,w) гр. 2 больше или равна гр. 18 по соотв. стр. 5</t>
  </si>
  <si>
    <t>(r,w) гр. 2 больше или равна гр. 18 по соотв. стр. 7</t>
  </si>
  <si>
    <t>(r,w) гр. 2 больше или равна гр. 18 по соотв. стр. 10</t>
  </si>
  <si>
    <t>(r,w) гр. 2 больше или равна гр. 18 по соотв. стр. 3</t>
  </si>
  <si>
    <t>(r,w) гр. 2 больше или равна гр. 18 по соотв. стр. 6</t>
  </si>
  <si>
    <t>30 апреля,
30 октября</t>
  </si>
  <si>
    <t xml:space="preserve">Приложение N 7
к приказу МВД России,
Министра обороны Российской Федерации,
Минздрава России, Минпросвещения России,
ФСБ России, Росгвардии, ФСИН России, ФТС России,
Генеральной прокуратуры Российской Федерации, СК России
от 9 июля 2021 г. N 521/402/748/433/259/262/598/586/367/106
</t>
  </si>
  <si>
    <t>- Судебный департамент при Верховном Суде Российской Федерации                                                                                                                                                                                                                                                                в ФКУ "ГИАЦ МВД России"</t>
  </si>
  <si>
    <t>- ФКУ "ГИАЦ МВД России"
в Генеральную прокуратуру Российской Федерации, СК России, Минобороны России, Минздрав России, Минпросвещения России, Росгвардию, ФСИН России, ФТС России</t>
  </si>
  <si>
    <t>Ф.N1r разд.1 стл.9 стр.14=0</t>
  </si>
  <si>
    <t>Ф.N1r разд.1 стл.8 стр.14=0</t>
  </si>
  <si>
    <t>Ф.N1r разд.1 стл.4 стр.14=0</t>
  </si>
  <si>
    <t>Ф.N1r разд.1 стл.15 стр.14=0</t>
  </si>
  <si>
    <t>Ф.N1r разд.1 стл.14 стр.14=0</t>
  </si>
  <si>
    <t>Ф.N1r разд.1 стл.13 стр.14=0</t>
  </si>
  <si>
    <t>Ф.N1r разд.1 стл.12 стр.14=0</t>
  </si>
  <si>
    <t>Ф.N1r разд.1 стл.11 стр.14=0</t>
  </si>
  <si>
    <t>Ф.N1r разд.1 стл.10 стр.14=0</t>
  </si>
  <si>
    <t>Ф.N1r разд.1 стл.3 стр.7=0</t>
  </si>
  <si>
    <t>Ф.N1r разд.1 стл.15 стр.12=0</t>
  </si>
  <si>
    <t>Ф.N1r разд.1 стл.11 стр.11=0</t>
  </si>
  <si>
    <t>Ф.N1r разд.1 стл.13 стр.10=0</t>
  </si>
  <si>
    <t>Ф.N1r разд.1 стл.9 стр.13=0</t>
  </si>
  <si>
    <t>Ф.N1r разд.1 стл.8 стр.3=0</t>
  </si>
  <si>
    <t>Ф.N1r разд.1 стл.1 стр.1&gt;=Ф.N1r разд.1 стл.2 стр.1+Ф.N1r разд.1 стл.4 стр.1</t>
  </si>
  <si>
    <t>Ф.N1r разд.1 стл.1 стр.10&gt;=Ф.N1r разд.1 стл.2 стр.10+Ф.N1r разд.1 стл.4 стр.10</t>
  </si>
  <si>
    <t>Ф.N1r разд.1 стл.1 стр.11&gt;=Ф.N1r разд.1 стл.2 стр.11+Ф.N1r разд.1 стл.4 стр.11</t>
  </si>
  <si>
    <t>Ф.N1r разд.1 стл.1 стр.12&gt;=Ф.N1r разд.1 стл.2 стр.12+Ф.N1r разд.1 стл.4 стр.12</t>
  </si>
  <si>
    <t>Ф.N1r разд.1 стл.1 стр.13&gt;=Ф.N1r разд.1 стл.2 стр.13+Ф.N1r разд.1 стл.4 стр.13</t>
  </si>
  <si>
    <t>Ф.N1r разд.1 стл.1 стр.14&gt;=Ф.N1r разд.1 стл.2 стр.14+Ф.N1r разд.1 стл.4 стр.14</t>
  </si>
  <si>
    <t>Ф.N1r разд.1 стл.1 стр.15&gt;=Ф.N1r разд.1 стл.2 стр.15+Ф.N1r разд.1 стл.4 стр.15</t>
  </si>
  <si>
    <t>Ф.N1r разд.1 стл.1 стр.2&gt;=Ф.N1r разд.1 стл.2 стр.2+Ф.N1r разд.1 стл.4 стр.2</t>
  </si>
  <si>
    <t>Ф.N1r разд.1 стл.1 стр.3&gt;=Ф.N1r разд.1 стл.2 стр.3+Ф.N1r разд.1 стл.4 стр.3</t>
  </si>
  <si>
    <t>Ф.N1r разд.1 стл.1 стр.4&gt;=Ф.N1r разд.1 стл.2 стр.4+Ф.N1r разд.1 стл.4 стр.4</t>
  </si>
  <si>
    <t>Ф.N1r разд.1 стл.1 стр.5&gt;=Ф.N1r разд.1 стл.2 стр.5+Ф.N1r разд.1 стл.4 стр.5</t>
  </si>
  <si>
    <t>Ф.N1r разд.1 стл.1 стр.6&gt;=Ф.N1r разд.1 стл.2 стр.6+Ф.N1r разд.1 стл.4 стр.6</t>
  </si>
  <si>
    <t>Ф.N1r разд.1 стл.1 стр.7&gt;=Ф.N1r разд.1 стл.2 стр.7+Ф.N1r разд.1 стл.4 стр.7</t>
  </si>
  <si>
    <t>Ф.N1r разд.1 стл.1 стр.8&gt;=Ф.N1r разд.1 стл.2 стр.8+Ф.N1r разд.1 стл.4 стр.8</t>
  </si>
  <si>
    <t>Ф.N1r разд.1 стл.1 стр.9&gt;=Ф.N1r разд.1 стл.2 стр.9+Ф.N1r разд.1 стл.4 стр.9</t>
  </si>
  <si>
    <t>Ф.N1r разд.1 стл.12 стр.4=0</t>
  </si>
  <si>
    <t>Ф.N1r разд.1 стл.7 стр.6=0</t>
  </si>
  <si>
    <t>Ф.N1r разд.1 стл.14 стр.8=0</t>
  </si>
  <si>
    <t>Ф.N1r разд.1 стл.3 стр.6=0</t>
  </si>
  <si>
    <t>Ф.N1r разд.1 стл.8 стр.8=0</t>
  </si>
  <si>
    <t>Ф.N1r разд.1 стл.15 стр.9=0</t>
  </si>
  <si>
    <t>Ф.N1r разд.1 стл.14 стр.10=0</t>
  </si>
  <si>
    <t>Ф.N1r разд.1 стл.14 стр.4=0</t>
  </si>
  <si>
    <t>Ф.N1r разд.1 стл.1 стр.1=Ф.N1r разд.1 стл.1 сумма стр.2-15</t>
  </si>
  <si>
    <t>Ф.N1r разд.1 стл.10 стр.1=Ф.N1r разд.1 стл.10 сумма стр.2-15</t>
  </si>
  <si>
    <t>Ф.N1r разд.1 стл.11 стр.1=Ф.N1r разд.1 стл.11 сумма стр.2-15</t>
  </si>
  <si>
    <t>Ф.N1r разд.1 стл.12 стр.1=Ф.N1r разд.1 стл.12 сумма стр.2-15</t>
  </si>
  <si>
    <t>Ф.N1r разд.1 стл.13 стр.1=Ф.N1r разд.1 стл.13 сумма стр.2-15</t>
  </si>
  <si>
    <t>Ф.N1r разд.1 стл.14 стр.1=Ф.N1r разд.1 стл.14 сумма стр.2-15</t>
  </si>
  <si>
    <t>Ф.N1r разд.1 стл.15 стр.1=Ф.N1r разд.1 стл.15 сумма стр.2-15</t>
  </si>
  <si>
    <t>Ф.N1r разд.1 стл.16 стр.1=Ф.N1r разд.1 стл.16 сумма стр.2-15</t>
  </si>
  <si>
    <t>Ф.N1r разд.1 стл.17 стр.1=Ф.N1r разд.1 стл.17 сумма стр.2-15</t>
  </si>
  <si>
    <t>Ф.N1r разд.1 стл.18 стр.1=Ф.N1r разд.1 стл.18 сумма стр.2-15</t>
  </si>
  <si>
    <t>Ф.N1r разд.1 стл.2 стр.1=Ф.N1r разд.1 стл.2 сумма стр.2-15</t>
  </si>
  <si>
    <t>Ф.N1r разд.1 стл.3 стр.1=Ф.N1r разд.1 стл.3 сумма стр.2-15</t>
  </si>
  <si>
    <t>Ф.N1r разд.1 стл.4 стр.1=Ф.N1r разд.1 стл.4 сумма стр.2-15</t>
  </si>
  <si>
    <t>Ф.N1r разд.1 стл.5 стр.1=Ф.N1r разд.1 стл.5 сумма стр.2-15</t>
  </si>
  <si>
    <t>Ф.N1r разд.1 стл.6 стр.1=Ф.N1r разд.1 стл.6 сумма стр.2-15</t>
  </si>
  <si>
    <t>Ф.N1r разд.1 стл.7 стр.1=Ф.N1r разд.1 стл.7 сумма стр.2-15</t>
  </si>
  <si>
    <t>Ф.N1r разд.1 стл.8 стр.1=Ф.N1r разд.1 стл.8 сумма стр.2-15</t>
  </si>
  <si>
    <t>Ф.N1r разд.1 стл.9 стр.1=Ф.N1r разд.1 стл.9 сумма стр.2-15</t>
  </si>
  <si>
    <t>Ф.N1r разд.1 стл.15 стр.13=0</t>
  </si>
  <si>
    <t>Ф.N1r разд.1 стл.10 стр.12=0</t>
  </si>
  <si>
    <t>Ф.N1r разд.1 стл.10 стр.13=0</t>
  </si>
  <si>
    <t>Ф.N1r разд.1 стл.12 стр.10=0</t>
  </si>
  <si>
    <t>Ф.N1r разд.1 стл.11 стр.9=0</t>
  </si>
  <si>
    <t>Ф.N1r разд.1 стл.9 стр.12=0</t>
  </si>
  <si>
    <t>Ф.N1r разд.1 стл.17 стр.9=0</t>
  </si>
  <si>
    <t>Ф.N1r разд.1 стл.6 стр.9=0</t>
  </si>
  <si>
    <t>Ф.N1r разд.1 стл.8 стр.10=0</t>
  </si>
  <si>
    <t>Ф.N1r разд.1 стл.11 стр.6=0</t>
  </si>
  <si>
    <t>Ф.N1r разд.1 стл.13 стр.9=0</t>
  </si>
  <si>
    <t>Ф.N1r разд.1 стл.10 стр.10=0</t>
  </si>
  <si>
    <t>Ф.N1r разд.1 стл.14 стр.2=0</t>
  </si>
  <si>
    <t>Ф.N1r разд.1 стл.4 стр.9=0</t>
  </si>
  <si>
    <t>Ф.N1r разд.1 стл.4 стр.4=0</t>
  </si>
  <si>
    <t>Ф.N1r разд.1 стл.2 стр.4&gt;=Ф.N1r разд.1 стл.18 стр.4</t>
  </si>
  <si>
    <t>Ф.N1r разд.1 стл.14 стр.13=0</t>
  </si>
  <si>
    <t>Ф.N1r разд.1 стл.15 стр.6=0</t>
  </si>
  <si>
    <t>Ф.N1r разд.1 стл.2 стр.8&gt;=Ф.N1r разд.1 стл.18 стр.8</t>
  </si>
  <si>
    <t>Ф.N1r разд.1 стл.12 стр.9=0</t>
  </si>
  <si>
    <t>Ф.N1r разд.1 стл.13 стр.4=0</t>
  </si>
  <si>
    <t>Ф.N1r разд.1 стл.4 стр.3=0</t>
  </si>
  <si>
    <t>Ф.N1r разд.1 стл.7 стр.9=0</t>
  </si>
  <si>
    <t>Ф.N1r разд.1 стл.8 стр.9=0</t>
  </si>
  <si>
    <t>Ф.N1r разд.1 стл.12 стр.13=0</t>
  </si>
  <si>
    <t>Ф.N1r разд.1 стл.14 стр.9=0</t>
  </si>
  <si>
    <t>Ф.N1r разд.1 стл.12 стр.11=0</t>
  </si>
  <si>
    <t>Ф.N1r разд.1 стл.4 стр.2=0</t>
  </si>
  <si>
    <t>Ф.N1r разд.1 стл.9 стр.8=0</t>
  </si>
  <si>
    <t>Ф.N1r разд.1 стл.9 стр.6=0</t>
  </si>
  <si>
    <t>Ф.N1r разд.1 стл.12 стр.8=0</t>
  </si>
  <si>
    <t>Ф.N1r разд.1 стл.15 стр.8=0</t>
  </si>
  <si>
    <t>Ф.N1r разд.1 стл.4 стр.13=0</t>
  </si>
  <si>
    <t>Ф.N1r разд.1 стл.2 стр.2&gt;=Ф.N1r разд.1 стл.18 стр.2</t>
  </si>
  <si>
    <t>Ф.N1r разд.1 стл.9 стр.10=0</t>
  </si>
  <si>
    <t>Ф.N1r разд.1 стл.12 стр.12=0</t>
  </si>
  <si>
    <t>Ф.N1r разд.1 стл.12 стр.2=0</t>
  </si>
  <si>
    <t>Ф.N1r разд.1 стл.14 стр.12=0</t>
  </si>
  <si>
    <t>Ф.N1r разд.1 стл.11 стр.7=0</t>
  </si>
  <si>
    <t>Ф.N1r разд.1 стл.11 стр.10=0</t>
  </si>
  <si>
    <t>Ф.N1r разд.1 стл.10 стр.4=0</t>
  </si>
  <si>
    <t>Ф.N1r разд.1 стл.7 стр.7=0</t>
  </si>
  <si>
    <t>Ф.N1r разд.1 стл.15 стр.10=0</t>
  </si>
  <si>
    <t>Ф.N1r разд.1 стл.8 стр.13=0</t>
  </si>
  <si>
    <t>Ф.N1r разд.1 стл.8 стр.6=0</t>
  </si>
  <si>
    <t>Ф.N1r разд.1 стл.8 стр.2=0</t>
  </si>
  <si>
    <t>Ф.N1r разд.1 стл.2 стр.1+Ф.N1r разд.1 стл.4 стр.1=Ф.N1r разд.1 сумма стл.5-12 стр.1</t>
  </si>
  <si>
    <t>Ф.N1r разд.1 стл.2 стр.10+Ф.N1r разд.1 стл.4 стр.10=Ф.N1r разд.1 сумма стл.5-12 стр.10</t>
  </si>
  <si>
    <t>Ф.N1r разд.1 стл.2 стр.11+Ф.N1r разд.1 стл.4 стр.11=Ф.N1r разд.1 сумма стл.5-12 стр.11</t>
  </si>
  <si>
    <t>Ф.N1r разд.1 стл.2 стр.12+Ф.N1r разд.1 стл.4 стр.12=Ф.N1r разд.1 сумма стл.5-12 стр.12</t>
  </si>
  <si>
    <t>Ф.N1r разд.1 стл.2 стр.13+Ф.N1r разд.1 стл.4 стр.13=Ф.N1r разд.1 сумма стл.5-12 стр.13</t>
  </si>
  <si>
    <t>Ф.N1r разд.1 стл.2 стр.14+Ф.N1r разд.1 стл.4 стр.14=Ф.N1r разд.1 сумма стл.5-12 стр.14</t>
  </si>
  <si>
    <t>Ф.N1r разд.1 стл.2 стр.15+Ф.N1r разд.1 стл.4 стр.15=Ф.N1r разд.1 сумма стл.5-12 стр.15</t>
  </si>
  <si>
    <t>Ф.N1r разд.1 стл.2 стр.2+Ф.N1r разд.1 стл.4 стр.2=Ф.N1r разд.1 сумма стл.5-12 стр.2</t>
  </si>
  <si>
    <t>Ф.N1r разд.1 стл.2 стр.3+Ф.N1r разд.1 стл.4 стр.3=Ф.N1r разд.1 сумма стл.5-12 стр.3</t>
  </si>
  <si>
    <t>Ф.N1r разд.1 стл.2 стр.4+Ф.N1r разд.1 стл.4 стр.4=Ф.N1r разд.1 сумма стл.5-12 стр.4</t>
  </si>
  <si>
    <t>Ф.N1r разд.1 стл.2 стр.5+Ф.N1r разд.1 стл.4 стр.5=Ф.N1r разд.1 сумма стл.5-12 стр.5</t>
  </si>
  <si>
    <t>Ф.N1r разд.1 стл.2 стр.6+Ф.N1r разд.1 стл.4 стр.6=Ф.N1r разд.1 сумма стл.5-12 стр.6</t>
  </si>
  <si>
    <t>Ф.N1r разд.1 стл.2 стр.7+Ф.N1r разд.1 стл.4 стр.7=Ф.N1r разд.1 сумма стл.5-12 стр.7</t>
  </si>
  <si>
    <t>Ф.N1r разд.1 стл.2 стр.8+Ф.N1r разд.1 стл.4 стр.8=Ф.N1r разд.1 сумма стл.5-12 стр.8</t>
  </si>
  <si>
    <t>Ф.N1r разд.1 стл.2 стр.9+Ф.N1r разд.1 стл.4 стр.9=Ф.N1r разд.1 сумма стл.5-12 стр.9</t>
  </si>
  <si>
    <t>Ф.N1r разд.1 стл.4 стр.12=0</t>
  </si>
  <si>
    <t>Ф.N1r разд.1 стл.2 стр.7=0</t>
  </si>
  <si>
    <t>Ф.N1r разд.1 стл.12 стр.3=0</t>
  </si>
  <si>
    <t>Ф.N1r разд.1 сумма стл.1-18 стр.15=0</t>
  </si>
  <si>
    <t>Ф.N1r разд.1 стл.13 стр.6=0</t>
  </si>
  <si>
    <t>(Ф.N1r разд.1 стл.6 стр.1&lt;&gt;0 AND Ф.N1r разд.1 стл.16 стр.1&lt;&gt;0) OR (Ф.N1r разд.1 стл.6 стр.1=0 AND Ф.N1r разд.1 стл.16 стр.1=0)</t>
  </si>
  <si>
    <t>(Ф.N1r разд.1 стл.6 стр.10&lt;&gt;0 AND Ф.N1r разд.1 стл.16 стр.10&lt;&gt;0) OR (Ф.N1r разд.1 стл.6 стр.10=0 AND Ф.N1r разд.1 стл.16 стр.10=0)</t>
  </si>
  <si>
    <t>(Ф.N1r разд.1 стл.6 стр.11&lt;&gt;0 AND Ф.N1r разд.1 стл.16 стр.11&lt;&gt;0) OR (Ф.N1r разд.1 стл.6 стр.11=0 AND Ф.N1r разд.1 стл.16 стр.11=0)</t>
  </si>
  <si>
    <t>(Ф.N1r разд.1 стл.6 стр.12&lt;&gt;0 AND Ф.N1r разд.1 стл.16 стр.12&lt;&gt;0) OR (Ф.N1r разд.1 стл.6 стр.12=0 AND Ф.N1r разд.1 стл.16 стр.12=0)</t>
  </si>
  <si>
    <t>(Ф.N1r разд.1 стл.6 стр.13&lt;&gt;0 AND Ф.N1r разд.1 стл.16 стр.13&lt;&gt;0) OR (Ф.N1r разд.1 стл.6 стр.13=0 AND Ф.N1r разд.1 стл.16 стр.13=0)</t>
  </si>
  <si>
    <t>(Ф.N1r разд.1 стл.6 стр.14&lt;&gt;0 AND Ф.N1r разд.1 стл.16 стр.14&lt;&gt;0) OR (Ф.N1r разд.1 стл.6 стр.14=0 AND Ф.N1r разд.1 стл.16 стр.14=0)</t>
  </si>
  <si>
    <t>(Ф.N1r разд.1 стл.6 стр.15&lt;&gt;0 AND Ф.N1r разд.1 стл.16 стр.15&lt;&gt;0) OR (Ф.N1r разд.1 стл.6 стр.15=0 AND Ф.N1r разд.1 стл.16 стр.15=0)</t>
  </si>
  <si>
    <t>(Ф.N1r разд.1 стл.6 стр.2&lt;&gt;0 AND Ф.N1r разд.1 стл.16 стр.2&lt;&gt;0) OR (Ф.N1r разд.1 стл.6 стр.2=0 AND Ф.N1r разд.1 стл.16 стр.2=0)</t>
  </si>
  <si>
    <t>(Ф.N1r разд.1 стл.6 стр.3&lt;&gt;0 AND Ф.N1r разд.1 стл.16 стр.3&lt;&gt;0) OR (Ф.N1r разд.1 стл.6 стр.3=0 AND Ф.N1r разд.1 стл.16 стр.3=0)</t>
  </si>
  <si>
    <t>(Ф.N1r разд.1 стл.6 стр.4&lt;&gt;0 AND Ф.N1r разд.1 стл.16 стр.4&lt;&gt;0) OR (Ф.N1r разд.1 стл.6 стр.4=0 AND Ф.N1r разд.1 стл.16 стр.4=0)</t>
  </si>
  <si>
    <t>(Ф.N1r разд.1 стл.6 стр.5&lt;&gt;0 AND Ф.N1r разд.1 стл.16 стр.5&lt;&gt;0) OR (Ф.N1r разд.1 стл.6 стр.5=0 AND Ф.N1r разд.1 стл.16 стр.5=0)</t>
  </si>
  <si>
    <t>(Ф.N1r разд.1 стл.6 стр.6&lt;&gt;0 AND Ф.N1r разд.1 стл.16 стр.6&lt;&gt;0) OR (Ф.N1r разд.1 стл.6 стр.6=0 AND Ф.N1r разд.1 стл.16 стр.6=0)</t>
  </si>
  <si>
    <t>(Ф.N1r разд.1 стл.6 стр.7&lt;&gt;0 AND Ф.N1r разд.1 стл.16 стр.7&lt;&gt;0) OR (Ф.N1r разд.1 стл.6 стр.7=0 AND Ф.N1r разд.1 стл.16 стр.7=0)</t>
  </si>
  <si>
    <t>(Ф.N1r разд.1 стл.6 стр.8&lt;&gt;0 AND Ф.N1r разд.1 стл.16 стр.8&lt;&gt;0) OR (Ф.N1r разд.1 стл.6 стр.8=0 AND Ф.N1r разд.1 стл.16 стр.8=0)</t>
  </si>
  <si>
    <t>(Ф.N1r разд.1 стл.6 стр.9&lt;&gt;0 AND Ф.N1r разд.1 стл.16 стр.9&lt;&gt;0) OR (Ф.N1r разд.1 стл.6 стр.9=0 AND Ф.N1r разд.1 стл.16 стр.9=0)</t>
  </si>
  <si>
    <t>Ф.N1r разд.1 стл.9 стр.3=0</t>
  </si>
  <si>
    <t>Ф.N1r разд.1 стл.8 стр.12=0</t>
  </si>
  <si>
    <t>Ф.N1r разд.1 стл.15 стр.4=0</t>
  </si>
  <si>
    <t>Ф.N1r разд.1 стл.2 стр.9&gt;=Ф.N1r разд.1 стл.18 стр.9</t>
  </si>
  <si>
    <t>Ф.N1r разд.1 стл.13 стр.7=0</t>
  </si>
  <si>
    <t>Ф.N1r разд.1 стл.2 стр.5&gt;=Ф.N1r разд.1 стл.18 стр.5</t>
  </si>
  <si>
    <t>Ф.N1r разд.1 стл.10 стр.8=0</t>
  </si>
  <si>
    <t>Ф.N1r разд.1 стл.11 стр.4=0</t>
  </si>
  <si>
    <t>Ф.N1r разд.1 стл.2 стр.6=0</t>
  </si>
  <si>
    <t>Ф.N1r разд.1 стл.14 стр.1+Ф.N1r разд.1 стл.15 стр.1+Ф.N1r разд.1 стл.13 стр.1&lt;=Ф.N1r разд.1 стл.2 стр.1+Ф.N1r разд.1 стл.4 стр.1</t>
  </si>
  <si>
    <t>Ф.N1r разд.1 стл.14 стр.10+Ф.N1r разд.1 стл.15 стр.10+Ф.N1r разд.1 стл.13 стр.10&lt;=Ф.N1r разд.1 стл.2 стр.10+Ф.N1r разд.1 стл.4 стр.10</t>
  </si>
  <si>
    <t>Ф.N1r разд.1 стл.14 стр.11+Ф.N1r разд.1 стл.15 стр.11+Ф.N1r разд.1 стл.13 стр.11&lt;=Ф.N1r разд.1 стл.2 стр.11+Ф.N1r разд.1 стл.4 стр.11</t>
  </si>
  <si>
    <t>Ф.N1r разд.1 стл.14 стр.12+Ф.N1r разд.1 стл.15 стр.12+Ф.N1r разд.1 стл.13 стр.12&lt;=Ф.N1r разд.1 стл.2 стр.12+Ф.N1r разд.1 стл.4 стр.12</t>
  </si>
  <si>
    <t>Ф.N1r разд.1 стл.14 стр.13+Ф.N1r разд.1 стл.15 стр.13+Ф.N1r разд.1 стл.13 стр.13&lt;=Ф.N1r разд.1 стл.2 стр.13+Ф.N1r разд.1 стл.4 стр.13</t>
  </si>
  <si>
    <t>Ф.N1r разд.1 стл.14 стр.14+Ф.N1r разд.1 стл.15 стр.14+Ф.N1r разд.1 стл.13 стр.14&lt;=Ф.N1r разд.1 стл.2 стр.14+Ф.N1r разд.1 стл.4 стр.14</t>
  </si>
  <si>
    <t>Ф.N1r разд.1 стл.14 стр.15+Ф.N1r разд.1 стл.15 стр.15+Ф.N1r разд.1 стл.13 стр.15&lt;=Ф.N1r разд.1 стл.2 стр.15+Ф.N1r разд.1 стл.4 стр.15</t>
  </si>
  <si>
    <t>Ф.N1r разд.1 стл.14 стр.2+Ф.N1r разд.1 стл.15 стр.2+Ф.N1r разд.1 стл.13 стр.2&lt;=Ф.N1r разд.1 стл.2 стр.2+Ф.N1r разд.1 стл.4 стр.2</t>
  </si>
  <si>
    <t>Ф.N1r разд.1 стл.14 стр.3+Ф.N1r разд.1 стл.15 стр.3+Ф.N1r разд.1 стл.13 стр.3&lt;=Ф.N1r разд.1 стл.2 стр.3+Ф.N1r разд.1 стл.4 стр.3</t>
  </si>
  <si>
    <t>Ф.N1r разд.1 стл.14 стр.4+Ф.N1r разд.1 стл.15 стр.4+Ф.N1r разд.1 стл.13 стр.4&lt;=Ф.N1r разд.1 стл.2 стр.4+Ф.N1r разд.1 стл.4 стр.4</t>
  </si>
  <si>
    <t>Ф.N1r разд.1 стл.14 стр.5+Ф.N1r разд.1 стл.15 стр.5+Ф.N1r разд.1 стл.13 стр.5&lt;=Ф.N1r разд.1 стл.2 стр.5+Ф.N1r разд.1 стл.4 стр.5</t>
  </si>
  <si>
    <t>Ф.N1r разд.1 стл.14 стр.6+Ф.N1r разд.1 стл.15 стр.6+Ф.N1r разд.1 стл.13 стр.6&lt;=Ф.N1r разд.1 стл.2 стр.6+Ф.N1r разд.1 стл.4 стр.6</t>
  </si>
  <si>
    <t>Ф.N1r разд.1 стл.14 стр.7+Ф.N1r разд.1 стл.15 стр.7+Ф.N1r разд.1 стл.13 стр.7&lt;=Ф.N1r разд.1 стл.2 стр.7+Ф.N1r разд.1 стл.4 стр.7</t>
  </si>
  <si>
    <t>Ф.N1r разд.1 стл.14 стр.8+Ф.N1r разд.1 стл.15 стр.8+Ф.N1r разд.1 стл.13 стр.8&lt;=Ф.N1r разд.1 стл.2 стр.8+Ф.N1r разд.1 стл.4 стр.8</t>
  </si>
  <si>
    <t>Ф.N1r разд.1 стл.14 стр.9+Ф.N1r разд.1 стл.15 стр.9+Ф.N1r разд.1 стл.13 стр.9&lt;=Ф.N1r разд.1 стл.2 стр.9+Ф.N1r разд.1 стл.4 стр.9</t>
  </si>
  <si>
    <t>Ф.N1r разд.1 стл.14 стр.3=0</t>
  </si>
  <si>
    <t>Ф.N1r разд.1 стл.8 стр.5=0</t>
  </si>
  <si>
    <t>Ф.N1r разд.1 стл.9 стр.7=0</t>
  </si>
  <si>
    <t>Ф.N1r разд.1 стл.11 стр.12=0</t>
  </si>
  <si>
    <t>Ф.N1r разд.1 стл.10 стр.3=0</t>
  </si>
  <si>
    <t>Ф.N1r разд.1 стл.9 стр.11=0</t>
  </si>
  <si>
    <t>Ф.N1r разд.1 стл.10 стр.11=0</t>
  </si>
  <si>
    <t>Ф.N1r разд.1 стл.2 стр.7&gt;=Ф.N1r разд.1 стл.18 стр.7</t>
  </si>
  <si>
    <t>Ф.N1r разд.1 стл.15 стр.5=0</t>
  </si>
  <si>
    <t>Ф.N1r разд.1 стл.15 стр.3=0</t>
  </si>
  <si>
    <t>Ф.N1r разд.1 стл.10 стр.9=0</t>
  </si>
  <si>
    <t>Ф.N1r разд.1 стл.8 стр.7=0</t>
  </si>
  <si>
    <t>Ф.N1r разд.1 стл.15 стр.2=0</t>
  </si>
  <si>
    <t>Ф.N1r разд.1 стл.2 стр.10&gt;=Ф.N1r разд.1 стл.18 стр.10</t>
  </si>
  <si>
    <t>Ф.N1r разд.1 стл.9 стр.2=0</t>
  </si>
  <si>
    <t>Ф.N1r разд.1 стл.13 стр.12=0</t>
  </si>
  <si>
    <t>Ф.N1r разд.1 стл.8 стр.4=0</t>
  </si>
  <si>
    <t>Ф.N1r разд.1 стл.9 стр.5=0</t>
  </si>
  <si>
    <t>Ф.N1r разд.1 стл.2 стр.3&gt;=Ф.N1r разд.1 стл.18 стр.3</t>
  </si>
  <si>
    <t>Ф.N1r разд.1 стл.2 стр.6&gt;=Ф.N1r разд.1 стл.18 стр.6</t>
  </si>
  <si>
    <t>Ф.N1r разд.1 стл.14 стр.11=0</t>
  </si>
  <si>
    <t>Ф.N1r разд.1 стл.10 стр.2=0</t>
  </si>
  <si>
    <t>Ф.N1r разд.1 стл.15 стр.7=0</t>
  </si>
  <si>
    <t>Ф.N1r разд.1 стл.16 стр.9=0</t>
  </si>
  <si>
    <t>Ф.N1r разд.1 стл.13 стр.11=0</t>
  </si>
  <si>
    <t>Ф.N1r разд.1 стл.5 стр.1=0</t>
  </si>
  <si>
    <t>Ф.N1r разд.1 стл.5 стр.10=0</t>
  </si>
  <si>
    <t>Ф.N1r разд.1 стл.5 стр.11=0</t>
  </si>
  <si>
    <t>Ф.N1r разд.1 стл.5 стр.12=0</t>
  </si>
  <si>
    <t>Ф.N1r разд.1 стл.5 стр.13=0</t>
  </si>
  <si>
    <t>Ф.N1r разд.1 стл.5 стр.14=0</t>
  </si>
  <si>
    <t>Ф.N1r разд.1 стл.5 стр.15=0</t>
  </si>
  <si>
    <t>Ф.N1r разд.1 стл.5 стр.2=0</t>
  </si>
  <si>
    <t>Ф.N1r разд.1 стл.5 стр.3=0</t>
  </si>
  <si>
    <t>Ф.N1r разд.1 стл.5 стр.4=0</t>
  </si>
  <si>
    <t>Ф.N1r разд.1 стл.5 стр.5=0</t>
  </si>
  <si>
    <t>Ф.N1r разд.1 стл.5 стр.6=0</t>
  </si>
  <si>
    <t>Ф.N1r разд.1 стл.5 стр.7=0</t>
  </si>
  <si>
    <t>Ф.N1r разд.1 стл.5 стр.8=0</t>
  </si>
  <si>
    <t>Ф.N1r разд.1 стл.5 стр.9=0</t>
  </si>
  <si>
    <t>Ф.N1r разд.1 стл.9 стр.4=0</t>
  </si>
  <si>
    <t>602701</t>
  </si>
  <si>
    <t>602702</t>
  </si>
  <si>
    <t>602703</t>
  </si>
  <si>
    <t>602704</t>
  </si>
  <si>
    <t>602705</t>
  </si>
  <si>
    <t>602706</t>
  </si>
  <si>
    <t>602707</t>
  </si>
  <si>
    <t>602708</t>
  </si>
  <si>
    <t>602709</t>
  </si>
  <si>
    <t>602710</t>
  </si>
  <si>
    <t>602711</t>
  </si>
  <si>
    <t>602712</t>
  </si>
  <si>
    <t>602713</t>
  </si>
  <si>
    <t>602714</t>
  </si>
  <si>
    <t>602715</t>
  </si>
  <si>
    <t>602716</t>
  </si>
  <si>
    <t>602717</t>
  </si>
  <si>
    <t>602718</t>
  </si>
  <si>
    <t>602719</t>
  </si>
  <si>
    <t>602720</t>
  </si>
  <si>
    <t>602721</t>
  </si>
  <si>
    <t>602722</t>
  </si>
  <si>
    <t>602723</t>
  </si>
  <si>
    <t>602724</t>
  </si>
  <si>
    <t>602725</t>
  </si>
  <si>
    <t>602726</t>
  </si>
  <si>
    <t>602727</t>
  </si>
  <si>
    <t>602728</t>
  </si>
  <si>
    <t>602729</t>
  </si>
  <si>
    <t>602730</t>
  </si>
  <si>
    <t>602731</t>
  </si>
  <si>
    <t>602732</t>
  </si>
  <si>
    <t>602733</t>
  </si>
  <si>
    <t>602734</t>
  </si>
  <si>
    <t>602735</t>
  </si>
  <si>
    <t>602736</t>
  </si>
  <si>
    <t>602737</t>
  </si>
  <si>
    <t>602738</t>
  </si>
  <si>
    <t>602739</t>
  </si>
  <si>
    <t>602740</t>
  </si>
  <si>
    <t>602741</t>
  </si>
  <si>
    <t>602742</t>
  </si>
  <si>
    <t>602743</t>
  </si>
  <si>
    <t>602744</t>
  </si>
  <si>
    <t>602745</t>
  </si>
  <si>
    <t>602746</t>
  </si>
  <si>
    <t>602747</t>
  </si>
  <si>
    <t>602748</t>
  </si>
  <si>
    <t>602749</t>
  </si>
  <si>
    <t>602750</t>
  </si>
  <si>
    <t>602751</t>
  </si>
  <si>
    <t>602752</t>
  </si>
  <si>
    <t>602753</t>
  </si>
  <si>
    <t>602754</t>
  </si>
  <si>
    <t>602755</t>
  </si>
  <si>
    <t>602756</t>
  </si>
  <si>
    <t>602757</t>
  </si>
  <si>
    <t>602758</t>
  </si>
  <si>
    <t>602759</t>
  </si>
  <si>
    <t>602760</t>
  </si>
  <si>
    <t>602761</t>
  </si>
  <si>
    <t>602762</t>
  </si>
  <si>
    <t>602763</t>
  </si>
  <si>
    <t>602764</t>
  </si>
  <si>
    <t>602765</t>
  </si>
  <si>
    <t>602766</t>
  </si>
  <si>
    <t>602767</t>
  </si>
  <si>
    <t>602768</t>
  </si>
  <si>
    <t>602769</t>
  </si>
  <si>
    <t>602770</t>
  </si>
  <si>
    <t>602771</t>
  </si>
  <si>
    <t>602772</t>
  </si>
  <si>
    <t>602773</t>
  </si>
  <si>
    <t>602774</t>
  </si>
  <si>
    <t>602775</t>
  </si>
  <si>
    <t>602776</t>
  </si>
  <si>
    <t>602777</t>
  </si>
  <si>
    <t>602778</t>
  </si>
  <si>
    <t>602779</t>
  </si>
  <si>
    <t>602780</t>
  </si>
  <si>
    <t>602781</t>
  </si>
  <si>
    <t>602782</t>
  </si>
  <si>
    <t>602783</t>
  </si>
  <si>
    <t>602784</t>
  </si>
  <si>
    <t>602785</t>
  </si>
  <si>
    <t>602786</t>
  </si>
  <si>
    <t>602787</t>
  </si>
  <si>
    <t>602788</t>
  </si>
  <si>
    <t>602789</t>
  </si>
  <si>
    <t>602790</t>
  </si>
  <si>
    <t>602791</t>
  </si>
  <si>
    <t>602792</t>
  </si>
  <si>
    <t>602793</t>
  </si>
  <si>
    <t>602794</t>
  </si>
  <si>
    <t>602795</t>
  </si>
  <si>
    <t>602796</t>
  </si>
  <si>
    <t>602797</t>
  </si>
  <si>
    <t>602798</t>
  </si>
  <si>
    <t>602799</t>
  </si>
  <si>
    <t>602800</t>
  </si>
  <si>
    <t>602801</t>
  </si>
  <si>
    <t>602802</t>
  </si>
  <si>
    <t>602803</t>
  </si>
  <si>
    <t>602804</t>
  </si>
  <si>
    <t>602805</t>
  </si>
  <si>
    <t>602806</t>
  </si>
  <si>
    <t>602807</t>
  </si>
  <si>
    <t>602808</t>
  </si>
  <si>
    <t>602809</t>
  </si>
  <si>
    <t>602810</t>
  </si>
  <si>
    <t>602811</t>
  </si>
  <si>
    <t>602812</t>
  </si>
  <si>
    <t>602813</t>
  </si>
  <si>
    <t>602814</t>
  </si>
  <si>
    <t>602815</t>
  </si>
  <si>
    <t>Руководитель: Председатель Эрзинского районного суда    Е.В. Хомушку</t>
  </si>
  <si>
    <t>Исполнитель: начальник отдела</t>
  </si>
  <si>
    <t>ФИО          Е.С. Белек-оол</t>
  </si>
  <si>
    <t>телефон     8-394-39-22-1-39</t>
  </si>
  <si>
    <t>" 9  "января 2024 г.</t>
  </si>
  <si>
    <t>"   9" января 2024 г.</t>
  </si>
  <si>
    <t>Эрзинский районный суд</t>
  </si>
  <si>
    <t>17RS0016</t>
  </si>
</sst>
</file>

<file path=xl/styles.xml><?xml version="1.0" encoding="utf-8"?>
<styleSheet xmlns="http://schemas.openxmlformats.org/spreadsheetml/2006/main">
  <fonts count="50">
    <font>
      <sz val="10"/>
      <name val="Arial"/>
      <charset val="204"/>
    </font>
    <font>
      <sz val="10"/>
      <name val="Arial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color indexed="64"/>
      <name val="Arial"/>
      <family val="2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indexed="9"/>
      <name val="Times New Roman"/>
      <family val="1"/>
      <charset val="204"/>
    </font>
    <font>
      <sz val="8"/>
      <color indexed="22"/>
      <name val="Times New Roman"/>
      <family val="1"/>
      <charset val="204"/>
    </font>
    <font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14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5" fillId="7" borderId="1" applyNumberFormat="0" applyAlignment="0" applyProtection="0"/>
    <xf numFmtId="0" fontId="26" fillId="20" borderId="2" applyNumberFormat="0" applyAlignment="0" applyProtection="0"/>
    <xf numFmtId="0" fontId="27" fillId="20" borderId="1" applyNumberFormat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32" fillId="21" borderId="7" applyNumberFormat="0" applyAlignment="0" applyProtection="0"/>
    <xf numFmtId="0" fontId="33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46" fillId="0" borderId="0"/>
    <xf numFmtId="0" fontId="21" fillId="0" borderId="0"/>
    <xf numFmtId="0" fontId="18" fillId="0" borderId="0"/>
    <xf numFmtId="0" fontId="21" fillId="0" borderId="0"/>
    <xf numFmtId="0" fontId="35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23" borderId="8" applyNumberFormat="0" applyFont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</cellStyleXfs>
  <cellXfs count="116">
    <xf numFmtId="0" fontId="0" fillId="0" borderId="0" xfId="0"/>
    <xf numFmtId="0" fontId="4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10" fillId="0" borderId="0" xfId="0" applyFont="1" applyProtection="1"/>
    <xf numFmtId="0" fontId="11" fillId="0" borderId="0" xfId="0" applyFont="1" applyFill="1" applyAlignment="1" applyProtection="1">
      <alignment shrinkToFit="1"/>
    </xf>
    <xf numFmtId="0" fontId="12" fillId="0" borderId="0" xfId="0" applyFont="1" applyFill="1" applyProtection="1">
      <protection locked="0"/>
    </xf>
    <xf numFmtId="0" fontId="2" fillId="0" borderId="10" xfId="0" applyFont="1" applyFill="1" applyBorder="1" applyAlignment="1">
      <alignment horizontal="center" vertical="center" wrapText="1"/>
    </xf>
    <xf numFmtId="0" fontId="12" fillId="0" borderId="0" xfId="0" applyFont="1" applyFill="1" applyAlignment="1" applyProtection="1">
      <alignment shrinkToFit="1"/>
      <protection locked="0"/>
    </xf>
    <xf numFmtId="0" fontId="14" fillId="0" borderId="0" xfId="0" applyFont="1" applyFill="1" applyProtection="1">
      <protection locked="0"/>
    </xf>
    <xf numFmtId="0" fontId="4" fillId="0" borderId="0" xfId="38" applyFont="1"/>
    <xf numFmtId="0" fontId="4" fillId="0" borderId="0" xfId="38" applyFont="1" applyBorder="1"/>
    <xf numFmtId="0" fontId="2" fillId="0" borderId="0" xfId="38" applyFont="1" applyBorder="1" applyAlignment="1">
      <alignment horizontal="center"/>
    </xf>
    <xf numFmtId="0" fontId="15" fillId="0" borderId="0" xfId="0" applyFont="1" applyBorder="1" applyAlignment="1" applyProtection="1">
      <alignment horizontal="right" wrapText="1"/>
    </xf>
    <xf numFmtId="0" fontId="15" fillId="0" borderId="0" xfId="0" applyFont="1" applyBorder="1" applyAlignment="1" applyProtection="1">
      <alignment horizontal="center" wrapText="1"/>
    </xf>
    <xf numFmtId="0" fontId="15" fillId="0" borderId="0" xfId="0" applyFont="1" applyBorder="1" applyAlignment="1" applyProtection="1">
      <alignment wrapText="1"/>
    </xf>
    <xf numFmtId="2" fontId="4" fillId="0" borderId="10" xfId="0" applyNumberFormat="1" applyFont="1" applyFill="1" applyBorder="1" applyAlignment="1">
      <alignment horizontal="left" vertical="top" wrapText="1"/>
    </xf>
    <xf numFmtId="0" fontId="2" fillId="0" borderId="10" xfId="0" applyNumberFormat="1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left" vertical="top" wrapText="1"/>
    </xf>
    <xf numFmtId="0" fontId="4" fillId="0" borderId="11" xfId="0" applyFont="1" applyBorder="1" applyAlignment="1">
      <alignment horizontal="left"/>
    </xf>
    <xf numFmtId="0" fontId="4" fillId="0" borderId="11" xfId="0" applyFont="1" applyBorder="1"/>
    <xf numFmtId="0" fontId="5" fillId="0" borderId="12" xfId="38" applyFont="1" applyBorder="1" applyProtection="1">
      <protection locked="0"/>
    </xf>
    <xf numFmtId="0" fontId="4" fillId="0" borderId="12" xfId="38" applyFont="1" applyBorder="1" applyProtection="1">
      <protection locked="0"/>
    </xf>
    <xf numFmtId="0" fontId="4" fillId="0" borderId="12" xfId="38" applyFont="1" applyBorder="1" applyAlignment="1" applyProtection="1">
      <alignment horizontal="center"/>
      <protection locked="0"/>
    </xf>
    <xf numFmtId="0" fontId="4" fillId="0" borderId="0" xfId="38" applyFont="1" applyProtection="1">
      <protection locked="0"/>
    </xf>
    <xf numFmtId="0" fontId="22" fillId="0" borderId="0" xfId="38" applyFont="1" applyProtection="1">
      <protection locked="0"/>
    </xf>
    <xf numFmtId="0" fontId="5" fillId="0" borderId="13" xfId="38" applyFont="1" applyBorder="1" applyAlignment="1" applyProtection="1">
      <alignment horizontal="center"/>
      <protection locked="0"/>
    </xf>
    <xf numFmtId="0" fontId="4" fillId="0" borderId="13" xfId="38" applyFont="1" applyBorder="1" applyAlignment="1" applyProtection="1">
      <alignment horizontal="center"/>
      <protection locked="0"/>
    </xf>
    <xf numFmtId="0" fontId="5" fillId="0" borderId="13" xfId="38" applyFont="1" applyBorder="1" applyAlignment="1" applyProtection="1">
      <alignment horizontal="left"/>
      <protection locked="0"/>
    </xf>
    <xf numFmtId="0" fontId="5" fillId="0" borderId="14" xfId="38" applyFont="1" applyBorder="1" applyProtection="1">
      <protection locked="0"/>
    </xf>
    <xf numFmtId="0" fontId="4" fillId="0" borderId="14" xfId="38" applyFont="1" applyBorder="1" applyProtection="1">
      <protection locked="0"/>
    </xf>
    <xf numFmtId="0" fontId="4" fillId="0" borderId="14" xfId="38" applyFont="1" applyBorder="1" applyAlignment="1" applyProtection="1">
      <alignment horizontal="center"/>
      <protection locked="0"/>
    </xf>
    <xf numFmtId="0" fontId="4" fillId="0" borderId="0" xfId="38" applyFont="1" applyAlignment="1">
      <alignment horizontal="center" vertical="top"/>
    </xf>
    <xf numFmtId="0" fontId="19" fillId="0" borderId="0" xfId="38" applyFont="1" applyAlignment="1">
      <alignment horizontal="center" vertical="top"/>
    </xf>
    <xf numFmtId="0" fontId="20" fillId="0" borderId="0" xfId="38" applyFont="1" applyAlignment="1">
      <alignment horizontal="center" vertical="top"/>
    </xf>
    <xf numFmtId="0" fontId="19" fillId="0" borderId="0" xfId="38" applyFont="1" applyAlignment="1">
      <alignment horizontal="left" vertical="top"/>
    </xf>
    <xf numFmtId="0" fontId="15" fillId="24" borderId="10" xfId="0" applyFont="1" applyFill="1" applyBorder="1" applyAlignment="1" applyProtection="1">
      <alignment horizontal="center" vertical="center" wrapText="1"/>
      <protection locked="0"/>
    </xf>
    <xf numFmtId="0" fontId="43" fillId="0" borderId="15" xfId="0" applyFont="1" applyBorder="1"/>
    <xf numFmtId="0" fontId="1" fillId="0" borderId="16" xfId="0" applyFont="1" applyBorder="1" applyAlignment="1">
      <alignment horizontal="left"/>
    </xf>
    <xf numFmtId="0" fontId="43" fillId="0" borderId="15" xfId="0" applyFont="1" applyFill="1" applyBorder="1"/>
    <xf numFmtId="0" fontId="1" fillId="0" borderId="16" xfId="0" applyFont="1" applyFill="1" applyBorder="1" applyAlignment="1">
      <alignment horizontal="left"/>
    </xf>
    <xf numFmtId="0" fontId="44" fillId="0" borderId="15" xfId="0" applyFont="1" applyBorder="1"/>
    <xf numFmtId="0" fontId="37" fillId="0" borderId="16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3" fillId="0" borderId="19" xfId="0" applyFont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>
      <alignment horizontal="center" vertical="top" wrapText="1"/>
    </xf>
    <xf numFmtId="3" fontId="9" fillId="25" borderId="10" xfId="0" applyNumberFormat="1" applyFont="1" applyFill="1" applyBorder="1" applyAlignment="1" applyProtection="1">
      <alignment horizontal="right" vertical="center"/>
      <protection locked="0"/>
    </xf>
    <xf numFmtId="3" fontId="9" fillId="25" borderId="10" xfId="0" applyNumberFormat="1" applyFont="1" applyFill="1" applyBorder="1" applyAlignment="1" applyProtection="1">
      <alignment horizontal="right" vertical="center" wrapText="1"/>
      <protection locked="0"/>
    </xf>
    <xf numFmtId="3" fontId="9" fillId="25" borderId="10" xfId="38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9" fillId="26" borderId="21" xfId="0" applyFont="1" applyFill="1" applyBorder="1" applyAlignment="1"/>
    <xf numFmtId="0" fontId="9" fillId="26" borderId="22" xfId="0" applyFont="1" applyFill="1" applyBorder="1" applyAlignment="1">
      <alignment horizontal="left"/>
    </xf>
    <xf numFmtId="0" fontId="9" fillId="26" borderId="10" xfId="0" applyFont="1" applyFill="1" applyBorder="1" applyAlignment="1">
      <alignment horizontal="left"/>
    </xf>
    <xf numFmtId="0" fontId="9" fillId="26" borderId="11" xfId="0" applyFont="1" applyFill="1" applyBorder="1" applyAlignment="1">
      <alignment horizontal="left"/>
    </xf>
    <xf numFmtId="3" fontId="9" fillId="26" borderId="10" xfId="0" applyNumberFormat="1" applyFont="1" applyFill="1" applyBorder="1" applyAlignment="1" applyProtection="1">
      <alignment horizontal="right" vertical="center"/>
      <protection locked="0"/>
    </xf>
    <xf numFmtId="3" fontId="9" fillId="26" borderId="10" xfId="38" applyNumberFormat="1" applyFont="1" applyFill="1" applyBorder="1" applyAlignment="1" applyProtection="1">
      <alignment horizontal="right" vertical="center"/>
      <protection locked="0"/>
    </xf>
    <xf numFmtId="3" fontId="9" fillId="26" borderId="1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center" vertical="center" wrapText="1"/>
    </xf>
    <xf numFmtId="3" fontId="9" fillId="0" borderId="24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3" xfId="38" applyNumberFormat="1" applyFont="1" applyFill="1" applyBorder="1" applyAlignment="1" applyProtection="1">
      <alignment horizontal="right" vertical="center"/>
      <protection locked="0"/>
    </xf>
    <xf numFmtId="3" fontId="9" fillId="0" borderId="0" xfId="38" applyNumberFormat="1" applyFont="1" applyFill="1" applyBorder="1" applyAlignment="1" applyProtection="1">
      <alignment horizontal="right" vertical="center"/>
      <protection locked="0"/>
    </xf>
    <xf numFmtId="0" fontId="0" fillId="0" borderId="0" xfId="0" applyNumberFormat="1"/>
    <xf numFmtId="0" fontId="48" fillId="0" borderId="0" xfId="0" applyNumberFormat="1" applyFont="1"/>
    <xf numFmtId="0" fontId="49" fillId="26" borderId="10" xfId="0" applyNumberFormat="1" applyFont="1" applyFill="1" applyBorder="1"/>
    <xf numFmtId="0" fontId="47" fillId="26" borderId="10" xfId="0" applyNumberFormat="1" applyFont="1" applyFill="1" applyBorder="1"/>
    <xf numFmtId="0" fontId="48" fillId="0" borderId="10" xfId="0" applyNumberFormat="1" applyFont="1" applyBorder="1"/>
    <xf numFmtId="0" fontId="0" fillId="0" borderId="10" xfId="0" applyNumberFormat="1" applyBorder="1"/>
    <xf numFmtId="0" fontId="0" fillId="0" borderId="20" xfId="0" applyBorder="1" applyAlignment="1">
      <alignment horizontal="right"/>
    </xf>
    <xf numFmtId="0" fontId="4" fillId="0" borderId="23" xfId="0" applyFont="1" applyBorder="1" applyAlignment="1" applyProtection="1">
      <alignment horizontal="center" textRotation="90" wrapText="1"/>
    </xf>
    <xf numFmtId="0" fontId="4" fillId="0" borderId="25" xfId="0" applyFont="1" applyBorder="1" applyAlignment="1" applyProtection="1">
      <alignment horizontal="center" textRotation="90" wrapText="1"/>
    </xf>
    <xf numFmtId="0" fontId="4" fillId="0" borderId="24" xfId="0" applyFont="1" applyBorder="1" applyAlignment="1" applyProtection="1">
      <alignment horizontal="center" textRotation="90" wrapText="1"/>
    </xf>
    <xf numFmtId="0" fontId="5" fillId="0" borderId="12" xfId="38" applyFont="1" applyBorder="1" applyAlignment="1" applyProtection="1">
      <alignment horizontal="left" wrapText="1"/>
      <protection locked="0"/>
    </xf>
    <xf numFmtId="0" fontId="4" fillId="0" borderId="23" xfId="0" applyFont="1" applyFill="1" applyBorder="1" applyAlignment="1">
      <alignment horizontal="center" vertical="center" textRotation="90" wrapText="1"/>
    </xf>
    <xf numFmtId="0" fontId="4" fillId="0" borderId="25" xfId="0" applyFont="1" applyFill="1" applyBorder="1" applyAlignment="1">
      <alignment horizontal="center" vertical="center" textRotation="90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10" xfId="38" applyFont="1" applyBorder="1" applyAlignment="1">
      <alignment horizontal="center" vertical="center" textRotation="90"/>
    </xf>
    <xf numFmtId="0" fontId="4" fillId="0" borderId="2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wrapText="1"/>
      <protection locked="0"/>
    </xf>
    <xf numFmtId="0" fontId="4" fillId="0" borderId="27" xfId="0" quotePrefix="1" applyFont="1" applyFill="1" applyBorder="1" applyAlignment="1" applyProtection="1">
      <alignment horizontal="left" vertical="center" wrapText="1"/>
      <protection locked="0"/>
    </xf>
    <xf numFmtId="0" fontId="4" fillId="0" borderId="13" xfId="0" quotePrefix="1" applyFont="1" applyFill="1" applyBorder="1" applyAlignment="1" applyProtection="1">
      <alignment horizontal="left" vertical="center" wrapText="1"/>
      <protection locked="0"/>
    </xf>
    <xf numFmtId="0" fontId="4" fillId="0" borderId="28" xfId="0" quotePrefix="1" applyFont="1" applyFill="1" applyBorder="1" applyAlignment="1" applyProtection="1">
      <alignment horizontal="left" vertical="center" wrapText="1"/>
      <protection locked="0"/>
    </xf>
    <xf numFmtId="0" fontId="12" fillId="0" borderId="23" xfId="0" applyFont="1" applyFill="1" applyBorder="1" applyAlignment="1" applyProtection="1">
      <alignment horizontal="center" vertical="center" wrapText="1"/>
      <protection locked="0"/>
    </xf>
    <xf numFmtId="0" fontId="12" fillId="0" borderId="23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left" wrapText="1"/>
      <protection locked="0"/>
    </xf>
    <xf numFmtId="0" fontId="9" fillId="24" borderId="26" xfId="0" applyFont="1" applyFill="1" applyBorder="1" applyAlignment="1" applyProtection="1">
      <alignment horizontal="center" wrapText="1"/>
      <protection locked="0"/>
    </xf>
    <xf numFmtId="0" fontId="9" fillId="24" borderId="14" xfId="0" applyFont="1" applyFill="1" applyBorder="1" applyAlignment="1" applyProtection="1">
      <alignment horizontal="center" wrapText="1"/>
      <protection locked="0"/>
    </xf>
    <xf numFmtId="0" fontId="9" fillId="24" borderId="11" xfId="0" applyFont="1" applyFill="1" applyBorder="1" applyAlignment="1" applyProtection="1">
      <alignment horizontal="center" wrapText="1"/>
      <protection locked="0"/>
    </xf>
    <xf numFmtId="0" fontId="4" fillId="0" borderId="10" xfId="0" quotePrefix="1" applyFont="1" applyFill="1" applyBorder="1" applyAlignment="1" applyProtection="1">
      <alignment horizontal="left" vertical="center" wrapText="1"/>
      <protection locked="0"/>
    </xf>
    <xf numFmtId="0" fontId="4" fillId="0" borderId="14" xfId="38" applyFont="1" applyBorder="1" applyAlignment="1" applyProtection="1">
      <alignment horizontal="left" wrapText="1"/>
      <protection locked="0"/>
    </xf>
    <xf numFmtId="0" fontId="4" fillId="0" borderId="13" xfId="38" applyFont="1" applyBorder="1" applyAlignment="1">
      <alignment horizontal="left" vertical="center" wrapText="1"/>
    </xf>
    <xf numFmtId="0" fontId="4" fillId="0" borderId="0" xfId="38" applyFont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top" wrapText="1"/>
    </xf>
    <xf numFmtId="1" fontId="3" fillId="0" borderId="23" xfId="39" applyNumberFormat="1" applyFont="1" applyFill="1" applyBorder="1" applyAlignment="1">
      <alignment horizontal="center" vertical="center" wrapText="1"/>
    </xf>
    <xf numFmtId="1" fontId="3" fillId="0" borderId="25" xfId="39" applyNumberFormat="1" applyFont="1" applyFill="1" applyBorder="1" applyAlignment="1">
      <alignment horizontal="center" vertical="center" wrapText="1"/>
    </xf>
    <xf numFmtId="1" fontId="3" fillId="0" borderId="24" xfId="39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left" textRotation="90" wrapText="1"/>
    </xf>
    <xf numFmtId="0" fontId="4" fillId="0" borderId="25" xfId="0" applyFont="1" applyFill="1" applyBorder="1" applyAlignment="1">
      <alignment horizontal="left" textRotation="90" wrapText="1"/>
    </xf>
    <xf numFmtId="0" fontId="4" fillId="0" borderId="11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left" vertical="center" wrapText="1"/>
    </xf>
    <xf numFmtId="0" fontId="41" fillId="0" borderId="0" xfId="0" applyFont="1" applyFill="1" applyAlignment="1" applyProtection="1">
      <alignment horizontal="left" shrinkToFit="1"/>
    </xf>
    <xf numFmtId="0" fontId="42" fillId="0" borderId="0" xfId="0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center" vertical="top"/>
      <protection locked="0"/>
    </xf>
    <xf numFmtId="0" fontId="17" fillId="0" borderId="0" xfId="0" applyFont="1" applyFill="1" applyAlignment="1" applyProtection="1">
      <alignment horizontal="center"/>
      <protection locked="0"/>
    </xf>
    <xf numFmtId="0" fontId="10" fillId="0" borderId="0" xfId="0" quotePrefix="1" applyFont="1" applyBorder="1" applyAlignment="1" applyProtection="1">
      <alignment horizontal="center" vertical="center"/>
    </xf>
  </cellXfs>
  <cellStyles count="46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3" xfId="37"/>
    <cellStyle name="Обычный_k8_Шаблон ф.№6-МВ-НОН_2005" xfId="38"/>
    <cellStyle name="Обычный_Раздел 1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</xdr:colOff>
      <xdr:row>11</xdr:row>
      <xdr:rowOff>1904</xdr:rowOff>
    </xdr:from>
    <xdr:to>
      <xdr:col>4</xdr:col>
      <xdr:colOff>128</xdr:colOff>
      <xdr:row>11</xdr:row>
      <xdr:rowOff>295378</xdr:rowOff>
    </xdr:to>
    <xdr:sp macro="" textlink="">
      <xdr:nvSpPr>
        <xdr:cNvPr id="1070" name="Rectangle 34"/>
        <xdr:cNvSpPr>
          <a:spLocks noChangeArrowheads="1"/>
        </xdr:cNvSpPr>
      </xdr:nvSpPr>
      <xdr:spPr bwMode="auto">
        <a:xfrm>
          <a:off x="3524250" y="4438649"/>
          <a:ext cx="685800" cy="2857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/>
        <a:lstStyle/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01</a:t>
          </a:r>
        </a:p>
        <a:p>
          <a:pPr algn="ctr" rtl="0">
            <a:defRPr sz="1000"/>
          </a:pPr>
          <a:endParaRPr lang="ru-RU"/>
        </a:p>
      </xdr:txBody>
    </xdr:sp>
    <xdr:clientData/>
  </xdr:twoCellAnchor>
  <xdr:twoCellAnchor>
    <xdr:from>
      <xdr:col>1</xdr:col>
      <xdr:colOff>102870</xdr:colOff>
      <xdr:row>11</xdr:row>
      <xdr:rowOff>1905</xdr:rowOff>
    </xdr:from>
    <xdr:to>
      <xdr:col>1</xdr:col>
      <xdr:colOff>664162</xdr:colOff>
      <xdr:row>11</xdr:row>
      <xdr:rowOff>304950</xdr:rowOff>
    </xdr:to>
    <xdr:sp macro="" textlink="">
      <xdr:nvSpPr>
        <xdr:cNvPr id="1071" name="Rectangle 35"/>
        <xdr:cNvSpPr>
          <a:spLocks noChangeArrowheads="1"/>
        </xdr:cNvSpPr>
      </xdr:nvSpPr>
      <xdr:spPr bwMode="auto">
        <a:xfrm>
          <a:off x="714375" y="4343400"/>
          <a:ext cx="57150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/>
        <a:lstStyle/>
        <a:p>
          <a:pPr algn="ctr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157</a:t>
          </a:r>
        </a:p>
        <a:p>
          <a:pPr algn="ctr" rtl="0">
            <a:defRPr sz="1000"/>
          </a:pPr>
          <a:endParaRPr lang="ru-RU"/>
        </a:p>
      </xdr:txBody>
    </xdr:sp>
    <xdr:clientData/>
  </xdr:twoCellAnchor>
  <xdr:twoCellAnchor>
    <xdr:from>
      <xdr:col>12</xdr:col>
      <xdr:colOff>352425</xdr:colOff>
      <xdr:row>10</xdr:row>
      <xdr:rowOff>57150</xdr:rowOff>
    </xdr:from>
    <xdr:to>
      <xdr:col>13</xdr:col>
      <xdr:colOff>552450</xdr:colOff>
      <xdr:row>11</xdr:row>
      <xdr:rowOff>266700</xdr:rowOff>
    </xdr:to>
    <xdr:sp macro="" textlink="">
      <xdr:nvSpPr>
        <xdr:cNvPr id="1403" name="Rectangle 36"/>
        <xdr:cNvSpPr>
          <a:spLocks noChangeArrowheads="1"/>
        </xdr:cNvSpPr>
      </xdr:nvSpPr>
      <xdr:spPr bwMode="auto">
        <a:xfrm>
          <a:off x="9496425" y="4505325"/>
          <a:ext cx="6191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indexed="26"/>
  </sheetPr>
  <dimension ref="A1:U42"/>
  <sheetViews>
    <sheetView showGridLines="0" tabSelected="1" view="pageBreakPreview" zoomScale="70" zoomScaleNormal="50" zoomScaleSheetLayoutView="70" workbookViewId="0">
      <selection activeCell="B8" sqref="B8:J8"/>
    </sheetView>
  </sheetViews>
  <sheetFormatPr defaultRowHeight="12.75"/>
  <cols>
    <col min="1" max="1" width="9.28515625" style="2" customWidth="1"/>
    <col min="2" max="2" width="36.140625" style="2" customWidth="1"/>
    <col min="3" max="3" width="6.28515625" style="2" customWidth="1"/>
    <col min="4" max="4" width="11.7109375" style="2" customWidth="1"/>
    <col min="5" max="5" width="10.28515625" style="2" customWidth="1"/>
    <col min="6" max="6" width="11.42578125" style="2" customWidth="1"/>
    <col min="7" max="7" width="7.140625" style="2" customWidth="1"/>
    <col min="8" max="8" width="10" style="2" customWidth="1"/>
    <col min="9" max="9" width="11.28515625" style="2" customWidth="1"/>
    <col min="10" max="12" width="7.85546875" style="2" customWidth="1"/>
    <col min="13" max="13" width="6.42578125" style="2" customWidth="1"/>
    <col min="14" max="14" width="8.140625" style="2" customWidth="1"/>
    <col min="15" max="15" width="5.140625" style="2" customWidth="1"/>
    <col min="16" max="17" width="7.85546875" style="2" customWidth="1"/>
    <col min="18" max="18" width="12" style="2" customWidth="1"/>
    <col min="19" max="19" width="9.140625" style="2"/>
    <col min="20" max="20" width="16.7109375" style="2" customWidth="1"/>
    <col min="21" max="21" width="14.7109375" style="2" customWidth="1"/>
    <col min="22" max="16384" width="9.140625" style="2"/>
  </cols>
  <sheetData>
    <row r="1" spans="1:21" s="6" customFormat="1" ht="18.75">
      <c r="A1" s="109" t="str">
        <f>"n1r-" &amp;VLOOKUP(H12,Коды_отчетных_периодов,2,FALSE) &amp; "-" &amp; J12 &amp; "-"  &amp;  VLOOKUP(B8,Коды_судов,2,FALSE)</f>
        <v>n1r-Y-2023-17RS0016</v>
      </c>
      <c r="B1" s="109"/>
      <c r="C1" s="111" t="s">
        <v>1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1:21" s="6" customFormat="1" ht="117.75" customHeight="1">
      <c r="L2" s="92" t="s">
        <v>90</v>
      </c>
      <c r="M2" s="92"/>
      <c r="N2" s="92"/>
      <c r="O2" s="92"/>
      <c r="P2" s="92"/>
      <c r="Q2" s="92"/>
      <c r="R2" s="92"/>
    </row>
    <row r="3" spans="1:21" s="6" customFormat="1" ht="15.75">
      <c r="A3" s="5"/>
      <c r="B3" s="8"/>
    </row>
    <row r="4" spans="1:21" s="6" customFormat="1" ht="22.5" customHeight="1">
      <c r="A4" s="112" t="s">
        <v>2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1:21" s="6" customFormat="1" ht="18" customHeight="1">
      <c r="B5" s="96" t="s">
        <v>3</v>
      </c>
      <c r="C5" s="96"/>
      <c r="D5" s="96"/>
      <c r="E5" s="96"/>
      <c r="F5" s="96"/>
      <c r="G5" s="96"/>
      <c r="H5" s="96"/>
      <c r="I5" s="85" t="s">
        <v>36</v>
      </c>
      <c r="J5" s="85"/>
      <c r="K5" s="48"/>
      <c r="L5" s="9"/>
      <c r="M5" s="114" t="s">
        <v>4</v>
      </c>
      <c r="N5" s="114"/>
      <c r="O5" s="114"/>
      <c r="P5" s="114"/>
      <c r="Q5" s="114"/>
      <c r="R5" s="114"/>
    </row>
    <row r="6" spans="1:21" s="6" customFormat="1" ht="33" customHeight="1">
      <c r="B6" s="96" t="s">
        <v>91</v>
      </c>
      <c r="C6" s="96"/>
      <c r="D6" s="96"/>
      <c r="E6" s="96"/>
      <c r="F6" s="96"/>
      <c r="G6" s="96"/>
      <c r="H6" s="96"/>
      <c r="I6" s="84" t="s">
        <v>5</v>
      </c>
      <c r="J6" s="85"/>
      <c r="K6" s="48"/>
      <c r="M6" s="113" t="s">
        <v>6</v>
      </c>
      <c r="N6" s="113"/>
      <c r="O6" s="113"/>
      <c r="P6" s="113"/>
      <c r="Q6" s="113"/>
      <c r="R6" s="113"/>
    </row>
    <row r="7" spans="1:21" s="6" customFormat="1" ht="53.25" customHeight="1">
      <c r="B7" s="87" t="s">
        <v>92</v>
      </c>
      <c r="C7" s="88"/>
      <c r="D7" s="88"/>
      <c r="E7" s="88"/>
      <c r="F7" s="88"/>
      <c r="G7" s="88"/>
      <c r="H7" s="89"/>
      <c r="I7" s="90" t="s">
        <v>89</v>
      </c>
      <c r="J7" s="91"/>
      <c r="K7" s="48"/>
      <c r="Q7" s="115" t="str">
        <f>IF(COUNTIF('ФЛК (обязательный)'!A2:A203,"Неверно!") &gt; 0,"Ошибки ФЛК!"," ")</f>
        <v xml:space="preserve"> </v>
      </c>
      <c r="R7" s="115"/>
    </row>
    <row r="8" spans="1:21" ht="15.75">
      <c r="A8" s="4"/>
      <c r="B8" s="93" t="s">
        <v>416</v>
      </c>
      <c r="C8" s="94"/>
      <c r="D8" s="94"/>
      <c r="E8" s="94"/>
      <c r="F8" s="94"/>
      <c r="G8" s="94"/>
      <c r="H8" s="94"/>
      <c r="I8" s="94"/>
      <c r="J8" s="95"/>
      <c r="K8" s="48"/>
      <c r="L8" s="3"/>
      <c r="M8" s="3"/>
      <c r="N8" s="3"/>
      <c r="O8" s="3"/>
      <c r="P8" s="3"/>
      <c r="Q8" s="3"/>
      <c r="R8" s="3"/>
    </row>
    <row r="9" spans="1:21" s="6" customFormat="1" ht="15" customHeight="1">
      <c r="B9" s="110" t="s">
        <v>7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</row>
    <row r="10" spans="1:21" s="6" customFormat="1" ht="40.5" customHeight="1">
      <c r="A10" s="86" t="s">
        <v>47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</row>
    <row r="11" spans="1:21" s="10" customFormat="1" ht="6" customHeight="1">
      <c r="B11" s="11"/>
      <c r="C11" s="12"/>
      <c r="S11" s="11"/>
      <c r="T11" s="11"/>
      <c r="U11" s="11"/>
    </row>
    <row r="12" spans="1:21" s="10" customFormat="1" ht="24.75" customHeight="1">
      <c r="B12" s="11"/>
      <c r="C12" s="12"/>
      <c r="G12" s="13" t="s">
        <v>34</v>
      </c>
      <c r="H12" s="36">
        <v>12</v>
      </c>
      <c r="I12" s="14" t="s">
        <v>35</v>
      </c>
      <c r="J12" s="36">
        <v>2023</v>
      </c>
      <c r="K12" s="15" t="s">
        <v>0</v>
      </c>
      <c r="S12" s="11"/>
      <c r="T12" s="11"/>
      <c r="U12" s="11"/>
    </row>
    <row r="13" spans="1:21" s="32" customFormat="1" ht="15.75">
      <c r="B13" s="35" t="s">
        <v>8</v>
      </c>
      <c r="C13" s="34"/>
      <c r="D13" s="33" t="s">
        <v>9</v>
      </c>
      <c r="E13" s="33"/>
      <c r="H13" s="33"/>
      <c r="L13" s="33"/>
      <c r="M13" s="33"/>
      <c r="N13" s="33" t="s">
        <v>10</v>
      </c>
      <c r="O13" s="33"/>
      <c r="P13" s="33"/>
    </row>
    <row r="14" spans="1:21" ht="19.5" customHeight="1">
      <c r="A14" s="100" t="s">
        <v>11</v>
      </c>
      <c r="B14" s="100"/>
      <c r="C14" s="101" t="s">
        <v>12</v>
      </c>
      <c r="D14" s="77" t="s">
        <v>57</v>
      </c>
      <c r="E14" s="82" t="s">
        <v>14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77" t="s">
        <v>58</v>
      </c>
      <c r="T14" s="73" t="s">
        <v>64</v>
      </c>
      <c r="U14" s="73" t="s">
        <v>65</v>
      </c>
    </row>
    <row r="15" spans="1:21" ht="38.25" customHeight="1">
      <c r="A15" s="100"/>
      <c r="B15" s="100"/>
      <c r="C15" s="102"/>
      <c r="D15" s="78"/>
      <c r="E15" s="82" t="s">
        <v>40</v>
      </c>
      <c r="F15" s="106"/>
      <c r="G15" s="77" t="s">
        <v>15</v>
      </c>
      <c r="H15" s="80" t="s">
        <v>16</v>
      </c>
      <c r="I15" s="80" t="s">
        <v>17</v>
      </c>
      <c r="J15" s="80" t="s">
        <v>37</v>
      </c>
      <c r="K15" s="104" t="s">
        <v>59</v>
      </c>
      <c r="L15" s="80" t="s">
        <v>45</v>
      </c>
      <c r="M15" s="80" t="s">
        <v>13</v>
      </c>
      <c r="N15" s="80" t="s">
        <v>44</v>
      </c>
      <c r="O15" s="80" t="s">
        <v>43</v>
      </c>
      <c r="P15" s="80" t="s">
        <v>48</v>
      </c>
      <c r="Q15" s="80" t="s">
        <v>46</v>
      </c>
      <c r="R15" s="80" t="s">
        <v>61</v>
      </c>
      <c r="S15" s="78"/>
      <c r="T15" s="74"/>
      <c r="U15" s="74"/>
    </row>
    <row r="16" spans="1:21" ht="109.15" customHeight="1">
      <c r="A16" s="100"/>
      <c r="B16" s="100"/>
      <c r="C16" s="103"/>
      <c r="D16" s="78"/>
      <c r="E16" s="62" t="s">
        <v>41</v>
      </c>
      <c r="F16" s="62" t="s">
        <v>42</v>
      </c>
      <c r="G16" s="78"/>
      <c r="H16" s="77"/>
      <c r="I16" s="77"/>
      <c r="J16" s="77"/>
      <c r="K16" s="105"/>
      <c r="L16" s="77"/>
      <c r="M16" s="77"/>
      <c r="N16" s="77"/>
      <c r="O16" s="77"/>
      <c r="P16" s="77"/>
      <c r="Q16" s="77"/>
      <c r="R16" s="77"/>
      <c r="S16" s="78"/>
      <c r="T16" s="75"/>
      <c r="U16" s="75"/>
    </row>
    <row r="17" spans="1:21">
      <c r="A17" s="79" t="s">
        <v>38</v>
      </c>
      <c r="B17" s="79"/>
      <c r="C17" s="7" t="s">
        <v>39</v>
      </c>
      <c r="D17" s="7">
        <v>1</v>
      </c>
      <c r="E17" s="7">
        <v>2</v>
      </c>
      <c r="F17" s="7">
        <v>3</v>
      </c>
      <c r="G17" s="7">
        <v>4</v>
      </c>
      <c r="H17" s="7">
        <v>5</v>
      </c>
      <c r="I17" s="7">
        <v>6</v>
      </c>
      <c r="J17" s="7">
        <v>7</v>
      </c>
      <c r="K17" s="7">
        <v>8</v>
      </c>
      <c r="L17" s="7">
        <v>9</v>
      </c>
      <c r="M17" s="7">
        <v>10</v>
      </c>
      <c r="N17" s="7">
        <v>11</v>
      </c>
      <c r="O17" s="7">
        <v>12</v>
      </c>
      <c r="P17" s="7">
        <v>13</v>
      </c>
      <c r="Q17" s="7">
        <v>14</v>
      </c>
      <c r="R17" s="7">
        <v>15</v>
      </c>
      <c r="S17" s="7">
        <v>16</v>
      </c>
      <c r="T17" s="7">
        <v>17</v>
      </c>
      <c r="U17" s="7">
        <v>18</v>
      </c>
    </row>
    <row r="18" spans="1:21" ht="15.6" customHeight="1">
      <c r="A18" s="107" t="s">
        <v>67</v>
      </c>
      <c r="B18" s="108"/>
      <c r="C18" s="49">
        <v>1</v>
      </c>
      <c r="D18" s="63"/>
      <c r="E18" s="63">
        <f t="shared" ref="E18:U18" si="0">SUM(E19:E31)</f>
        <v>0</v>
      </c>
      <c r="F18" s="63">
        <f t="shared" si="0"/>
        <v>0</v>
      </c>
      <c r="G18" s="63">
        <f t="shared" si="0"/>
        <v>0</v>
      </c>
      <c r="H18" s="63">
        <f t="shared" si="0"/>
        <v>0</v>
      </c>
      <c r="I18" s="63">
        <f t="shared" si="0"/>
        <v>0</v>
      </c>
      <c r="J18" s="63">
        <f t="shared" si="0"/>
        <v>0</v>
      </c>
      <c r="K18" s="63">
        <f t="shared" si="0"/>
        <v>0</v>
      </c>
      <c r="L18" s="63">
        <f t="shared" si="0"/>
        <v>0</v>
      </c>
      <c r="M18" s="63">
        <f t="shared" si="0"/>
        <v>0</v>
      </c>
      <c r="N18" s="63">
        <f t="shared" si="0"/>
        <v>0</v>
      </c>
      <c r="O18" s="63">
        <f t="shared" si="0"/>
        <v>0</v>
      </c>
      <c r="P18" s="63">
        <f t="shared" si="0"/>
        <v>0</v>
      </c>
      <c r="Q18" s="63">
        <f t="shared" si="0"/>
        <v>0</v>
      </c>
      <c r="R18" s="63">
        <f t="shared" si="0"/>
        <v>0</v>
      </c>
      <c r="S18" s="63">
        <f t="shared" si="0"/>
        <v>0</v>
      </c>
      <c r="T18" s="63">
        <f t="shared" si="0"/>
        <v>0</v>
      </c>
      <c r="U18" s="63">
        <f t="shared" si="0"/>
        <v>0</v>
      </c>
    </row>
    <row r="19" spans="1:21" ht="117.6" customHeight="1">
      <c r="A19" s="81" t="s">
        <v>18</v>
      </c>
      <c r="B19" s="16" t="s">
        <v>76</v>
      </c>
      <c r="C19" s="17">
        <v>2</v>
      </c>
      <c r="D19" s="58"/>
      <c r="E19" s="58"/>
      <c r="F19" s="59"/>
      <c r="G19" s="50"/>
      <c r="H19" s="50"/>
      <c r="I19" s="58"/>
      <c r="J19" s="58"/>
      <c r="K19" s="50"/>
      <c r="L19" s="50"/>
      <c r="M19" s="50"/>
      <c r="N19" s="58"/>
      <c r="O19" s="50"/>
      <c r="P19" s="58"/>
      <c r="Q19" s="50"/>
      <c r="R19" s="50"/>
      <c r="S19" s="58"/>
      <c r="T19" s="58"/>
      <c r="U19" s="58"/>
    </row>
    <row r="20" spans="1:21" ht="67.150000000000006" customHeight="1">
      <c r="A20" s="81"/>
      <c r="B20" s="16" t="s">
        <v>19</v>
      </c>
      <c r="C20" s="17">
        <v>3</v>
      </c>
      <c r="D20" s="58"/>
      <c r="E20" s="58"/>
      <c r="F20" s="59"/>
      <c r="G20" s="50"/>
      <c r="H20" s="50"/>
      <c r="I20" s="58"/>
      <c r="J20" s="58"/>
      <c r="K20" s="50"/>
      <c r="L20" s="50"/>
      <c r="M20" s="50"/>
      <c r="N20" s="58"/>
      <c r="O20" s="50"/>
      <c r="P20" s="58"/>
      <c r="Q20" s="50"/>
      <c r="R20" s="50"/>
      <c r="S20" s="58"/>
      <c r="T20" s="58"/>
      <c r="U20" s="58"/>
    </row>
    <row r="21" spans="1:21" ht="110.45" customHeight="1">
      <c r="A21" s="81"/>
      <c r="B21" s="16" t="s">
        <v>68</v>
      </c>
      <c r="C21" s="49">
        <v>4</v>
      </c>
      <c r="D21" s="60"/>
      <c r="E21" s="60"/>
      <c r="F21" s="58"/>
      <c r="G21" s="52"/>
      <c r="H21" s="50"/>
      <c r="I21" s="58"/>
      <c r="J21" s="58"/>
      <c r="K21" s="52"/>
      <c r="L21" s="52"/>
      <c r="M21" s="52"/>
      <c r="N21" s="52"/>
      <c r="O21" s="52"/>
      <c r="P21" s="52"/>
      <c r="Q21" s="52"/>
      <c r="R21" s="52"/>
      <c r="S21" s="58"/>
      <c r="T21" s="58"/>
      <c r="U21" s="58"/>
    </row>
    <row r="22" spans="1:21" ht="132" customHeight="1">
      <c r="A22" s="81"/>
      <c r="B22" s="16" t="s">
        <v>77</v>
      </c>
      <c r="C22" s="17">
        <v>5</v>
      </c>
      <c r="D22" s="58"/>
      <c r="E22" s="58"/>
      <c r="F22" s="58"/>
      <c r="G22" s="58"/>
      <c r="H22" s="50"/>
      <c r="I22" s="58"/>
      <c r="J22" s="58"/>
      <c r="K22" s="50"/>
      <c r="L22" s="50"/>
      <c r="M22" s="58"/>
      <c r="N22" s="58"/>
      <c r="O22" s="58"/>
      <c r="P22" s="58"/>
      <c r="Q22" s="58"/>
      <c r="R22" s="50"/>
      <c r="S22" s="58"/>
      <c r="T22" s="58"/>
      <c r="U22" s="58"/>
    </row>
    <row r="23" spans="1:21" ht="73.150000000000006" customHeight="1">
      <c r="A23" s="81"/>
      <c r="B23" s="16" t="s">
        <v>69</v>
      </c>
      <c r="C23" s="17">
        <v>6</v>
      </c>
      <c r="D23" s="60"/>
      <c r="E23" s="51"/>
      <c r="F23" s="50"/>
      <c r="G23" s="59"/>
      <c r="H23" s="50"/>
      <c r="I23" s="58"/>
      <c r="J23" s="50"/>
      <c r="K23" s="50"/>
      <c r="L23" s="50"/>
      <c r="M23" s="58"/>
      <c r="N23" s="50"/>
      <c r="O23" s="58"/>
      <c r="P23" s="50"/>
      <c r="Q23" s="58"/>
      <c r="R23" s="50"/>
      <c r="S23" s="58"/>
      <c r="T23" s="58"/>
      <c r="U23" s="58"/>
    </row>
    <row r="24" spans="1:21" ht="164.45" customHeight="1">
      <c r="A24" s="81" t="s">
        <v>18</v>
      </c>
      <c r="B24" s="16" t="s">
        <v>78</v>
      </c>
      <c r="C24" s="49">
        <v>7</v>
      </c>
      <c r="D24" s="60"/>
      <c r="E24" s="51"/>
      <c r="F24" s="50"/>
      <c r="G24" s="59"/>
      <c r="H24" s="50"/>
      <c r="I24" s="58"/>
      <c r="J24" s="50"/>
      <c r="K24" s="50"/>
      <c r="L24" s="50"/>
      <c r="M24" s="58"/>
      <c r="N24" s="50"/>
      <c r="O24" s="58"/>
      <c r="P24" s="50"/>
      <c r="Q24" s="58"/>
      <c r="R24" s="50"/>
      <c r="S24" s="58"/>
      <c r="T24" s="58"/>
      <c r="U24" s="58"/>
    </row>
    <row r="25" spans="1:21" ht="68.25" customHeight="1">
      <c r="A25" s="81"/>
      <c r="B25" s="16" t="s">
        <v>70</v>
      </c>
      <c r="C25" s="17">
        <v>8</v>
      </c>
      <c r="D25" s="60"/>
      <c r="E25" s="60"/>
      <c r="F25" s="58"/>
      <c r="G25" s="59"/>
      <c r="H25" s="50"/>
      <c r="I25" s="58"/>
      <c r="J25" s="58"/>
      <c r="K25" s="50"/>
      <c r="L25" s="50"/>
      <c r="M25" s="50"/>
      <c r="N25" s="58"/>
      <c r="O25" s="50"/>
      <c r="P25" s="58"/>
      <c r="Q25" s="50"/>
      <c r="R25" s="50"/>
      <c r="S25" s="58"/>
      <c r="T25" s="58"/>
      <c r="U25" s="58"/>
    </row>
    <row r="26" spans="1:21" ht="65.25" customHeight="1">
      <c r="A26" s="81"/>
      <c r="B26" s="16" t="s">
        <v>71</v>
      </c>
      <c r="C26" s="17">
        <v>9</v>
      </c>
      <c r="D26" s="60"/>
      <c r="E26" s="60"/>
      <c r="F26" s="58"/>
      <c r="G26" s="52"/>
      <c r="H26" s="50"/>
      <c r="I26" s="50"/>
      <c r="J26" s="50"/>
      <c r="K26" s="50"/>
      <c r="L26" s="58"/>
      <c r="M26" s="50"/>
      <c r="N26" s="50"/>
      <c r="O26" s="50"/>
      <c r="P26" s="50"/>
      <c r="Q26" s="50"/>
      <c r="R26" s="50"/>
      <c r="S26" s="50"/>
      <c r="T26" s="50"/>
      <c r="U26" s="58"/>
    </row>
    <row r="27" spans="1:21" ht="69.599999999999994" customHeight="1">
      <c r="A27" s="81"/>
      <c r="B27" s="16" t="s">
        <v>72</v>
      </c>
      <c r="C27" s="49">
        <v>10</v>
      </c>
      <c r="D27" s="60"/>
      <c r="E27" s="60"/>
      <c r="F27" s="58"/>
      <c r="G27" s="59"/>
      <c r="H27" s="50"/>
      <c r="I27" s="58"/>
      <c r="J27" s="58"/>
      <c r="K27" s="50"/>
      <c r="L27" s="50"/>
      <c r="M27" s="50"/>
      <c r="N27" s="50"/>
      <c r="O27" s="50"/>
      <c r="P27" s="50"/>
      <c r="Q27" s="50"/>
      <c r="R27" s="50"/>
      <c r="S27" s="58"/>
      <c r="T27" s="58"/>
      <c r="U27" s="58"/>
    </row>
    <row r="28" spans="1:21" ht="93.6" customHeight="1">
      <c r="A28" s="81"/>
      <c r="B28" s="16" t="s">
        <v>73</v>
      </c>
      <c r="C28" s="17">
        <v>11</v>
      </c>
      <c r="D28" s="60"/>
      <c r="E28" s="60"/>
      <c r="F28" s="58"/>
      <c r="G28" s="59"/>
      <c r="H28" s="50"/>
      <c r="I28" s="58"/>
      <c r="J28" s="58"/>
      <c r="K28" s="58"/>
      <c r="L28" s="50"/>
      <c r="M28" s="50"/>
      <c r="N28" s="50"/>
      <c r="O28" s="50"/>
      <c r="P28" s="50"/>
      <c r="Q28" s="50"/>
      <c r="R28" s="58"/>
      <c r="S28" s="58"/>
      <c r="T28" s="58"/>
      <c r="U28" s="58"/>
    </row>
    <row r="29" spans="1:21" ht="146.44999999999999" customHeight="1">
      <c r="A29" s="81"/>
      <c r="B29" s="16" t="s">
        <v>74</v>
      </c>
      <c r="C29" s="17">
        <v>12</v>
      </c>
      <c r="D29" s="60"/>
      <c r="E29" s="60"/>
      <c r="F29" s="58"/>
      <c r="G29" s="52"/>
      <c r="H29" s="50"/>
      <c r="I29" s="58"/>
      <c r="J29" s="58"/>
      <c r="K29" s="50"/>
      <c r="L29" s="50"/>
      <c r="M29" s="50"/>
      <c r="N29" s="50"/>
      <c r="O29" s="50"/>
      <c r="P29" s="50"/>
      <c r="Q29" s="50"/>
      <c r="R29" s="50"/>
      <c r="S29" s="58"/>
      <c r="T29" s="58"/>
      <c r="U29" s="58"/>
    </row>
    <row r="30" spans="1:21" ht="157.15" customHeight="1">
      <c r="A30" s="81"/>
      <c r="B30" s="16" t="s">
        <v>75</v>
      </c>
      <c r="C30" s="49">
        <v>13</v>
      </c>
      <c r="D30" s="60"/>
      <c r="E30" s="60"/>
      <c r="F30" s="58"/>
      <c r="G30" s="52"/>
      <c r="H30" s="50"/>
      <c r="I30" s="58"/>
      <c r="J30" s="58"/>
      <c r="K30" s="50"/>
      <c r="L30" s="50"/>
      <c r="M30" s="50"/>
      <c r="N30" s="58"/>
      <c r="O30" s="50"/>
      <c r="P30" s="58"/>
      <c r="Q30" s="50"/>
      <c r="R30" s="50"/>
      <c r="S30" s="58"/>
      <c r="T30" s="58"/>
      <c r="U30" s="58"/>
    </row>
    <row r="31" spans="1:21" ht="63.75" customHeight="1">
      <c r="A31" s="81"/>
      <c r="B31" s="16" t="s">
        <v>79</v>
      </c>
      <c r="C31" s="7">
        <v>14</v>
      </c>
      <c r="D31" s="60"/>
      <c r="E31" s="60"/>
      <c r="F31" s="58"/>
      <c r="G31" s="52"/>
      <c r="H31" s="50"/>
      <c r="I31" s="58"/>
      <c r="J31" s="58"/>
      <c r="K31" s="50"/>
      <c r="L31" s="50"/>
      <c r="M31" s="50"/>
      <c r="N31" s="50"/>
      <c r="O31" s="50"/>
      <c r="P31" s="50"/>
      <c r="Q31" s="50"/>
      <c r="R31" s="50"/>
      <c r="S31" s="58"/>
      <c r="T31" s="58"/>
      <c r="U31" s="58"/>
    </row>
    <row r="32" spans="1:21" ht="24.6" customHeight="1">
      <c r="A32" s="81"/>
      <c r="B32" s="16" t="s">
        <v>60</v>
      </c>
      <c r="C32" s="17">
        <v>15</v>
      </c>
      <c r="D32" s="52"/>
      <c r="E32" s="52"/>
      <c r="F32" s="52"/>
      <c r="G32" s="52"/>
      <c r="H32" s="50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</row>
    <row r="33" spans="1:21" ht="13.15" customHeight="1">
      <c r="A33" s="98" t="s">
        <v>66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64"/>
      <c r="Q33" s="64"/>
      <c r="R33" s="64"/>
      <c r="S33" s="64"/>
      <c r="T33" s="64"/>
      <c r="U33" s="64"/>
    </row>
    <row r="34" spans="1:21" ht="39" customHeight="1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65"/>
      <c r="Q34" s="65"/>
      <c r="R34" s="65"/>
      <c r="S34" s="65"/>
      <c r="T34" s="65"/>
      <c r="U34" s="65"/>
    </row>
    <row r="35" spans="1:21">
      <c r="A35" s="10"/>
      <c r="B35" s="21" t="s">
        <v>411</v>
      </c>
      <c r="C35" s="22"/>
      <c r="D35" s="23"/>
      <c r="E35" s="23"/>
      <c r="F35" s="23"/>
      <c r="G35" s="23"/>
      <c r="H35" s="24"/>
      <c r="I35" s="76" t="s">
        <v>410</v>
      </c>
      <c r="J35" s="76"/>
      <c r="K35" s="76"/>
      <c r="L35" s="76"/>
      <c r="M35" s="76"/>
      <c r="N35" s="76"/>
      <c r="O35" s="76"/>
      <c r="P35" s="76"/>
      <c r="Q35" s="76"/>
      <c r="R35" s="76"/>
      <c r="S35" s="76"/>
    </row>
    <row r="36" spans="1:21" ht="15">
      <c r="A36" s="10"/>
      <c r="B36" s="25"/>
      <c r="C36" s="24"/>
      <c r="D36" s="26" t="s">
        <v>20</v>
      </c>
      <c r="E36" s="26"/>
      <c r="F36" s="27"/>
      <c r="G36" s="27"/>
      <c r="H36" s="24"/>
      <c r="I36" s="28" t="s">
        <v>21</v>
      </c>
      <c r="J36" s="27"/>
      <c r="K36" s="27"/>
      <c r="L36" s="27"/>
      <c r="M36" s="27"/>
      <c r="N36" s="27"/>
      <c r="O36" s="27"/>
      <c r="P36" s="27"/>
      <c r="Q36" s="27"/>
      <c r="R36" s="27"/>
      <c r="S36" s="24"/>
    </row>
    <row r="37" spans="1:21">
      <c r="A37" s="10"/>
      <c r="B37" s="21" t="s">
        <v>22</v>
      </c>
      <c r="C37" s="22"/>
      <c r="D37" s="22"/>
      <c r="E37" s="22"/>
      <c r="F37" s="22"/>
      <c r="G37" s="22"/>
      <c r="H37" s="24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1:21">
      <c r="A38" s="10"/>
      <c r="B38" s="29" t="s">
        <v>412</v>
      </c>
      <c r="C38" s="30"/>
      <c r="D38" s="30"/>
      <c r="E38" s="30"/>
      <c r="F38" s="30"/>
      <c r="G38" s="30"/>
      <c r="H38" s="24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1:21">
      <c r="A39" s="10"/>
      <c r="B39" s="29" t="s">
        <v>24</v>
      </c>
      <c r="C39" s="30"/>
      <c r="D39" s="24"/>
      <c r="E39" s="24"/>
      <c r="F39" s="30"/>
      <c r="G39" s="30"/>
      <c r="H39" s="24"/>
      <c r="I39" s="26" t="s">
        <v>20</v>
      </c>
      <c r="J39" s="31"/>
      <c r="K39" s="31"/>
      <c r="L39" s="31"/>
      <c r="M39" s="31"/>
      <c r="N39" s="31"/>
      <c r="O39" s="31"/>
      <c r="P39" s="31"/>
      <c r="Q39" s="31"/>
      <c r="R39" s="31"/>
      <c r="S39" s="31"/>
    </row>
    <row r="40" spans="1:21">
      <c r="A40" s="10"/>
      <c r="B40" s="97"/>
      <c r="C40" s="97"/>
      <c r="D40" s="97"/>
      <c r="E40" s="97"/>
      <c r="F40" s="97"/>
      <c r="G40" s="97"/>
      <c r="H40" s="24"/>
      <c r="I40" s="21" t="s">
        <v>25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1:21">
      <c r="A41" s="10"/>
      <c r="B41" s="29" t="s">
        <v>413</v>
      </c>
      <c r="C41" s="30"/>
      <c r="D41" s="30"/>
      <c r="E41" s="30"/>
      <c r="F41" s="30"/>
      <c r="G41" s="30"/>
      <c r="H41" s="24"/>
      <c r="I41" s="29" t="s">
        <v>23</v>
      </c>
      <c r="J41" s="30"/>
      <c r="K41" s="30"/>
      <c r="L41" s="30"/>
      <c r="M41" s="30"/>
      <c r="N41" s="30"/>
      <c r="O41" s="30"/>
      <c r="P41" s="30"/>
      <c r="Q41" s="30"/>
      <c r="R41" s="30"/>
      <c r="S41" s="30"/>
    </row>
    <row r="42" spans="1:21">
      <c r="A42" s="10"/>
      <c r="B42" s="24" t="s">
        <v>414</v>
      </c>
      <c r="C42" s="24"/>
      <c r="D42" s="24"/>
      <c r="E42" s="24"/>
      <c r="F42" s="24"/>
      <c r="G42" s="24"/>
      <c r="H42" s="24"/>
      <c r="I42" s="24" t="s">
        <v>415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</row>
  </sheetData>
  <mergeCells count="43">
    <mergeCell ref="A1:B1"/>
    <mergeCell ref="B9:R9"/>
    <mergeCell ref="C1:R1"/>
    <mergeCell ref="A4:R4"/>
    <mergeCell ref="B5:H5"/>
    <mergeCell ref="I5:J5"/>
    <mergeCell ref="M6:R6"/>
    <mergeCell ref="M5:R5"/>
    <mergeCell ref="Q7:R7"/>
    <mergeCell ref="B40:G40"/>
    <mergeCell ref="A33:O34"/>
    <mergeCell ref="A14:B16"/>
    <mergeCell ref="C14:C16"/>
    <mergeCell ref="K15:K16"/>
    <mergeCell ref="E15:F15"/>
    <mergeCell ref="O15:O16"/>
    <mergeCell ref="A19:A23"/>
    <mergeCell ref="A18:B18"/>
    <mergeCell ref="G15:G16"/>
    <mergeCell ref="H15:H16"/>
    <mergeCell ref="I15:I16"/>
    <mergeCell ref="J15:J16"/>
    <mergeCell ref="L15:L16"/>
    <mergeCell ref="M15:M16"/>
    <mergeCell ref="I6:J6"/>
    <mergeCell ref="A10:R10"/>
    <mergeCell ref="B7:H7"/>
    <mergeCell ref="I7:J7"/>
    <mergeCell ref="L2:R2"/>
    <mergeCell ref="B8:J8"/>
    <mergeCell ref="B6:H6"/>
    <mergeCell ref="T14:T16"/>
    <mergeCell ref="U14:U16"/>
    <mergeCell ref="I35:S35"/>
    <mergeCell ref="S14:S16"/>
    <mergeCell ref="A17:B17"/>
    <mergeCell ref="D14:D16"/>
    <mergeCell ref="N15:N16"/>
    <mergeCell ref="A24:A32"/>
    <mergeCell ref="E14:R14"/>
    <mergeCell ref="R15:R16"/>
    <mergeCell ref="P15:P16"/>
    <mergeCell ref="Q15:Q16"/>
  </mergeCells>
  <phoneticPr fontId="6" type="noConversion"/>
  <dataValidations xWindow="434" yWindow="482" count="3">
    <dataValidation type="whole" showInputMessage="1" showErrorMessage="1" errorTitle="Ошибка ввода" error="Введите четырехзначное число - год отчетности" promptTitle="Введите" prompt="отчетный год!" sqref="J12">
      <formula1>1990</formula1>
      <formula2>2050</formula2>
    </dataValidation>
    <dataValidation type="list" allowBlank="1" showInputMessage="1" showErrorMessage="1" errorTitle="Ошибка" error="Выберите отчетный период из списка, нажав на стрелочку!" promptTitle="Выберите" prompt="отчетный период!" sqref="H12">
      <formula1>Наим_отчет_периода</formula1>
    </dataValidation>
    <dataValidation type="list" allowBlank="1" showInputMessage="1" showErrorMessage="1" errorTitle="Ошибка" error="Выберите наименование из списка, нажав на стрелочку!" promptTitle="Выберите" prompt="наименование!" sqref="B8:J8">
      <formula1>Наим_УСД</formula1>
    </dataValidation>
  </dataValidations>
  <pageMargins left="0.98425196850393704" right="0.78740157480314965" top="0.39370078740157483" bottom="0.39370078740157483" header="0.39370078740157483" footer="0.39370078740157483"/>
  <pageSetup paperSize="9" scale="50" fitToHeight="0" orientation="landscape" horizontalDpi="4294967293" verticalDpi="4294967293" r:id="rId1"/>
  <headerFooter alignWithMargins="0"/>
  <rowBreaks count="1" manualBreakCount="1">
    <brk id="22" max="20" man="1"/>
  </rowBreaks>
  <ignoredErrors>
    <ignoredError sqref="E18:U18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 enableFormatConditionsCalculation="0">
    <tabColor indexed="10"/>
  </sheetPr>
  <dimension ref="A1:E203"/>
  <sheetViews>
    <sheetView workbookViewId="0">
      <pane ySplit="1" topLeftCell="A196" activePane="bottomLeft" state="frozen"/>
      <selection pane="bottomLeft" activeCell="C215" sqref="C215"/>
    </sheetView>
  </sheetViews>
  <sheetFormatPr defaultRowHeight="12.75"/>
  <cols>
    <col min="1" max="2" width="13.85546875" style="67" customWidth="1"/>
    <col min="3" max="3" width="69.5703125" style="66" customWidth="1"/>
    <col min="4" max="4" width="95.5703125" style="66" customWidth="1"/>
    <col min="5" max="5" width="28.28515625" style="66" customWidth="1"/>
  </cols>
  <sheetData>
    <row r="1" spans="1:5" s="53" customFormat="1" ht="36.6" customHeight="1">
      <c r="A1" s="68" t="s">
        <v>30</v>
      </c>
      <c r="B1" s="68" t="s">
        <v>31</v>
      </c>
      <c r="C1" s="69" t="s">
        <v>32</v>
      </c>
      <c r="D1" s="69" t="s">
        <v>33</v>
      </c>
      <c r="E1" s="69" t="s">
        <v>62</v>
      </c>
    </row>
    <row r="2" spans="1:5" s="61" customFormat="1">
      <c r="A2" s="70" t="str">
        <f>IF((SUM('Раздел 1'!L21:L21)=0),"","Неверно!")</f>
        <v/>
      </c>
      <c r="B2" s="70" t="s">
        <v>295</v>
      </c>
      <c r="C2" s="71" t="s">
        <v>294</v>
      </c>
      <c r="D2" s="71" t="s">
        <v>49</v>
      </c>
      <c r="E2" s="71" t="str">
        <f>CONCATENATE(SUM('Раздел 1'!L21:L21),"=",0)</f>
        <v>0=0</v>
      </c>
    </row>
    <row r="3" spans="1:5" s="61" customFormat="1">
      <c r="A3" s="70" t="str">
        <f>IF((SUM('Раздел 1'!H18:H18)=0),"","Неверно!")</f>
        <v/>
      </c>
      <c r="B3" s="70" t="s">
        <v>296</v>
      </c>
      <c r="C3" s="71" t="s">
        <v>279</v>
      </c>
      <c r="D3" s="71" t="s">
        <v>51</v>
      </c>
      <c r="E3" s="71" t="str">
        <f>CONCATENATE(SUM('Раздел 1'!H18:H18),"=",0)</f>
        <v>0=0</v>
      </c>
    </row>
    <row r="4" spans="1:5" s="61" customFormat="1">
      <c r="A4" s="70" t="str">
        <f>IF((SUM('Раздел 1'!H27:H27)=0),"","Неверно!")</f>
        <v/>
      </c>
      <c r="B4" s="70" t="s">
        <v>296</v>
      </c>
      <c r="C4" s="71" t="s">
        <v>280</v>
      </c>
      <c r="D4" s="71" t="s">
        <v>51</v>
      </c>
      <c r="E4" s="71" t="str">
        <f>CONCATENATE(SUM('Раздел 1'!H27:H27),"=",0)</f>
        <v>0=0</v>
      </c>
    </row>
    <row r="5" spans="1:5" s="61" customFormat="1">
      <c r="A5" s="70" t="str">
        <f>IF((SUM('Раздел 1'!H28:H28)=0),"","Неверно!")</f>
        <v/>
      </c>
      <c r="B5" s="70" t="s">
        <v>296</v>
      </c>
      <c r="C5" s="71" t="s">
        <v>281</v>
      </c>
      <c r="D5" s="71" t="s">
        <v>51</v>
      </c>
      <c r="E5" s="71" t="str">
        <f>CONCATENATE(SUM('Раздел 1'!H28:H28),"=",0)</f>
        <v>0=0</v>
      </c>
    </row>
    <row r="6" spans="1:5" s="61" customFormat="1">
      <c r="A6" s="70" t="str">
        <f>IF((SUM('Раздел 1'!H29:H29)=0),"","Неверно!")</f>
        <v/>
      </c>
      <c r="B6" s="70" t="s">
        <v>296</v>
      </c>
      <c r="C6" s="71" t="s">
        <v>282</v>
      </c>
      <c r="D6" s="71" t="s">
        <v>51</v>
      </c>
      <c r="E6" s="71" t="str">
        <f>CONCATENATE(SUM('Раздел 1'!H29:H29),"=",0)</f>
        <v>0=0</v>
      </c>
    </row>
    <row r="7" spans="1:5" s="61" customFormat="1">
      <c r="A7" s="70" t="str">
        <f>IF((SUM('Раздел 1'!H30:H30)=0),"","Неверно!")</f>
        <v/>
      </c>
      <c r="B7" s="70" t="s">
        <v>296</v>
      </c>
      <c r="C7" s="71" t="s">
        <v>283</v>
      </c>
      <c r="D7" s="71" t="s">
        <v>51</v>
      </c>
      <c r="E7" s="71" t="str">
        <f>CONCATENATE(SUM('Раздел 1'!H30:H30),"=",0)</f>
        <v>0=0</v>
      </c>
    </row>
    <row r="8" spans="1:5" s="61" customFormat="1">
      <c r="A8" s="70" t="str">
        <f>IF((SUM('Раздел 1'!H31:H31)=0),"","Неверно!")</f>
        <v/>
      </c>
      <c r="B8" s="70" t="s">
        <v>296</v>
      </c>
      <c r="C8" s="71" t="s">
        <v>284</v>
      </c>
      <c r="D8" s="71" t="s">
        <v>51</v>
      </c>
      <c r="E8" s="71" t="str">
        <f>CONCATENATE(SUM('Раздел 1'!H31:H31),"=",0)</f>
        <v>0=0</v>
      </c>
    </row>
    <row r="9" spans="1:5" s="61" customFormat="1">
      <c r="A9" s="70" t="str">
        <f>IF((SUM('Раздел 1'!H32:H32)=0),"","Неверно!")</f>
        <v/>
      </c>
      <c r="B9" s="70" t="s">
        <v>296</v>
      </c>
      <c r="C9" s="71" t="s">
        <v>285</v>
      </c>
      <c r="D9" s="71" t="s">
        <v>51</v>
      </c>
      <c r="E9" s="71" t="str">
        <f>CONCATENATE(SUM('Раздел 1'!H32:H32),"=",0)</f>
        <v>0=0</v>
      </c>
    </row>
    <row r="10" spans="1:5" s="61" customFormat="1">
      <c r="A10" s="70" t="str">
        <f>IF((SUM('Раздел 1'!H19:H19)=0),"","Неверно!")</f>
        <v/>
      </c>
      <c r="B10" s="70" t="s">
        <v>296</v>
      </c>
      <c r="C10" s="71" t="s">
        <v>286</v>
      </c>
      <c r="D10" s="71" t="s">
        <v>51</v>
      </c>
      <c r="E10" s="71" t="str">
        <f>CONCATENATE(SUM('Раздел 1'!H19:H19),"=",0)</f>
        <v>0=0</v>
      </c>
    </row>
    <row r="11" spans="1:5" s="61" customFormat="1">
      <c r="A11" s="70" t="str">
        <f>IF((SUM('Раздел 1'!H20:H20)=0),"","Неверно!")</f>
        <v/>
      </c>
      <c r="B11" s="70" t="s">
        <v>296</v>
      </c>
      <c r="C11" s="71" t="s">
        <v>287</v>
      </c>
      <c r="D11" s="71" t="s">
        <v>51</v>
      </c>
      <c r="E11" s="71" t="str">
        <f>CONCATENATE(SUM('Раздел 1'!H20:H20),"=",0)</f>
        <v>0=0</v>
      </c>
    </row>
    <row r="12" spans="1:5" s="61" customFormat="1">
      <c r="A12" s="70" t="str">
        <f>IF((SUM('Раздел 1'!H21:H21)=0),"","Неверно!")</f>
        <v/>
      </c>
      <c r="B12" s="70" t="s">
        <v>296</v>
      </c>
      <c r="C12" s="71" t="s">
        <v>288</v>
      </c>
      <c r="D12" s="71" t="s">
        <v>51</v>
      </c>
      <c r="E12" s="71" t="str">
        <f>CONCATENATE(SUM('Раздел 1'!H21:H21),"=",0)</f>
        <v>0=0</v>
      </c>
    </row>
    <row r="13" spans="1:5" s="61" customFormat="1">
      <c r="A13" s="70" t="str">
        <f>IF((SUM('Раздел 1'!H22:H22)=0),"","Неверно!")</f>
        <v/>
      </c>
      <c r="B13" s="70" t="s">
        <v>296</v>
      </c>
      <c r="C13" s="71" t="s">
        <v>289</v>
      </c>
      <c r="D13" s="71" t="s">
        <v>51</v>
      </c>
      <c r="E13" s="71" t="str">
        <f>CONCATENATE(SUM('Раздел 1'!H22:H22),"=",0)</f>
        <v>0=0</v>
      </c>
    </row>
    <row r="14" spans="1:5" s="61" customFormat="1">
      <c r="A14" s="70" t="str">
        <f>IF((SUM('Раздел 1'!H23:H23)=0),"","Неверно!")</f>
        <v/>
      </c>
      <c r="B14" s="70" t="s">
        <v>296</v>
      </c>
      <c r="C14" s="71" t="s">
        <v>290</v>
      </c>
      <c r="D14" s="71" t="s">
        <v>51</v>
      </c>
      <c r="E14" s="71" t="str">
        <f>CONCATENATE(SUM('Раздел 1'!H23:H23),"=",0)</f>
        <v>0=0</v>
      </c>
    </row>
    <row r="15" spans="1:5" s="61" customFormat="1">
      <c r="A15" s="70" t="str">
        <f>IF((SUM('Раздел 1'!H24:H24)=0),"","Неверно!")</f>
        <v/>
      </c>
      <c r="B15" s="70" t="s">
        <v>296</v>
      </c>
      <c r="C15" s="71" t="s">
        <v>291</v>
      </c>
      <c r="D15" s="71" t="s">
        <v>51</v>
      </c>
      <c r="E15" s="71" t="str">
        <f>CONCATENATE(SUM('Раздел 1'!H24:H24),"=",0)</f>
        <v>0=0</v>
      </c>
    </row>
    <row r="16" spans="1:5" s="61" customFormat="1">
      <c r="A16" s="70" t="str">
        <f>IF((SUM('Раздел 1'!H25:H25)=0),"","Неверно!")</f>
        <v/>
      </c>
      <c r="B16" s="70" t="s">
        <v>296</v>
      </c>
      <c r="C16" s="71" t="s">
        <v>292</v>
      </c>
      <c r="D16" s="71" t="s">
        <v>51</v>
      </c>
      <c r="E16" s="71" t="str">
        <f>CONCATENATE(SUM('Раздел 1'!H25:H25),"=",0)</f>
        <v>0=0</v>
      </c>
    </row>
    <row r="17" spans="1:5" s="61" customFormat="1">
      <c r="A17" s="70" t="str">
        <f>IF((SUM('Раздел 1'!H26:H26)=0),"","Неверно!")</f>
        <v/>
      </c>
      <c r="B17" s="70" t="s">
        <v>296</v>
      </c>
      <c r="C17" s="71" t="s">
        <v>293</v>
      </c>
      <c r="D17" s="71" t="s">
        <v>51</v>
      </c>
      <c r="E17" s="71" t="str">
        <f>CONCATENATE(SUM('Раздел 1'!H26:H26),"=",0)</f>
        <v>0=0</v>
      </c>
    </row>
    <row r="18" spans="1:5" s="61" customFormat="1">
      <c r="A18" s="70" t="str">
        <f>IF((SUM('Раздел 1'!P28:P28)=0),"","Неверно!")</f>
        <v/>
      </c>
      <c r="B18" s="70" t="s">
        <v>297</v>
      </c>
      <c r="C18" s="71" t="s">
        <v>278</v>
      </c>
      <c r="D18" s="71" t="s">
        <v>51</v>
      </c>
      <c r="E18" s="71" t="str">
        <f>CONCATENATE(SUM('Раздел 1'!P28:P28),"=",0)</f>
        <v>0=0</v>
      </c>
    </row>
    <row r="19" spans="1:5" s="61" customFormat="1">
      <c r="A19" s="70" t="str">
        <f>IF((SUM('Раздел 1'!S26:S26)=0),"","Неверно!")</f>
        <v/>
      </c>
      <c r="B19" s="70" t="s">
        <v>298</v>
      </c>
      <c r="C19" s="71" t="s">
        <v>277</v>
      </c>
      <c r="D19" s="71" t="s">
        <v>49</v>
      </c>
      <c r="E19" s="71" t="str">
        <f>CONCATENATE(SUM('Раздел 1'!S26:S26),"=",0)</f>
        <v>0=0</v>
      </c>
    </row>
    <row r="20" spans="1:5" s="61" customFormat="1">
      <c r="A20" s="70" t="str">
        <f>IF((SUM('Раздел 1'!R24:R24)=0),"","Неверно!")</f>
        <v/>
      </c>
      <c r="B20" s="70" t="s">
        <v>299</v>
      </c>
      <c r="C20" s="71" t="s">
        <v>276</v>
      </c>
      <c r="D20" s="71" t="s">
        <v>49</v>
      </c>
      <c r="E20" s="71" t="str">
        <f>CONCATENATE(SUM('Раздел 1'!R24:R24),"=",0)</f>
        <v>0=0</v>
      </c>
    </row>
    <row r="21" spans="1:5" s="61" customFormat="1">
      <c r="A21" s="70" t="str">
        <f>IF((SUM('Раздел 1'!M19:M19)=0),"","Неверно!")</f>
        <v/>
      </c>
      <c r="B21" s="70" t="s">
        <v>300</v>
      </c>
      <c r="C21" s="71" t="s">
        <v>275</v>
      </c>
      <c r="D21" s="71" t="s">
        <v>51</v>
      </c>
      <c r="E21" s="71" t="str">
        <f>CONCATENATE(SUM('Раздел 1'!M19:M19),"=",0)</f>
        <v>0=0</v>
      </c>
    </row>
    <row r="22" spans="1:5" s="61" customFormat="1">
      <c r="A22" s="70" t="str">
        <f>IF((SUM('Раздел 1'!Q28:Q28)=0),"","Неверно!")</f>
        <v/>
      </c>
      <c r="B22" s="70" t="s">
        <v>301</v>
      </c>
      <c r="C22" s="71" t="s">
        <v>274</v>
      </c>
      <c r="D22" s="71" t="s">
        <v>51</v>
      </c>
      <c r="E22" s="71" t="str">
        <f>CONCATENATE(SUM('Раздел 1'!Q28:Q28),"=",0)</f>
        <v>0=0</v>
      </c>
    </row>
    <row r="23" spans="1:5" s="61" customFormat="1">
      <c r="A23" s="70" t="str">
        <f>IF((SUM('Раздел 1'!E23:E23)&gt;=SUM('Раздел 1'!U23:U23)),"","Неверно!")</f>
        <v/>
      </c>
      <c r="B23" s="70" t="s">
        <v>302</v>
      </c>
      <c r="C23" s="71" t="s">
        <v>273</v>
      </c>
      <c r="D23" s="71" t="s">
        <v>88</v>
      </c>
      <c r="E23" s="71" t="str">
        <f>CONCATENATE(SUM('Раздел 1'!E23:E23),"&gt;=",SUM('Раздел 1'!U23:U23))</f>
        <v>0&gt;=0</v>
      </c>
    </row>
    <row r="24" spans="1:5" s="61" customFormat="1">
      <c r="A24" s="70" t="str">
        <f>IF((SUM('Раздел 1'!E20:E20)&gt;=SUM('Раздел 1'!U20:U20)),"","Неверно!")</f>
        <v/>
      </c>
      <c r="B24" s="70" t="s">
        <v>303</v>
      </c>
      <c r="C24" s="71" t="s">
        <v>272</v>
      </c>
      <c r="D24" s="71" t="s">
        <v>87</v>
      </c>
      <c r="E24" s="71" t="str">
        <f>CONCATENATE(SUM('Раздел 1'!E20:E20),"&gt;=",SUM('Раздел 1'!U20:U20))</f>
        <v>0&gt;=0</v>
      </c>
    </row>
    <row r="25" spans="1:5" s="61" customFormat="1">
      <c r="A25" s="70" t="str">
        <f>IF((SUM('Раздел 1'!L22:L22)=0),"","Неверно!")</f>
        <v/>
      </c>
      <c r="B25" s="70" t="s">
        <v>304</v>
      </c>
      <c r="C25" s="71" t="s">
        <v>271</v>
      </c>
      <c r="D25" s="71" t="s">
        <v>51</v>
      </c>
      <c r="E25" s="71" t="str">
        <f>CONCATENATE(SUM('Раздел 1'!L22:L22),"=",0)</f>
        <v>0=0</v>
      </c>
    </row>
    <row r="26" spans="1:5" s="61" customFormat="1">
      <c r="A26" s="70" t="str">
        <f>IF((SUM('Раздел 1'!K21:K21)=0),"","Неверно!")</f>
        <v/>
      </c>
      <c r="B26" s="70" t="s">
        <v>305</v>
      </c>
      <c r="C26" s="71" t="s">
        <v>270</v>
      </c>
      <c r="D26" s="71" t="s">
        <v>49</v>
      </c>
      <c r="E26" s="71" t="str">
        <f>CONCATENATE(SUM('Раздел 1'!K21:K21),"=",0)</f>
        <v>0=0</v>
      </c>
    </row>
    <row r="27" spans="1:5" s="61" customFormat="1">
      <c r="A27" s="70" t="str">
        <f>IF((SUM('Раздел 1'!P29:P29)=0),"","Неверно!")</f>
        <v/>
      </c>
      <c r="B27" s="70" t="s">
        <v>306</v>
      </c>
      <c r="C27" s="71" t="s">
        <v>269</v>
      </c>
      <c r="D27" s="71" t="s">
        <v>49</v>
      </c>
      <c r="E27" s="71" t="str">
        <f>CONCATENATE(SUM('Раздел 1'!P29:P29),"=",0)</f>
        <v>0=0</v>
      </c>
    </row>
    <row r="28" spans="1:5" s="61" customFormat="1">
      <c r="A28" s="70" t="str">
        <f>IF((SUM('Раздел 1'!L19:L19)=0),"","Неверно!")</f>
        <v/>
      </c>
      <c r="B28" s="70" t="s">
        <v>307</v>
      </c>
      <c r="C28" s="71" t="s">
        <v>268</v>
      </c>
      <c r="D28" s="71" t="s">
        <v>49</v>
      </c>
      <c r="E28" s="71" t="str">
        <f>CONCATENATE(SUM('Раздел 1'!L19:L19),"=",0)</f>
        <v>0=0</v>
      </c>
    </row>
    <row r="29" spans="1:5" s="61" customFormat="1">
      <c r="A29" s="70" t="str">
        <f>IF((SUM('Раздел 1'!E27:E27)&gt;=SUM('Раздел 1'!U27:U27)),"","Неверно!")</f>
        <v/>
      </c>
      <c r="B29" s="70" t="s">
        <v>308</v>
      </c>
      <c r="C29" s="71" t="s">
        <v>267</v>
      </c>
      <c r="D29" s="71" t="s">
        <v>86</v>
      </c>
      <c r="E29" s="71" t="str">
        <f>CONCATENATE(SUM('Раздел 1'!E27:E27),"&gt;=",SUM('Раздел 1'!U27:U27))</f>
        <v>0&gt;=0</v>
      </c>
    </row>
    <row r="30" spans="1:5" s="61" customFormat="1">
      <c r="A30" s="70" t="str">
        <f>IF((SUM('Раздел 1'!R19:R19)=0),"","Неверно!")</f>
        <v/>
      </c>
      <c r="B30" s="70" t="s">
        <v>309</v>
      </c>
      <c r="C30" s="71" t="s">
        <v>266</v>
      </c>
      <c r="D30" s="71" t="s">
        <v>49</v>
      </c>
      <c r="E30" s="71" t="str">
        <f>CONCATENATE(SUM('Раздел 1'!R19:R19),"=",0)</f>
        <v>0=0</v>
      </c>
    </row>
    <row r="31" spans="1:5" s="61" customFormat="1">
      <c r="A31" s="70" t="str">
        <f>IF((SUM('Раздел 1'!K24:K24)=0),"","Неверно!")</f>
        <v/>
      </c>
      <c r="B31" s="70" t="s">
        <v>310</v>
      </c>
      <c r="C31" s="71" t="s">
        <v>265</v>
      </c>
      <c r="D31" s="71" t="s">
        <v>49</v>
      </c>
      <c r="E31" s="71" t="str">
        <f>CONCATENATE(SUM('Раздел 1'!K24:K24),"=",0)</f>
        <v>0=0</v>
      </c>
    </row>
    <row r="32" spans="1:5" s="61" customFormat="1">
      <c r="A32" s="70" t="str">
        <f>IF((SUM('Раздел 1'!M26:M26)=0),"","Неверно!")</f>
        <v/>
      </c>
      <c r="B32" s="70" t="s">
        <v>311</v>
      </c>
      <c r="C32" s="71" t="s">
        <v>264</v>
      </c>
      <c r="D32" s="71" t="s">
        <v>49</v>
      </c>
      <c r="E32" s="71" t="str">
        <f>CONCATENATE(SUM('Раздел 1'!M26:M26),"=",0)</f>
        <v>0=0</v>
      </c>
    </row>
    <row r="33" spans="1:5" s="61" customFormat="1">
      <c r="A33" s="70" t="str">
        <f>IF((SUM('Раздел 1'!R20:R20)=0),"","Неверно!")</f>
        <v/>
      </c>
      <c r="B33" s="70" t="s">
        <v>312</v>
      </c>
      <c r="C33" s="71" t="s">
        <v>263</v>
      </c>
      <c r="D33" s="71" t="s">
        <v>51</v>
      </c>
      <c r="E33" s="71" t="str">
        <f>CONCATENATE(SUM('Раздел 1'!R20:R20),"=",0)</f>
        <v>0=0</v>
      </c>
    </row>
    <row r="34" spans="1:5" s="61" customFormat="1">
      <c r="A34" s="70" t="str">
        <f>IF((SUM('Раздел 1'!R22:R22)=0),"","Неверно!")</f>
        <v/>
      </c>
      <c r="B34" s="70" t="s">
        <v>313</v>
      </c>
      <c r="C34" s="71" t="s">
        <v>262</v>
      </c>
      <c r="D34" s="71" t="s">
        <v>49</v>
      </c>
      <c r="E34" s="71" t="str">
        <f>CONCATENATE(SUM('Раздел 1'!R22:R22),"=",0)</f>
        <v>0=0</v>
      </c>
    </row>
    <row r="35" spans="1:5" s="61" customFormat="1">
      <c r="A35" s="70" t="str">
        <f>IF((SUM('Раздел 1'!E24:E24)&gt;=SUM('Раздел 1'!U24:U24)),"","Неверно!")</f>
        <v/>
      </c>
      <c r="B35" s="70" t="s">
        <v>314</v>
      </c>
      <c r="C35" s="71" t="s">
        <v>261</v>
      </c>
      <c r="D35" s="71" t="s">
        <v>85</v>
      </c>
      <c r="E35" s="71" t="str">
        <f>CONCATENATE(SUM('Раздел 1'!E24:E24),"&gt;=",SUM('Раздел 1'!U24:U24))</f>
        <v>0&gt;=0</v>
      </c>
    </row>
    <row r="36" spans="1:5" s="61" customFormat="1">
      <c r="A36" s="70" t="str">
        <f>IF((SUM('Раздел 1'!M28:M28)=0),"","Неверно!")</f>
        <v/>
      </c>
      <c r="B36" s="70" t="s">
        <v>315</v>
      </c>
      <c r="C36" s="71" t="s">
        <v>260</v>
      </c>
      <c r="D36" s="71" t="s">
        <v>51</v>
      </c>
      <c r="E36" s="71" t="str">
        <f>CONCATENATE(SUM('Раздел 1'!M28:M28),"=",0)</f>
        <v>0=0</v>
      </c>
    </row>
    <row r="37" spans="1:5" s="61" customFormat="1">
      <c r="A37" s="70" t="str">
        <f>IF((SUM('Раздел 1'!L28:L28)=0),"","Неверно!")</f>
        <v/>
      </c>
      <c r="B37" s="70" t="s">
        <v>316</v>
      </c>
      <c r="C37" s="71" t="s">
        <v>259</v>
      </c>
      <c r="D37" s="71" t="s">
        <v>49</v>
      </c>
      <c r="E37" s="71" t="str">
        <f>CONCATENATE(SUM('Раздел 1'!L28:L28),"=",0)</f>
        <v>0=0</v>
      </c>
    </row>
    <row r="38" spans="1:5" s="61" customFormat="1">
      <c r="A38" s="70" t="str">
        <f>IF((SUM('Раздел 1'!M20:M20)=0),"","Неверно!")</f>
        <v/>
      </c>
      <c r="B38" s="70" t="s">
        <v>317</v>
      </c>
      <c r="C38" s="71" t="s">
        <v>258</v>
      </c>
      <c r="D38" s="71" t="s">
        <v>49</v>
      </c>
      <c r="E38" s="71" t="str">
        <f>CONCATENATE(SUM('Раздел 1'!M20:M20),"=",0)</f>
        <v>0=0</v>
      </c>
    </row>
    <row r="39" spans="1:5" s="61" customFormat="1">
      <c r="A39" s="70" t="str">
        <f>IF((SUM('Раздел 1'!N29:N29)=0),"","Неверно!")</f>
        <v/>
      </c>
      <c r="B39" s="70" t="s">
        <v>318</v>
      </c>
      <c r="C39" s="71" t="s">
        <v>257</v>
      </c>
      <c r="D39" s="71" t="s">
        <v>49</v>
      </c>
      <c r="E39" s="71" t="str">
        <f>CONCATENATE(SUM('Раздел 1'!N29:N29),"=",0)</f>
        <v>0=0</v>
      </c>
    </row>
    <row r="40" spans="1:5" s="61" customFormat="1">
      <c r="A40" s="70" t="str">
        <f>IF((SUM('Раздел 1'!L24:L24)=0),"","Неверно!")</f>
        <v/>
      </c>
      <c r="B40" s="70" t="s">
        <v>319</v>
      </c>
      <c r="C40" s="71" t="s">
        <v>256</v>
      </c>
      <c r="D40" s="71" t="s">
        <v>49</v>
      </c>
      <c r="E40" s="71" t="str">
        <f>CONCATENATE(SUM('Раздел 1'!L24:L24),"=",0)</f>
        <v>0=0</v>
      </c>
    </row>
    <row r="41" spans="1:5" s="61" customFormat="1">
      <c r="A41" s="70" t="str">
        <f>IF((SUM('Раздел 1'!K22:K22)=0),"","Неверно!")</f>
        <v/>
      </c>
      <c r="B41" s="70" t="s">
        <v>320</v>
      </c>
      <c r="C41" s="71" t="s">
        <v>255</v>
      </c>
      <c r="D41" s="71" t="s">
        <v>49</v>
      </c>
      <c r="E41" s="71" t="str">
        <f>CONCATENATE(SUM('Раздел 1'!K22:K22),"=",0)</f>
        <v>0=0</v>
      </c>
    </row>
    <row r="42" spans="1:5" s="61" customFormat="1">
      <c r="A42" s="70" t="str">
        <f>IF((SUM('Раздел 1'!Q20:Q20)=0),"","Неверно!")</f>
        <v/>
      </c>
      <c r="B42" s="70" t="s">
        <v>321</v>
      </c>
      <c r="C42" s="71" t="s">
        <v>254</v>
      </c>
      <c r="D42" s="71" t="s">
        <v>49</v>
      </c>
      <c r="E42" s="71" t="str">
        <f>CONCATENATE(SUM('Раздел 1'!Q20:Q20),"=",0)</f>
        <v>0=0</v>
      </c>
    </row>
    <row r="43" spans="1:5" s="61" customFormat="1">
      <c r="A43" s="70" t="str">
        <f>IF((SUM('Раздел 1'!Q18:Q18)+SUM('Раздел 1'!R18:R18)+SUM('Раздел 1'!P18:P18)&lt;=SUM('Раздел 1'!E18:E18)+SUM('Раздел 1'!G18:G18)),"","Неверно!")</f>
        <v/>
      </c>
      <c r="B43" s="70" t="s">
        <v>322</v>
      </c>
      <c r="C43" s="71" t="s">
        <v>239</v>
      </c>
      <c r="D43" s="71" t="s">
        <v>53</v>
      </c>
      <c r="E43" s="71" t="str">
        <f>CONCATENATE(SUM('Раздел 1'!Q18:Q18),"+",SUM('Раздел 1'!R18:R18),"+",SUM('Раздел 1'!P18:P18),"&lt;=",SUM('Раздел 1'!E18:E18),"+",SUM('Раздел 1'!G18:G18))</f>
        <v>0+0+0&lt;=0+0</v>
      </c>
    </row>
    <row r="44" spans="1:5" s="61" customFormat="1">
      <c r="A44" s="70" t="str">
        <f>IF((SUM('Раздел 1'!Q27:Q27)+SUM('Раздел 1'!R27:R27)+SUM('Раздел 1'!P27:P27)&lt;=SUM('Раздел 1'!E27:E27)+SUM('Раздел 1'!G27:G27)),"","Неверно!")</f>
        <v/>
      </c>
      <c r="B44" s="70" t="s">
        <v>322</v>
      </c>
      <c r="C44" s="71" t="s">
        <v>240</v>
      </c>
      <c r="D44" s="71" t="s">
        <v>53</v>
      </c>
      <c r="E44" s="71" t="str">
        <f>CONCATENATE(SUM('Раздел 1'!Q27:Q27),"+",SUM('Раздел 1'!R27:R27),"+",SUM('Раздел 1'!P27:P27),"&lt;=",SUM('Раздел 1'!E27:E27),"+",SUM('Раздел 1'!G27:G27))</f>
        <v>0+0+0&lt;=0+0</v>
      </c>
    </row>
    <row r="45" spans="1:5" s="61" customFormat="1">
      <c r="A45" s="70" t="str">
        <f>IF((SUM('Раздел 1'!Q28:Q28)+SUM('Раздел 1'!R28:R28)+SUM('Раздел 1'!P28:P28)&lt;=SUM('Раздел 1'!E28:E28)+SUM('Раздел 1'!G28:G28)),"","Неверно!")</f>
        <v/>
      </c>
      <c r="B45" s="70" t="s">
        <v>322</v>
      </c>
      <c r="C45" s="71" t="s">
        <v>241</v>
      </c>
      <c r="D45" s="71" t="s">
        <v>53</v>
      </c>
      <c r="E45" s="71" t="str">
        <f>CONCATENATE(SUM('Раздел 1'!Q28:Q28),"+",SUM('Раздел 1'!R28:R28),"+",SUM('Раздел 1'!P28:P28),"&lt;=",SUM('Раздел 1'!E28:E28),"+",SUM('Раздел 1'!G28:G28))</f>
        <v>0+0+0&lt;=0+0</v>
      </c>
    </row>
    <row r="46" spans="1:5" s="61" customFormat="1">
      <c r="A46" s="70" t="str">
        <f>IF((SUM('Раздел 1'!Q29:Q29)+SUM('Раздел 1'!R29:R29)+SUM('Раздел 1'!P29:P29)&lt;=SUM('Раздел 1'!E29:E29)+SUM('Раздел 1'!G29:G29)),"","Неверно!")</f>
        <v/>
      </c>
      <c r="B46" s="70" t="s">
        <v>322</v>
      </c>
      <c r="C46" s="71" t="s">
        <v>242</v>
      </c>
      <c r="D46" s="71" t="s">
        <v>53</v>
      </c>
      <c r="E46" s="71" t="str">
        <f>CONCATENATE(SUM('Раздел 1'!Q29:Q29),"+",SUM('Раздел 1'!R29:R29),"+",SUM('Раздел 1'!P29:P29),"&lt;=",SUM('Раздел 1'!E29:E29),"+",SUM('Раздел 1'!G29:G29))</f>
        <v>0+0+0&lt;=0+0</v>
      </c>
    </row>
    <row r="47" spans="1:5" s="61" customFormat="1">
      <c r="A47" s="70" t="str">
        <f>IF((SUM('Раздел 1'!Q30:Q30)+SUM('Раздел 1'!R30:R30)+SUM('Раздел 1'!P30:P30)&lt;=SUM('Раздел 1'!E30:E30)+SUM('Раздел 1'!G30:G30)),"","Неверно!")</f>
        <v/>
      </c>
      <c r="B47" s="70" t="s">
        <v>322</v>
      </c>
      <c r="C47" s="71" t="s">
        <v>243</v>
      </c>
      <c r="D47" s="71" t="s">
        <v>53</v>
      </c>
      <c r="E47" s="71" t="str">
        <f>CONCATENATE(SUM('Раздел 1'!Q30:Q30),"+",SUM('Раздел 1'!R30:R30),"+",SUM('Раздел 1'!P30:P30),"&lt;=",SUM('Раздел 1'!E30:E30),"+",SUM('Раздел 1'!G30:G30))</f>
        <v>0+0+0&lt;=0+0</v>
      </c>
    </row>
    <row r="48" spans="1:5" s="61" customFormat="1">
      <c r="A48" s="70" t="str">
        <f>IF((SUM('Раздел 1'!Q31:Q31)+SUM('Раздел 1'!R31:R31)+SUM('Раздел 1'!P31:P31)&lt;=SUM('Раздел 1'!E31:E31)+SUM('Раздел 1'!G31:G31)),"","Неверно!")</f>
        <v/>
      </c>
      <c r="B48" s="70" t="s">
        <v>322</v>
      </c>
      <c r="C48" s="71" t="s">
        <v>244</v>
      </c>
      <c r="D48" s="71" t="s">
        <v>53</v>
      </c>
      <c r="E48" s="71" t="str">
        <f>CONCATENATE(SUM('Раздел 1'!Q31:Q31),"+",SUM('Раздел 1'!R31:R31),"+",SUM('Раздел 1'!P31:P31),"&lt;=",SUM('Раздел 1'!E31:E31),"+",SUM('Раздел 1'!G31:G31))</f>
        <v>0+0+0&lt;=0+0</v>
      </c>
    </row>
    <row r="49" spans="1:5" s="61" customFormat="1">
      <c r="A49" s="70" t="str">
        <f>IF((SUM('Раздел 1'!Q32:Q32)+SUM('Раздел 1'!R32:R32)+SUM('Раздел 1'!P32:P32)&lt;=SUM('Раздел 1'!E32:E32)+SUM('Раздел 1'!G32:G32)),"","Неверно!")</f>
        <v/>
      </c>
      <c r="B49" s="70" t="s">
        <v>322</v>
      </c>
      <c r="C49" s="71" t="s">
        <v>245</v>
      </c>
      <c r="D49" s="71" t="s">
        <v>53</v>
      </c>
      <c r="E49" s="71" t="str">
        <f>CONCATENATE(SUM('Раздел 1'!Q32:Q32),"+",SUM('Раздел 1'!R32:R32),"+",SUM('Раздел 1'!P32:P32),"&lt;=",SUM('Раздел 1'!E32:E32),"+",SUM('Раздел 1'!G32:G32))</f>
        <v>0+0+0&lt;=0+0</v>
      </c>
    </row>
    <row r="50" spans="1:5" s="61" customFormat="1">
      <c r="A50" s="70" t="str">
        <f>IF((SUM('Раздел 1'!Q19:Q19)+SUM('Раздел 1'!R19:R19)+SUM('Раздел 1'!P19:P19)&lt;=SUM('Раздел 1'!E19:E19)+SUM('Раздел 1'!G19:G19)),"","Неверно!")</f>
        <v/>
      </c>
      <c r="B50" s="70" t="s">
        <v>322</v>
      </c>
      <c r="C50" s="71" t="s">
        <v>246</v>
      </c>
      <c r="D50" s="71" t="s">
        <v>53</v>
      </c>
      <c r="E50" s="71" t="str">
        <f>CONCATENATE(SUM('Раздел 1'!Q19:Q19),"+",SUM('Раздел 1'!R19:R19),"+",SUM('Раздел 1'!P19:P19),"&lt;=",SUM('Раздел 1'!E19:E19),"+",SUM('Раздел 1'!G19:G19))</f>
        <v>0+0+0&lt;=0+0</v>
      </c>
    </row>
    <row r="51" spans="1:5" s="61" customFormat="1">
      <c r="A51" s="70" t="str">
        <f>IF((SUM('Раздел 1'!Q20:Q20)+SUM('Раздел 1'!R20:R20)+SUM('Раздел 1'!P20:P20)&lt;=SUM('Раздел 1'!E20:E20)+SUM('Раздел 1'!G20:G20)),"","Неверно!")</f>
        <v/>
      </c>
      <c r="B51" s="70" t="s">
        <v>322</v>
      </c>
      <c r="C51" s="71" t="s">
        <v>247</v>
      </c>
      <c r="D51" s="71" t="s">
        <v>53</v>
      </c>
      <c r="E51" s="71" t="str">
        <f>CONCATENATE(SUM('Раздел 1'!Q20:Q20),"+",SUM('Раздел 1'!R20:R20),"+",SUM('Раздел 1'!P20:P20),"&lt;=",SUM('Раздел 1'!E20:E20),"+",SUM('Раздел 1'!G20:G20))</f>
        <v>0+0+0&lt;=0+0</v>
      </c>
    </row>
    <row r="52" spans="1:5" s="61" customFormat="1">
      <c r="A52" s="70" t="str">
        <f>IF((SUM('Раздел 1'!Q21:Q21)+SUM('Раздел 1'!R21:R21)+SUM('Раздел 1'!P21:P21)&lt;=SUM('Раздел 1'!E21:E21)+SUM('Раздел 1'!G21:G21)),"","Неверно!")</f>
        <v/>
      </c>
      <c r="B52" s="70" t="s">
        <v>322</v>
      </c>
      <c r="C52" s="71" t="s">
        <v>248</v>
      </c>
      <c r="D52" s="71" t="s">
        <v>53</v>
      </c>
      <c r="E52" s="71" t="str">
        <f>CONCATENATE(SUM('Раздел 1'!Q21:Q21),"+",SUM('Раздел 1'!R21:R21),"+",SUM('Раздел 1'!P21:P21),"&lt;=",SUM('Раздел 1'!E21:E21),"+",SUM('Раздел 1'!G21:G21))</f>
        <v>0+0+0&lt;=0+0</v>
      </c>
    </row>
    <row r="53" spans="1:5" s="61" customFormat="1">
      <c r="A53" s="70" t="str">
        <f>IF((SUM('Раздел 1'!Q22:Q22)+SUM('Раздел 1'!R22:R22)+SUM('Раздел 1'!P22:P22)&lt;=SUM('Раздел 1'!E22:E22)+SUM('Раздел 1'!G22:G22)),"","Неверно!")</f>
        <v/>
      </c>
      <c r="B53" s="70" t="s">
        <v>322</v>
      </c>
      <c r="C53" s="71" t="s">
        <v>249</v>
      </c>
      <c r="D53" s="71" t="s">
        <v>53</v>
      </c>
      <c r="E53" s="71" t="str">
        <f>CONCATENATE(SUM('Раздел 1'!Q22:Q22),"+",SUM('Раздел 1'!R22:R22),"+",SUM('Раздел 1'!P22:P22),"&lt;=",SUM('Раздел 1'!E22:E22),"+",SUM('Раздел 1'!G22:G22))</f>
        <v>0+0+0&lt;=0+0</v>
      </c>
    </row>
    <row r="54" spans="1:5" s="61" customFormat="1">
      <c r="A54" s="70" t="str">
        <f>IF((SUM('Раздел 1'!Q23:Q23)+SUM('Раздел 1'!R23:R23)+SUM('Раздел 1'!P23:P23)&lt;=SUM('Раздел 1'!E23:E23)+SUM('Раздел 1'!G23:G23)),"","Неверно!")</f>
        <v/>
      </c>
      <c r="B54" s="70" t="s">
        <v>322</v>
      </c>
      <c r="C54" s="71" t="s">
        <v>250</v>
      </c>
      <c r="D54" s="71" t="s">
        <v>53</v>
      </c>
      <c r="E54" s="71" t="str">
        <f>CONCATENATE(SUM('Раздел 1'!Q23:Q23),"+",SUM('Раздел 1'!R23:R23),"+",SUM('Раздел 1'!P23:P23),"&lt;=",SUM('Раздел 1'!E23:E23),"+",SUM('Раздел 1'!G23:G23))</f>
        <v>0+0+0&lt;=0+0</v>
      </c>
    </row>
    <row r="55" spans="1:5" s="61" customFormat="1">
      <c r="A55" s="70" t="str">
        <f>IF((SUM('Раздел 1'!Q24:Q24)+SUM('Раздел 1'!R24:R24)+SUM('Раздел 1'!P24:P24)&lt;=SUM('Раздел 1'!E24:E24)+SUM('Раздел 1'!G24:G24)),"","Неверно!")</f>
        <v/>
      </c>
      <c r="B55" s="70" t="s">
        <v>322</v>
      </c>
      <c r="C55" s="71" t="s">
        <v>251</v>
      </c>
      <c r="D55" s="71" t="s">
        <v>53</v>
      </c>
      <c r="E55" s="71" t="str">
        <f>CONCATENATE(SUM('Раздел 1'!Q24:Q24),"+",SUM('Раздел 1'!R24:R24),"+",SUM('Раздел 1'!P24:P24),"&lt;=",SUM('Раздел 1'!E24:E24),"+",SUM('Раздел 1'!G24:G24))</f>
        <v>0+0+0&lt;=0+0</v>
      </c>
    </row>
    <row r="56" spans="1:5" s="61" customFormat="1">
      <c r="A56" s="70" t="str">
        <f>IF((SUM('Раздел 1'!Q25:Q25)+SUM('Раздел 1'!R25:R25)+SUM('Раздел 1'!P25:P25)&lt;=SUM('Раздел 1'!E25:E25)+SUM('Раздел 1'!G25:G25)),"","Неверно!")</f>
        <v/>
      </c>
      <c r="B56" s="70" t="s">
        <v>322</v>
      </c>
      <c r="C56" s="71" t="s">
        <v>252</v>
      </c>
      <c r="D56" s="71" t="s">
        <v>53</v>
      </c>
      <c r="E56" s="71" t="str">
        <f>CONCATENATE(SUM('Раздел 1'!Q25:Q25),"+",SUM('Раздел 1'!R25:R25),"+",SUM('Раздел 1'!P25:P25),"&lt;=",SUM('Раздел 1'!E25:E25),"+",SUM('Раздел 1'!G25:G25))</f>
        <v>0+0+0&lt;=0+0</v>
      </c>
    </row>
    <row r="57" spans="1:5" s="61" customFormat="1">
      <c r="A57" s="70" t="str">
        <f>IF((SUM('Раздел 1'!Q26:Q26)+SUM('Раздел 1'!R26:R26)+SUM('Раздел 1'!P26:P26)&lt;=SUM('Раздел 1'!E26:E26)+SUM('Раздел 1'!G26:G26)),"","Неверно!")</f>
        <v/>
      </c>
      <c r="B57" s="70" t="s">
        <v>322</v>
      </c>
      <c r="C57" s="71" t="s">
        <v>253</v>
      </c>
      <c r="D57" s="71" t="s">
        <v>53</v>
      </c>
      <c r="E57" s="71" t="str">
        <f>CONCATENATE(SUM('Раздел 1'!Q26:Q26),"+",SUM('Раздел 1'!R26:R26),"+",SUM('Раздел 1'!P26:P26),"&lt;=",SUM('Раздел 1'!E26:E26),"+",SUM('Раздел 1'!G26:G26))</f>
        <v>0+0+0&lt;=0+0</v>
      </c>
    </row>
    <row r="58" spans="1:5" s="61" customFormat="1">
      <c r="A58" s="70" t="str">
        <f>IF((SUM('Раздел 1'!E23:E23)=0),"","Неверно!")</f>
        <v/>
      </c>
      <c r="B58" s="70" t="s">
        <v>323</v>
      </c>
      <c r="C58" s="71" t="s">
        <v>238</v>
      </c>
      <c r="D58" s="71" t="s">
        <v>51</v>
      </c>
      <c r="E58" s="71" t="str">
        <f>CONCATENATE(SUM('Раздел 1'!E23:E23),"=",0)</f>
        <v>0=0</v>
      </c>
    </row>
    <row r="59" spans="1:5" s="61" customFormat="1">
      <c r="A59" s="70" t="str">
        <f>IF((SUM('Раздел 1'!N21:N21)=0),"","Неверно!")</f>
        <v/>
      </c>
      <c r="B59" s="70" t="s">
        <v>324</v>
      </c>
      <c r="C59" s="71" t="s">
        <v>237</v>
      </c>
      <c r="D59" s="71" t="s">
        <v>49</v>
      </c>
      <c r="E59" s="71" t="str">
        <f>CONCATENATE(SUM('Раздел 1'!N21:N21),"=",0)</f>
        <v>0=0</v>
      </c>
    </row>
    <row r="60" spans="1:5" s="61" customFormat="1">
      <c r="A60" s="70" t="str">
        <f>IF((SUM('Раздел 1'!M25:M25)=0),"","Неверно!")</f>
        <v/>
      </c>
      <c r="B60" s="70" t="s">
        <v>325</v>
      </c>
      <c r="C60" s="71" t="s">
        <v>236</v>
      </c>
      <c r="D60" s="71" t="s">
        <v>49</v>
      </c>
      <c r="E60" s="71" t="str">
        <f>CONCATENATE(SUM('Раздел 1'!M25:M25),"=",0)</f>
        <v>0=0</v>
      </c>
    </row>
    <row r="61" spans="1:5" s="61" customFormat="1">
      <c r="A61" s="70" t="str">
        <f>IF((SUM('Раздел 1'!E22:E22)&gt;=SUM('Раздел 1'!U22:U22)),"","Неверно!")</f>
        <v/>
      </c>
      <c r="B61" s="70" t="s">
        <v>326</v>
      </c>
      <c r="C61" s="71" t="s">
        <v>235</v>
      </c>
      <c r="D61" s="71" t="s">
        <v>84</v>
      </c>
      <c r="E61" s="71" t="str">
        <f>CONCATENATE(SUM('Раздел 1'!E22:E22),"&gt;=",SUM('Раздел 1'!U22:U22))</f>
        <v>0&gt;=0</v>
      </c>
    </row>
    <row r="62" spans="1:5" s="61" customFormat="1">
      <c r="A62" s="70" t="str">
        <f>IF((SUM('Раздел 1'!P24:P24)=0),"","Неверно!")</f>
        <v/>
      </c>
      <c r="B62" s="70" t="s">
        <v>327</v>
      </c>
      <c r="C62" s="71" t="s">
        <v>234</v>
      </c>
      <c r="D62" s="71" t="s">
        <v>49</v>
      </c>
      <c r="E62" s="71" t="str">
        <f>CONCATENATE(SUM('Раздел 1'!P24:P24),"=",0)</f>
        <v>0=0</v>
      </c>
    </row>
    <row r="63" spans="1:5" s="61" customFormat="1">
      <c r="A63" s="70" t="str">
        <f>IF((SUM('Раздел 1'!E26:E26)&gt;=SUM('Раздел 1'!U26:U26)),"","Неверно!")</f>
        <v/>
      </c>
      <c r="B63" s="70" t="s">
        <v>328</v>
      </c>
      <c r="C63" s="71" t="s">
        <v>233</v>
      </c>
      <c r="D63" s="71" t="s">
        <v>83</v>
      </c>
      <c r="E63" s="71" t="str">
        <f>CONCATENATE(SUM('Раздел 1'!E26:E26),"&gt;=",SUM('Раздел 1'!U26:U26))</f>
        <v>0&gt;=0</v>
      </c>
    </row>
    <row r="64" spans="1:5" s="61" customFormat="1">
      <c r="A64" s="70" t="str">
        <f>IF((SUM('Раздел 1'!R21:R21)=0),"","Неверно!")</f>
        <v/>
      </c>
      <c r="B64" s="70" t="s">
        <v>329</v>
      </c>
      <c r="C64" s="71" t="s">
        <v>232</v>
      </c>
      <c r="D64" s="71" t="s">
        <v>49</v>
      </c>
      <c r="E64" s="71" t="str">
        <f>CONCATENATE(SUM('Раздел 1'!R21:R21),"=",0)</f>
        <v>0=0</v>
      </c>
    </row>
    <row r="65" spans="1:5" s="61" customFormat="1">
      <c r="A65" s="70" t="str">
        <f>IF((SUM('Раздел 1'!K29:K29)=0),"","Неверно!")</f>
        <v/>
      </c>
      <c r="B65" s="70" t="s">
        <v>330</v>
      </c>
      <c r="C65" s="71" t="s">
        <v>231</v>
      </c>
      <c r="D65" s="71" t="s">
        <v>49</v>
      </c>
      <c r="E65" s="71" t="str">
        <f>CONCATENATE(SUM('Раздел 1'!K29:K29),"=",0)</f>
        <v>0=0</v>
      </c>
    </row>
    <row r="66" spans="1:5" s="61" customFormat="1">
      <c r="A66" s="70" t="str">
        <f>IF((SUM('Раздел 1'!L20:L20)=0),"","Неверно!")</f>
        <v/>
      </c>
      <c r="B66" s="70" t="s">
        <v>331</v>
      </c>
      <c r="C66" s="71" t="s">
        <v>230</v>
      </c>
      <c r="D66" s="71" t="s">
        <v>49</v>
      </c>
      <c r="E66" s="71" t="str">
        <f>CONCATENATE(SUM('Раздел 1'!L20:L20),"=",0)</f>
        <v>0=0</v>
      </c>
    </row>
    <row r="67" spans="1:5" s="61" customFormat="1">
      <c r="A67" s="70" t="str">
        <f>IF(((SUM('Раздел 1'!I18:I18)&lt;&gt;0)*(SUM('Раздел 1'!S18:S18)&lt;&gt;0))+((SUM('Раздел 1'!I18:I18)=0)*(SUM('Раздел 1'!S18:S18)=0)),"","Неверно!")</f>
        <v/>
      </c>
      <c r="B67" s="70" t="s">
        <v>332</v>
      </c>
      <c r="C67" s="71" t="s">
        <v>215</v>
      </c>
      <c r="D67" s="71" t="s">
        <v>52</v>
      </c>
      <c r="E67" s="71" t="str">
        <f>CONCATENATE("(",SUM('Раздел 1'!I18:I18),"&lt;&gt;",0," И ",SUM('Раздел 1'!S18:S18),"&lt;&gt;",0,")"," ИЛИ ","(",SUM('Раздел 1'!I18:I18),"=",0," И ",SUM('Раздел 1'!S18:S18),"=",0,")")</f>
        <v>(0&lt;&gt;0 И 0&lt;&gt;0) ИЛИ (0=0 И 0=0)</v>
      </c>
    </row>
    <row r="68" spans="1:5" s="61" customFormat="1">
      <c r="A68" s="70" t="str">
        <f>IF(((SUM('Раздел 1'!I27:I27)&lt;&gt;0)*(SUM('Раздел 1'!S27:S27)&lt;&gt;0))+((SUM('Раздел 1'!I27:I27)=0)*(SUM('Раздел 1'!S27:S27)=0)),"","Неверно!")</f>
        <v/>
      </c>
      <c r="B68" s="70" t="s">
        <v>332</v>
      </c>
      <c r="C68" s="71" t="s">
        <v>216</v>
      </c>
      <c r="D68" s="71" t="s">
        <v>52</v>
      </c>
      <c r="E68" s="71" t="str">
        <f>CONCATENATE("(",SUM('Раздел 1'!I27:I27),"&lt;&gt;",0," И ",SUM('Раздел 1'!S27:S27),"&lt;&gt;",0,")"," ИЛИ ","(",SUM('Раздел 1'!I27:I27),"=",0," И ",SUM('Раздел 1'!S27:S27),"=",0,")")</f>
        <v>(0&lt;&gt;0 И 0&lt;&gt;0) ИЛИ (0=0 И 0=0)</v>
      </c>
    </row>
    <row r="69" spans="1:5" s="61" customFormat="1">
      <c r="A69" s="70" t="str">
        <f>IF(((SUM('Раздел 1'!I28:I28)&lt;&gt;0)*(SUM('Раздел 1'!S28:S28)&lt;&gt;0))+((SUM('Раздел 1'!I28:I28)=0)*(SUM('Раздел 1'!S28:S28)=0)),"","Неверно!")</f>
        <v/>
      </c>
      <c r="B69" s="70" t="s">
        <v>332</v>
      </c>
      <c r="C69" s="71" t="s">
        <v>217</v>
      </c>
      <c r="D69" s="71" t="s">
        <v>52</v>
      </c>
      <c r="E69" s="71" t="str">
        <f>CONCATENATE("(",SUM('Раздел 1'!I28:I28),"&lt;&gt;",0," И ",SUM('Раздел 1'!S28:S28),"&lt;&gt;",0,")"," ИЛИ ","(",SUM('Раздел 1'!I28:I28),"=",0," И ",SUM('Раздел 1'!S28:S28),"=",0,")")</f>
        <v>(0&lt;&gt;0 И 0&lt;&gt;0) ИЛИ (0=0 И 0=0)</v>
      </c>
    </row>
    <row r="70" spans="1:5" s="61" customFormat="1">
      <c r="A70" s="70" t="str">
        <f>IF(((SUM('Раздел 1'!I29:I29)&lt;&gt;0)*(SUM('Раздел 1'!S29:S29)&lt;&gt;0))+((SUM('Раздел 1'!I29:I29)=0)*(SUM('Раздел 1'!S29:S29)=0)),"","Неверно!")</f>
        <v/>
      </c>
      <c r="B70" s="70" t="s">
        <v>332</v>
      </c>
      <c r="C70" s="71" t="s">
        <v>218</v>
      </c>
      <c r="D70" s="71" t="s">
        <v>52</v>
      </c>
      <c r="E70" s="71" t="str">
        <f>CONCATENATE("(",SUM('Раздел 1'!I29:I29),"&lt;&gt;",0," И ",SUM('Раздел 1'!S29:S29),"&lt;&gt;",0,")"," ИЛИ ","(",SUM('Раздел 1'!I29:I29),"=",0," И ",SUM('Раздел 1'!S29:S29),"=",0,")")</f>
        <v>(0&lt;&gt;0 И 0&lt;&gt;0) ИЛИ (0=0 И 0=0)</v>
      </c>
    </row>
    <row r="71" spans="1:5" s="61" customFormat="1">
      <c r="A71" s="70" t="str">
        <f>IF(((SUM('Раздел 1'!I30:I30)&lt;&gt;0)*(SUM('Раздел 1'!S30:S30)&lt;&gt;0))+((SUM('Раздел 1'!I30:I30)=0)*(SUM('Раздел 1'!S30:S30)=0)),"","Неверно!")</f>
        <v/>
      </c>
      <c r="B71" s="70" t="s">
        <v>332</v>
      </c>
      <c r="C71" s="71" t="s">
        <v>219</v>
      </c>
      <c r="D71" s="71" t="s">
        <v>52</v>
      </c>
      <c r="E71" s="71" t="str">
        <f>CONCATENATE("(",SUM('Раздел 1'!I30:I30),"&lt;&gt;",0," И ",SUM('Раздел 1'!S30:S30),"&lt;&gt;",0,")"," ИЛИ ","(",SUM('Раздел 1'!I30:I30),"=",0," И ",SUM('Раздел 1'!S30:S30),"=",0,")")</f>
        <v>(0&lt;&gt;0 И 0&lt;&gt;0) ИЛИ (0=0 И 0=0)</v>
      </c>
    </row>
    <row r="72" spans="1:5" s="61" customFormat="1">
      <c r="A72" s="70" t="str">
        <f>IF(((SUM('Раздел 1'!I31:I31)&lt;&gt;0)*(SUM('Раздел 1'!S31:S31)&lt;&gt;0))+((SUM('Раздел 1'!I31:I31)=0)*(SUM('Раздел 1'!S31:S31)=0)),"","Неверно!")</f>
        <v/>
      </c>
      <c r="B72" s="70" t="s">
        <v>332</v>
      </c>
      <c r="C72" s="71" t="s">
        <v>220</v>
      </c>
      <c r="D72" s="71" t="s">
        <v>52</v>
      </c>
      <c r="E72" s="71" t="str">
        <f>CONCATENATE("(",SUM('Раздел 1'!I31:I31),"&lt;&gt;",0," И ",SUM('Раздел 1'!S31:S31),"&lt;&gt;",0,")"," ИЛИ ","(",SUM('Раздел 1'!I31:I31),"=",0," И ",SUM('Раздел 1'!S31:S31),"=",0,")")</f>
        <v>(0&lt;&gt;0 И 0&lt;&gt;0) ИЛИ (0=0 И 0=0)</v>
      </c>
    </row>
    <row r="73" spans="1:5" s="61" customFormat="1">
      <c r="A73" s="70" t="str">
        <f>IF(((SUM('Раздел 1'!I32:I32)&lt;&gt;0)*(SUM('Раздел 1'!S32:S32)&lt;&gt;0))+((SUM('Раздел 1'!I32:I32)=0)*(SUM('Раздел 1'!S32:S32)=0)),"","Неверно!")</f>
        <v/>
      </c>
      <c r="B73" s="70" t="s">
        <v>332</v>
      </c>
      <c r="C73" s="71" t="s">
        <v>221</v>
      </c>
      <c r="D73" s="71" t="s">
        <v>52</v>
      </c>
      <c r="E73" s="71" t="str">
        <f>CONCATENATE("(",SUM('Раздел 1'!I32:I32),"&lt;&gt;",0," И ",SUM('Раздел 1'!S32:S32),"&lt;&gt;",0,")"," ИЛИ ","(",SUM('Раздел 1'!I32:I32),"=",0," И ",SUM('Раздел 1'!S32:S32),"=",0,")")</f>
        <v>(0&lt;&gt;0 И 0&lt;&gt;0) ИЛИ (0=0 И 0=0)</v>
      </c>
    </row>
    <row r="74" spans="1:5" s="61" customFormat="1">
      <c r="A74" s="70" t="str">
        <f>IF(((SUM('Раздел 1'!I19:I19)&lt;&gt;0)*(SUM('Раздел 1'!S19:S19)&lt;&gt;0))+((SUM('Раздел 1'!I19:I19)=0)*(SUM('Раздел 1'!S19:S19)=0)),"","Неверно!")</f>
        <v/>
      </c>
      <c r="B74" s="70" t="s">
        <v>332</v>
      </c>
      <c r="C74" s="71" t="s">
        <v>222</v>
      </c>
      <c r="D74" s="71" t="s">
        <v>52</v>
      </c>
      <c r="E74" s="71" t="str">
        <f>CONCATENATE("(",SUM('Раздел 1'!I19:I19),"&lt;&gt;",0," И ",SUM('Раздел 1'!S19:S19),"&lt;&gt;",0,")"," ИЛИ ","(",SUM('Раздел 1'!I19:I19),"=",0," И ",SUM('Раздел 1'!S19:S19),"=",0,")")</f>
        <v>(0&lt;&gt;0 И 0&lt;&gt;0) ИЛИ (0=0 И 0=0)</v>
      </c>
    </row>
    <row r="75" spans="1:5" s="61" customFormat="1">
      <c r="A75" s="70" t="str">
        <f>IF(((SUM('Раздел 1'!I20:I20)&lt;&gt;0)*(SUM('Раздел 1'!S20:S20)&lt;&gt;0))+((SUM('Раздел 1'!I20:I20)=0)*(SUM('Раздел 1'!S20:S20)=0)),"","Неверно!")</f>
        <v/>
      </c>
      <c r="B75" s="70" t="s">
        <v>332</v>
      </c>
      <c r="C75" s="71" t="s">
        <v>223</v>
      </c>
      <c r="D75" s="71" t="s">
        <v>52</v>
      </c>
      <c r="E75" s="71" t="str">
        <f>CONCATENATE("(",SUM('Раздел 1'!I20:I20),"&lt;&gt;",0," И ",SUM('Раздел 1'!S20:S20),"&lt;&gt;",0,")"," ИЛИ ","(",SUM('Раздел 1'!I20:I20),"=",0," И ",SUM('Раздел 1'!S20:S20),"=",0,")")</f>
        <v>(0&lt;&gt;0 И 0&lt;&gt;0) ИЛИ (0=0 И 0=0)</v>
      </c>
    </row>
    <row r="76" spans="1:5" s="61" customFormat="1">
      <c r="A76" s="70" t="str">
        <f>IF(((SUM('Раздел 1'!I21:I21)&lt;&gt;0)*(SUM('Раздел 1'!S21:S21)&lt;&gt;0))+((SUM('Раздел 1'!I21:I21)=0)*(SUM('Раздел 1'!S21:S21)=0)),"","Неверно!")</f>
        <v/>
      </c>
      <c r="B76" s="70" t="s">
        <v>332</v>
      </c>
      <c r="C76" s="71" t="s">
        <v>224</v>
      </c>
      <c r="D76" s="71" t="s">
        <v>52</v>
      </c>
      <c r="E76" s="71" t="str">
        <f>CONCATENATE("(",SUM('Раздел 1'!I21:I21),"&lt;&gt;",0," И ",SUM('Раздел 1'!S21:S21),"&lt;&gt;",0,")"," ИЛИ ","(",SUM('Раздел 1'!I21:I21),"=",0," И ",SUM('Раздел 1'!S21:S21),"=",0,")")</f>
        <v>(0&lt;&gt;0 И 0&lt;&gt;0) ИЛИ (0=0 И 0=0)</v>
      </c>
    </row>
    <row r="77" spans="1:5" s="61" customFormat="1">
      <c r="A77" s="70" t="str">
        <f>IF(((SUM('Раздел 1'!I22:I22)&lt;&gt;0)*(SUM('Раздел 1'!S22:S22)&lt;&gt;0))+((SUM('Раздел 1'!I22:I22)=0)*(SUM('Раздел 1'!S22:S22)=0)),"","Неверно!")</f>
        <v/>
      </c>
      <c r="B77" s="70" t="s">
        <v>332</v>
      </c>
      <c r="C77" s="71" t="s">
        <v>225</v>
      </c>
      <c r="D77" s="71" t="s">
        <v>52</v>
      </c>
      <c r="E77" s="71" t="str">
        <f>CONCATENATE("(",SUM('Раздел 1'!I22:I22),"&lt;&gt;",0," И ",SUM('Раздел 1'!S22:S22),"&lt;&gt;",0,")"," ИЛИ ","(",SUM('Раздел 1'!I22:I22),"=",0," И ",SUM('Раздел 1'!S22:S22),"=",0,")")</f>
        <v>(0&lt;&gt;0 И 0&lt;&gt;0) ИЛИ (0=0 И 0=0)</v>
      </c>
    </row>
    <row r="78" spans="1:5" s="61" customFormat="1">
      <c r="A78" s="70" t="str">
        <f>IF(((SUM('Раздел 1'!I23:I23)&lt;&gt;0)*(SUM('Раздел 1'!S23:S23)&lt;&gt;0))+((SUM('Раздел 1'!I23:I23)=0)*(SUM('Раздел 1'!S23:S23)=0)),"","Неверно!")</f>
        <v/>
      </c>
      <c r="B78" s="70" t="s">
        <v>332</v>
      </c>
      <c r="C78" s="71" t="s">
        <v>226</v>
      </c>
      <c r="D78" s="71" t="s">
        <v>52</v>
      </c>
      <c r="E78" s="71" t="str">
        <f>CONCATENATE("(",SUM('Раздел 1'!I23:I23),"&lt;&gt;",0," И ",SUM('Раздел 1'!S23:S23),"&lt;&gt;",0,")"," ИЛИ ","(",SUM('Раздел 1'!I23:I23),"=",0," И ",SUM('Раздел 1'!S23:S23),"=",0,")")</f>
        <v>(0&lt;&gt;0 И 0&lt;&gt;0) ИЛИ (0=0 И 0=0)</v>
      </c>
    </row>
    <row r="79" spans="1:5" s="61" customFormat="1">
      <c r="A79" s="70" t="str">
        <f>IF(((SUM('Раздел 1'!I24:I24)&lt;&gt;0)*(SUM('Раздел 1'!S24:S24)&lt;&gt;0))+((SUM('Раздел 1'!I24:I24)=0)*(SUM('Раздел 1'!S24:S24)=0)),"","Неверно!")</f>
        <v/>
      </c>
      <c r="B79" s="70" t="s">
        <v>332</v>
      </c>
      <c r="C79" s="71" t="s">
        <v>227</v>
      </c>
      <c r="D79" s="71" t="s">
        <v>52</v>
      </c>
      <c r="E79" s="71" t="str">
        <f>CONCATENATE("(",SUM('Раздел 1'!I24:I24),"&lt;&gt;",0," И ",SUM('Раздел 1'!S24:S24),"&lt;&gt;",0,")"," ИЛИ ","(",SUM('Раздел 1'!I24:I24),"=",0," И ",SUM('Раздел 1'!S24:S24),"=",0,")")</f>
        <v>(0&lt;&gt;0 И 0&lt;&gt;0) ИЛИ (0=0 И 0=0)</v>
      </c>
    </row>
    <row r="80" spans="1:5" s="61" customFormat="1">
      <c r="A80" s="70" t="str">
        <f>IF(((SUM('Раздел 1'!I25:I25)&lt;&gt;0)*(SUM('Раздел 1'!S25:S25)&lt;&gt;0))+((SUM('Раздел 1'!I25:I25)=0)*(SUM('Раздел 1'!S25:S25)=0)),"","Неверно!")</f>
        <v/>
      </c>
      <c r="B80" s="70" t="s">
        <v>332</v>
      </c>
      <c r="C80" s="71" t="s">
        <v>228</v>
      </c>
      <c r="D80" s="71" t="s">
        <v>52</v>
      </c>
      <c r="E80" s="71" t="str">
        <f>CONCATENATE("(",SUM('Раздел 1'!I25:I25),"&lt;&gt;",0," И ",SUM('Раздел 1'!S25:S25),"&lt;&gt;",0,")"," ИЛИ ","(",SUM('Раздел 1'!I25:I25),"=",0," И ",SUM('Раздел 1'!S25:S25),"=",0,")")</f>
        <v>(0&lt;&gt;0 И 0&lt;&gt;0) ИЛИ (0=0 И 0=0)</v>
      </c>
    </row>
    <row r="81" spans="1:5" s="61" customFormat="1">
      <c r="A81" s="70" t="str">
        <f>IF(((SUM('Раздел 1'!I26:I26)&lt;&gt;0)*(SUM('Раздел 1'!S26:S26)&lt;&gt;0))+((SUM('Раздел 1'!I26:I26)=0)*(SUM('Раздел 1'!S26:S26)=0)),"","Неверно!")</f>
        <v/>
      </c>
      <c r="B81" s="70" t="s">
        <v>332</v>
      </c>
      <c r="C81" s="71" t="s">
        <v>229</v>
      </c>
      <c r="D81" s="71" t="s">
        <v>52</v>
      </c>
      <c r="E81" s="71" t="str">
        <f>CONCATENATE("(",SUM('Раздел 1'!I26:I26),"&lt;&gt;",0," И ",SUM('Раздел 1'!S26:S26),"&lt;&gt;",0,")"," ИЛИ ","(",SUM('Раздел 1'!I26:I26),"=",0," И ",SUM('Раздел 1'!S26:S26),"=",0,")")</f>
        <v>(0&lt;&gt;0 И 0&lt;&gt;0) ИЛИ (0=0 И 0=0)</v>
      </c>
    </row>
    <row r="82" spans="1:5" s="61" customFormat="1">
      <c r="A82" s="70" t="str">
        <f>IF((SUM('Раздел 1'!P23:P23)=0),"","Неверно!")</f>
        <v/>
      </c>
      <c r="B82" s="70" t="s">
        <v>333</v>
      </c>
      <c r="C82" s="71" t="s">
        <v>214</v>
      </c>
      <c r="D82" s="71" t="s">
        <v>49</v>
      </c>
      <c r="E82" s="71" t="str">
        <f>CONCATENATE(SUM('Раздел 1'!P23:P23),"=",0)</f>
        <v>0=0</v>
      </c>
    </row>
    <row r="83" spans="1:5" s="61" customFormat="1">
      <c r="A83" s="70" t="str">
        <f>IF((SUM('Раздел 1'!D32:U32)=0),"","Неверно!")</f>
        <v/>
      </c>
      <c r="B83" s="70" t="s">
        <v>334</v>
      </c>
      <c r="C83" s="71" t="s">
        <v>213</v>
      </c>
      <c r="D83" s="71" t="s">
        <v>50</v>
      </c>
      <c r="E83" s="71" t="str">
        <f>CONCATENATE(SUM('Раздел 1'!D32:U32),"=",0)</f>
        <v>0=0</v>
      </c>
    </row>
    <row r="84" spans="1:5" s="61" customFormat="1">
      <c r="A84" s="70" t="str">
        <f>IF((SUM('Раздел 1'!O20:O20)=0),"","Неверно!")</f>
        <v/>
      </c>
      <c r="B84" s="70" t="s">
        <v>335</v>
      </c>
      <c r="C84" s="71" t="s">
        <v>212</v>
      </c>
      <c r="D84" s="71" t="s">
        <v>49</v>
      </c>
      <c r="E84" s="71" t="str">
        <f>CONCATENATE(SUM('Раздел 1'!O20:O20),"=",0)</f>
        <v>0=0</v>
      </c>
    </row>
    <row r="85" spans="1:5" s="61" customFormat="1">
      <c r="A85" s="70" t="str">
        <f>IF((SUM('Раздел 1'!E24:E24)=0),"","Неверно!")</f>
        <v/>
      </c>
      <c r="B85" s="70" t="s">
        <v>336</v>
      </c>
      <c r="C85" s="71" t="s">
        <v>211</v>
      </c>
      <c r="D85" s="71" t="s">
        <v>49</v>
      </c>
      <c r="E85" s="71" t="str">
        <f>CONCATENATE(SUM('Раздел 1'!E24:E24),"=",0)</f>
        <v>0=0</v>
      </c>
    </row>
    <row r="86" spans="1:5" s="61" customFormat="1">
      <c r="A86" s="70" t="str">
        <f>IF((SUM('Раздел 1'!G29:G29)=0),"","Неверно!")</f>
        <v/>
      </c>
      <c r="B86" s="70" t="s">
        <v>337</v>
      </c>
      <c r="C86" s="71" t="s">
        <v>210</v>
      </c>
      <c r="D86" s="71" t="s">
        <v>49</v>
      </c>
      <c r="E86" s="71" t="str">
        <f>CONCATENATE(SUM('Раздел 1'!G29:G29),"=",0)</f>
        <v>0=0</v>
      </c>
    </row>
    <row r="87" spans="1:5" s="61" customFormat="1">
      <c r="A87" s="70" t="str">
        <f>IF((SUM('Раздел 1'!E18:E18)+SUM('Раздел 1'!G18:G18)=SUM('Раздел 1'!H18:O18)),"","Неверно!")</f>
        <v/>
      </c>
      <c r="B87" s="70" t="s">
        <v>338</v>
      </c>
      <c r="C87" s="71" t="s">
        <v>195</v>
      </c>
      <c r="D87" s="71" t="s">
        <v>54</v>
      </c>
      <c r="E87" s="71" t="str">
        <f>CONCATENATE(SUM('Раздел 1'!E18:E18),"+",SUM('Раздел 1'!G18:G18),"=",SUM('Раздел 1'!H18:O18))</f>
        <v>0+0=0</v>
      </c>
    </row>
    <row r="88" spans="1:5" s="61" customFormat="1">
      <c r="A88" s="70" t="str">
        <f>IF((SUM('Раздел 1'!E27:E27)+SUM('Раздел 1'!G27:G27)=SUM('Раздел 1'!H27:O27)),"","Неверно!")</f>
        <v/>
      </c>
      <c r="B88" s="70" t="s">
        <v>338</v>
      </c>
      <c r="C88" s="71" t="s">
        <v>196</v>
      </c>
      <c r="D88" s="71" t="s">
        <v>54</v>
      </c>
      <c r="E88" s="71" t="str">
        <f>CONCATENATE(SUM('Раздел 1'!E27:E27),"+",SUM('Раздел 1'!G27:G27),"=",SUM('Раздел 1'!H27:O27))</f>
        <v>0+0=0</v>
      </c>
    </row>
    <row r="89" spans="1:5" s="61" customFormat="1">
      <c r="A89" s="70" t="str">
        <f>IF((SUM('Раздел 1'!E28:E28)+SUM('Раздел 1'!G28:G28)=SUM('Раздел 1'!H28:O28)),"","Неверно!")</f>
        <v/>
      </c>
      <c r="B89" s="70" t="s">
        <v>338</v>
      </c>
      <c r="C89" s="71" t="s">
        <v>197</v>
      </c>
      <c r="D89" s="71" t="s">
        <v>54</v>
      </c>
      <c r="E89" s="71" t="str">
        <f>CONCATENATE(SUM('Раздел 1'!E28:E28),"+",SUM('Раздел 1'!G28:G28),"=",SUM('Раздел 1'!H28:O28))</f>
        <v>0+0=0</v>
      </c>
    </row>
    <row r="90" spans="1:5" s="61" customFormat="1">
      <c r="A90" s="70" t="str">
        <f>IF((SUM('Раздел 1'!E29:E29)+SUM('Раздел 1'!G29:G29)=SUM('Раздел 1'!H29:O29)),"","Неверно!")</f>
        <v/>
      </c>
      <c r="B90" s="70" t="s">
        <v>338</v>
      </c>
      <c r="C90" s="71" t="s">
        <v>198</v>
      </c>
      <c r="D90" s="71" t="s">
        <v>54</v>
      </c>
      <c r="E90" s="71" t="str">
        <f>CONCATENATE(SUM('Раздел 1'!E29:E29),"+",SUM('Раздел 1'!G29:G29),"=",SUM('Раздел 1'!H29:O29))</f>
        <v>0+0=0</v>
      </c>
    </row>
    <row r="91" spans="1:5" s="61" customFormat="1">
      <c r="A91" s="70" t="str">
        <f>IF((SUM('Раздел 1'!E30:E30)+SUM('Раздел 1'!G30:G30)=SUM('Раздел 1'!H30:O30)),"","Неверно!")</f>
        <v/>
      </c>
      <c r="B91" s="70" t="s">
        <v>338</v>
      </c>
      <c r="C91" s="71" t="s">
        <v>199</v>
      </c>
      <c r="D91" s="71" t="s">
        <v>54</v>
      </c>
      <c r="E91" s="71" t="str">
        <f>CONCATENATE(SUM('Раздел 1'!E30:E30),"+",SUM('Раздел 1'!G30:G30),"=",SUM('Раздел 1'!H30:O30))</f>
        <v>0+0=0</v>
      </c>
    </row>
    <row r="92" spans="1:5" s="61" customFormat="1">
      <c r="A92" s="70" t="str">
        <f>IF((SUM('Раздел 1'!E31:E31)+SUM('Раздел 1'!G31:G31)=SUM('Раздел 1'!H31:O31)),"","Неверно!")</f>
        <v/>
      </c>
      <c r="B92" s="70" t="s">
        <v>338</v>
      </c>
      <c r="C92" s="71" t="s">
        <v>200</v>
      </c>
      <c r="D92" s="71" t="s">
        <v>54</v>
      </c>
      <c r="E92" s="71" t="str">
        <f>CONCATENATE(SUM('Раздел 1'!E31:E31),"+",SUM('Раздел 1'!G31:G31),"=",SUM('Раздел 1'!H31:O31))</f>
        <v>0+0=0</v>
      </c>
    </row>
    <row r="93" spans="1:5" s="61" customFormat="1">
      <c r="A93" s="70" t="str">
        <f>IF((SUM('Раздел 1'!E32:E32)+SUM('Раздел 1'!G32:G32)=SUM('Раздел 1'!H32:O32)),"","Неверно!")</f>
        <v/>
      </c>
      <c r="B93" s="70" t="s">
        <v>338</v>
      </c>
      <c r="C93" s="71" t="s">
        <v>201</v>
      </c>
      <c r="D93" s="71" t="s">
        <v>54</v>
      </c>
      <c r="E93" s="71" t="str">
        <f>CONCATENATE(SUM('Раздел 1'!E32:E32),"+",SUM('Раздел 1'!G32:G32),"=",SUM('Раздел 1'!H32:O32))</f>
        <v>0+0=0</v>
      </c>
    </row>
    <row r="94" spans="1:5" s="61" customFormat="1">
      <c r="A94" s="70" t="str">
        <f>IF((SUM('Раздел 1'!E19:E19)+SUM('Раздел 1'!G19:G19)=SUM('Раздел 1'!H19:O19)),"","Неверно!")</f>
        <v/>
      </c>
      <c r="B94" s="70" t="s">
        <v>338</v>
      </c>
      <c r="C94" s="71" t="s">
        <v>202</v>
      </c>
      <c r="D94" s="71" t="s">
        <v>54</v>
      </c>
      <c r="E94" s="71" t="str">
        <f>CONCATENATE(SUM('Раздел 1'!E19:E19),"+",SUM('Раздел 1'!G19:G19),"=",SUM('Раздел 1'!H19:O19))</f>
        <v>0+0=0</v>
      </c>
    </row>
    <row r="95" spans="1:5" s="61" customFormat="1">
      <c r="A95" s="70" t="str">
        <f>IF((SUM('Раздел 1'!E20:E20)+SUM('Раздел 1'!G20:G20)=SUM('Раздел 1'!H20:O20)),"","Неверно!")</f>
        <v/>
      </c>
      <c r="B95" s="70" t="s">
        <v>338</v>
      </c>
      <c r="C95" s="71" t="s">
        <v>203</v>
      </c>
      <c r="D95" s="71" t="s">
        <v>54</v>
      </c>
      <c r="E95" s="71" t="str">
        <f>CONCATENATE(SUM('Раздел 1'!E20:E20),"+",SUM('Раздел 1'!G20:G20),"=",SUM('Раздел 1'!H20:O20))</f>
        <v>0+0=0</v>
      </c>
    </row>
    <row r="96" spans="1:5" s="61" customFormat="1">
      <c r="A96" s="70" t="str">
        <f>IF((SUM('Раздел 1'!E21:E21)+SUM('Раздел 1'!G21:G21)=SUM('Раздел 1'!H21:O21)),"","Неверно!")</f>
        <v/>
      </c>
      <c r="B96" s="70" t="s">
        <v>338</v>
      </c>
      <c r="C96" s="71" t="s">
        <v>204</v>
      </c>
      <c r="D96" s="71" t="s">
        <v>54</v>
      </c>
      <c r="E96" s="71" t="str">
        <f>CONCATENATE(SUM('Раздел 1'!E21:E21),"+",SUM('Раздел 1'!G21:G21),"=",SUM('Раздел 1'!H21:O21))</f>
        <v>0+0=0</v>
      </c>
    </row>
    <row r="97" spans="1:5" s="61" customFormat="1">
      <c r="A97" s="70" t="str">
        <f>IF((SUM('Раздел 1'!E22:E22)+SUM('Раздел 1'!G22:G22)=SUM('Раздел 1'!H22:O22)),"","Неверно!")</f>
        <v/>
      </c>
      <c r="B97" s="70" t="s">
        <v>338</v>
      </c>
      <c r="C97" s="71" t="s">
        <v>205</v>
      </c>
      <c r="D97" s="71" t="s">
        <v>54</v>
      </c>
      <c r="E97" s="71" t="str">
        <f>CONCATENATE(SUM('Раздел 1'!E22:E22),"+",SUM('Раздел 1'!G22:G22),"=",SUM('Раздел 1'!H22:O22))</f>
        <v>0+0=0</v>
      </c>
    </row>
    <row r="98" spans="1:5" s="61" customFormat="1">
      <c r="A98" s="70" t="str">
        <f>IF((SUM('Раздел 1'!E23:E23)+SUM('Раздел 1'!G23:G23)=SUM('Раздел 1'!H23:O23)),"","Неверно!")</f>
        <v/>
      </c>
      <c r="B98" s="70" t="s">
        <v>338</v>
      </c>
      <c r="C98" s="71" t="s">
        <v>206</v>
      </c>
      <c r="D98" s="71" t="s">
        <v>54</v>
      </c>
      <c r="E98" s="71" t="str">
        <f>CONCATENATE(SUM('Раздел 1'!E23:E23),"+",SUM('Раздел 1'!G23:G23),"=",SUM('Раздел 1'!H23:O23))</f>
        <v>0+0=0</v>
      </c>
    </row>
    <row r="99" spans="1:5" s="61" customFormat="1">
      <c r="A99" s="70" t="str">
        <f>IF((SUM('Раздел 1'!E24:E24)+SUM('Раздел 1'!G24:G24)=SUM('Раздел 1'!H24:O24)),"","Неверно!")</f>
        <v/>
      </c>
      <c r="B99" s="70" t="s">
        <v>338</v>
      </c>
      <c r="C99" s="71" t="s">
        <v>207</v>
      </c>
      <c r="D99" s="71" t="s">
        <v>54</v>
      </c>
      <c r="E99" s="71" t="str">
        <f>CONCATENATE(SUM('Раздел 1'!E24:E24),"+",SUM('Раздел 1'!G24:G24),"=",SUM('Раздел 1'!H24:O24))</f>
        <v>0+0=0</v>
      </c>
    </row>
    <row r="100" spans="1:5" s="61" customFormat="1">
      <c r="A100" s="70" t="str">
        <f>IF((SUM('Раздел 1'!E25:E25)+SUM('Раздел 1'!G25:G25)=SUM('Раздел 1'!H25:O25)),"","Неверно!")</f>
        <v/>
      </c>
      <c r="B100" s="70" t="s">
        <v>338</v>
      </c>
      <c r="C100" s="71" t="s">
        <v>208</v>
      </c>
      <c r="D100" s="71" t="s">
        <v>54</v>
      </c>
      <c r="E100" s="71" t="str">
        <f>CONCATENATE(SUM('Раздел 1'!E25:E25),"+",SUM('Раздел 1'!G25:G25),"=",SUM('Раздел 1'!H25:O25))</f>
        <v>0+0=0</v>
      </c>
    </row>
    <row r="101" spans="1:5" s="61" customFormat="1">
      <c r="A101" s="70" t="str">
        <f>IF((SUM('Раздел 1'!E26:E26)+SUM('Раздел 1'!G26:G26)=SUM('Раздел 1'!H26:O26)),"","Неверно!")</f>
        <v/>
      </c>
      <c r="B101" s="70" t="s">
        <v>338</v>
      </c>
      <c r="C101" s="71" t="s">
        <v>209</v>
      </c>
      <c r="D101" s="71" t="s">
        <v>54</v>
      </c>
      <c r="E101" s="71" t="str">
        <f>CONCATENATE(SUM('Раздел 1'!E26:E26),"+",SUM('Раздел 1'!G26:G26),"=",SUM('Раздел 1'!H26:O26))</f>
        <v>0+0=0</v>
      </c>
    </row>
    <row r="102" spans="1:5" s="61" customFormat="1">
      <c r="A102" s="70" t="str">
        <f>IF((SUM('Раздел 1'!K19:K19)=0),"","Неверно!")</f>
        <v/>
      </c>
      <c r="B102" s="70" t="s">
        <v>339</v>
      </c>
      <c r="C102" s="71" t="s">
        <v>194</v>
      </c>
      <c r="D102" s="71" t="s">
        <v>51</v>
      </c>
      <c r="E102" s="71" t="str">
        <f>CONCATENATE(SUM('Раздел 1'!K19:K19),"=",0)</f>
        <v>0=0</v>
      </c>
    </row>
    <row r="103" spans="1:5" s="61" customFormat="1">
      <c r="A103" s="70" t="str">
        <f>IF((SUM('Раздел 1'!K23:K23)=0),"","Неверно!")</f>
        <v/>
      </c>
      <c r="B103" s="70" t="s">
        <v>340</v>
      </c>
      <c r="C103" s="71" t="s">
        <v>193</v>
      </c>
      <c r="D103" s="71" t="s">
        <v>49</v>
      </c>
      <c r="E103" s="71" t="str">
        <f>CONCATENATE(SUM('Раздел 1'!K23:K23),"=",0)</f>
        <v>0=0</v>
      </c>
    </row>
    <row r="104" spans="1:5" s="61" customFormat="1">
      <c r="A104" s="70" t="str">
        <f>IF((SUM('Раздел 1'!K30:K30)=0),"","Неверно!")</f>
        <v/>
      </c>
      <c r="B104" s="70" t="s">
        <v>341</v>
      </c>
      <c r="C104" s="71" t="s">
        <v>192</v>
      </c>
      <c r="D104" s="71" t="s">
        <v>49</v>
      </c>
      <c r="E104" s="71" t="str">
        <f>CONCATENATE(SUM('Раздел 1'!K30:K30),"=",0)</f>
        <v>0=0</v>
      </c>
    </row>
    <row r="105" spans="1:5" s="61" customFormat="1">
      <c r="A105" s="70" t="str">
        <f>IF((SUM('Раздел 1'!R27:R27)=0),"","Неверно!")</f>
        <v/>
      </c>
      <c r="B105" s="70" t="s">
        <v>342</v>
      </c>
      <c r="C105" s="71" t="s">
        <v>191</v>
      </c>
      <c r="D105" s="71" t="s">
        <v>49</v>
      </c>
      <c r="E105" s="71" t="str">
        <f>CONCATENATE(SUM('Раздел 1'!R27:R27),"=",0)</f>
        <v>0=0</v>
      </c>
    </row>
    <row r="106" spans="1:5" s="61" customFormat="1">
      <c r="A106" s="70" t="str">
        <f>IF((SUM('Раздел 1'!J24:J24)=0),"","Неверно!")</f>
        <v/>
      </c>
      <c r="B106" s="70" t="s">
        <v>343</v>
      </c>
      <c r="C106" s="71" t="s">
        <v>190</v>
      </c>
      <c r="D106" s="71" t="s">
        <v>49</v>
      </c>
      <c r="E106" s="71" t="str">
        <f>CONCATENATE(SUM('Раздел 1'!J24:J24),"=",0)</f>
        <v>0=0</v>
      </c>
    </row>
    <row r="107" spans="1:5" s="61" customFormat="1">
      <c r="A107" s="70" t="str">
        <f>IF((SUM('Раздел 1'!M21:M21)=0),"","Неверно!")</f>
        <v/>
      </c>
      <c r="B107" s="70" t="s">
        <v>344</v>
      </c>
      <c r="C107" s="71" t="s">
        <v>189</v>
      </c>
      <c r="D107" s="71" t="s">
        <v>49</v>
      </c>
      <c r="E107" s="71" t="str">
        <f>CONCATENATE(SUM('Раздел 1'!M21:M21),"=",0)</f>
        <v>0=0</v>
      </c>
    </row>
    <row r="108" spans="1:5" s="61" customFormat="1">
      <c r="A108" s="70" t="str">
        <f>IF((SUM('Раздел 1'!N27:N27)=0),"","Неверно!")</f>
        <v/>
      </c>
      <c r="B108" s="70" t="s">
        <v>345</v>
      </c>
      <c r="C108" s="71" t="s">
        <v>188</v>
      </c>
      <c r="D108" s="71" t="s">
        <v>49</v>
      </c>
      <c r="E108" s="71" t="str">
        <f>CONCATENATE(SUM('Раздел 1'!N27:N27),"=",0)</f>
        <v>0=0</v>
      </c>
    </row>
    <row r="109" spans="1:5" s="61" customFormat="1">
      <c r="A109" s="70" t="str">
        <f>IF((SUM('Раздел 1'!N24:N24)=0),"","Неверно!")</f>
        <v/>
      </c>
      <c r="B109" s="70" t="s">
        <v>346</v>
      </c>
      <c r="C109" s="71" t="s">
        <v>187</v>
      </c>
      <c r="D109" s="71" t="s">
        <v>49</v>
      </c>
      <c r="E109" s="71" t="str">
        <f>CONCATENATE(SUM('Раздел 1'!N24:N24),"=",0)</f>
        <v>0=0</v>
      </c>
    </row>
    <row r="110" spans="1:5" s="61" customFormat="1">
      <c r="A110" s="70" t="str">
        <f>IF((SUM('Раздел 1'!Q29:Q29)=0),"","Неверно!")</f>
        <v/>
      </c>
      <c r="B110" s="70" t="s">
        <v>347</v>
      </c>
      <c r="C110" s="71" t="s">
        <v>186</v>
      </c>
      <c r="D110" s="71" t="s">
        <v>49</v>
      </c>
      <c r="E110" s="71" t="str">
        <f>CONCATENATE(SUM('Раздел 1'!Q29:Q29),"=",0)</f>
        <v>0=0</v>
      </c>
    </row>
    <row r="111" spans="1:5" s="61" customFormat="1">
      <c r="A111" s="70" t="str">
        <f>IF((SUM('Раздел 1'!O19:O19)=0),"","Неверно!")</f>
        <v/>
      </c>
      <c r="B111" s="70" t="s">
        <v>348</v>
      </c>
      <c r="C111" s="71" t="s">
        <v>185</v>
      </c>
      <c r="D111" s="71" t="s">
        <v>49</v>
      </c>
      <c r="E111" s="71" t="str">
        <f>CONCATENATE(SUM('Раздел 1'!O19:O19),"=",0)</f>
        <v>0=0</v>
      </c>
    </row>
    <row r="112" spans="1:5" s="61" customFormat="1">
      <c r="A112" s="70" t="str">
        <f>IF((SUM('Раздел 1'!O29:O29)=0),"","Неверно!")</f>
        <v/>
      </c>
      <c r="B112" s="70" t="s">
        <v>349</v>
      </c>
      <c r="C112" s="71" t="s">
        <v>184</v>
      </c>
      <c r="D112" s="71" t="s">
        <v>49</v>
      </c>
      <c r="E112" s="71" t="str">
        <f>CONCATENATE(SUM('Раздел 1'!O29:O29),"=",0)</f>
        <v>0=0</v>
      </c>
    </row>
    <row r="113" spans="1:5" s="61" customFormat="1">
      <c r="A113" s="70" t="str">
        <f>IF((SUM('Раздел 1'!L27:L27)=0),"","Неверно!")</f>
        <v/>
      </c>
      <c r="B113" s="70" t="s">
        <v>350</v>
      </c>
      <c r="C113" s="71" t="s">
        <v>183</v>
      </c>
      <c r="D113" s="71" t="s">
        <v>49</v>
      </c>
      <c r="E113" s="71" t="str">
        <f>CONCATENATE(SUM('Раздел 1'!L27:L27),"=",0)</f>
        <v>0=0</v>
      </c>
    </row>
    <row r="114" spans="1:5" s="61" customFormat="1">
      <c r="A114" s="70" t="str">
        <f>IF((SUM('Раздел 1'!E19:E19)&gt;=SUM('Раздел 1'!U19:U19)),"","Неверно!")</f>
        <v/>
      </c>
      <c r="B114" s="70" t="s">
        <v>351</v>
      </c>
      <c r="C114" s="71" t="s">
        <v>182</v>
      </c>
      <c r="D114" s="71" t="s">
        <v>82</v>
      </c>
      <c r="E114" s="71" t="str">
        <f>CONCATENATE(SUM('Раздел 1'!E19:E19),"&gt;=",SUM('Раздел 1'!U19:U19))</f>
        <v>0&gt;=0</v>
      </c>
    </row>
    <row r="115" spans="1:5" s="61" customFormat="1">
      <c r="A115" s="70" t="str">
        <f>IF((SUM('Раздел 1'!G30:G30)=0),"","Неверно!")</f>
        <v/>
      </c>
      <c r="B115" s="70" t="s">
        <v>352</v>
      </c>
      <c r="C115" s="71" t="s">
        <v>181</v>
      </c>
      <c r="D115" s="71" t="s">
        <v>49</v>
      </c>
      <c r="E115" s="71" t="str">
        <f>CONCATENATE(SUM('Раздел 1'!G30:G30),"=",0)</f>
        <v>0=0</v>
      </c>
    </row>
    <row r="116" spans="1:5" s="61" customFormat="1">
      <c r="A116" s="70" t="str">
        <f>IF((SUM('Раздел 1'!R25:R25)=0),"","Неверно!")</f>
        <v/>
      </c>
      <c r="B116" s="70" t="s">
        <v>353</v>
      </c>
      <c r="C116" s="71" t="s">
        <v>180</v>
      </c>
      <c r="D116" s="71" t="s">
        <v>49</v>
      </c>
      <c r="E116" s="71" t="str">
        <f>CONCATENATE(SUM('Раздел 1'!R25:R25),"=",0)</f>
        <v>0=0</v>
      </c>
    </row>
    <row r="117" spans="1:5" s="61" customFormat="1">
      <c r="A117" s="70" t="str">
        <f>IF((SUM('Раздел 1'!O25:O25)=0),"","Неверно!")</f>
        <v/>
      </c>
      <c r="B117" s="70" t="s">
        <v>354</v>
      </c>
      <c r="C117" s="71" t="s">
        <v>179</v>
      </c>
      <c r="D117" s="71" t="s">
        <v>49</v>
      </c>
      <c r="E117" s="71" t="str">
        <f>CONCATENATE(SUM('Раздел 1'!O25:O25),"=",0)</f>
        <v>0=0</v>
      </c>
    </row>
    <row r="118" spans="1:5" s="61" customFormat="1">
      <c r="A118" s="70" t="str">
        <f>IF((SUM('Раздел 1'!L23:L23)=0),"","Неверно!")</f>
        <v/>
      </c>
      <c r="B118" s="70" t="s">
        <v>355</v>
      </c>
      <c r="C118" s="71" t="s">
        <v>178</v>
      </c>
      <c r="D118" s="71" t="s">
        <v>51</v>
      </c>
      <c r="E118" s="71" t="str">
        <f>CONCATENATE(SUM('Раздел 1'!L23:L23),"=",0)</f>
        <v>0=0</v>
      </c>
    </row>
    <row r="119" spans="1:5" s="61" customFormat="1">
      <c r="A119" s="70" t="str">
        <f>IF((SUM('Раздел 1'!L25:L25)=0),"","Неверно!")</f>
        <v/>
      </c>
      <c r="B119" s="70" t="s">
        <v>356</v>
      </c>
      <c r="C119" s="71" t="s">
        <v>177</v>
      </c>
      <c r="D119" s="71" t="s">
        <v>49</v>
      </c>
      <c r="E119" s="71" t="str">
        <f>CONCATENATE(SUM('Раздел 1'!L25:L25),"=",0)</f>
        <v>0=0</v>
      </c>
    </row>
    <row r="120" spans="1:5" s="61" customFormat="1">
      <c r="A120" s="70" t="str">
        <f>IF((SUM('Раздел 1'!G19:G19)=0),"","Неверно!")</f>
        <v/>
      </c>
      <c r="B120" s="70" t="s">
        <v>357</v>
      </c>
      <c r="C120" s="71" t="s">
        <v>176</v>
      </c>
      <c r="D120" s="71" t="s">
        <v>49</v>
      </c>
      <c r="E120" s="71" t="str">
        <f>CONCATENATE(SUM('Раздел 1'!G19:G19),"=",0)</f>
        <v>0=0</v>
      </c>
    </row>
    <row r="121" spans="1:5" s="61" customFormat="1">
      <c r="A121" s="70" t="str">
        <f>IF((SUM('Раздел 1'!O28:O28)=0),"","Неверно!")</f>
        <v/>
      </c>
      <c r="B121" s="70" t="s">
        <v>358</v>
      </c>
      <c r="C121" s="71" t="s">
        <v>175</v>
      </c>
      <c r="D121" s="71" t="s">
        <v>49</v>
      </c>
      <c r="E121" s="71" t="str">
        <f>CONCATENATE(SUM('Раздел 1'!O28:O28),"=",0)</f>
        <v>0=0</v>
      </c>
    </row>
    <row r="122" spans="1:5" s="61" customFormat="1">
      <c r="A122" s="70" t="str">
        <f>IF((SUM('Раздел 1'!Q26:Q26)=0),"","Неверно!")</f>
        <v/>
      </c>
      <c r="B122" s="70" t="s">
        <v>359</v>
      </c>
      <c r="C122" s="71" t="s">
        <v>174</v>
      </c>
      <c r="D122" s="71" t="s">
        <v>49</v>
      </c>
      <c r="E122" s="71" t="str">
        <f>CONCATENATE(SUM('Раздел 1'!Q26:Q26),"=",0)</f>
        <v>0=0</v>
      </c>
    </row>
    <row r="123" spans="1:5" s="61" customFormat="1">
      <c r="A123" s="70" t="str">
        <f>IF((SUM('Раздел 1'!O30:O30)=0),"","Неверно!")</f>
        <v/>
      </c>
      <c r="B123" s="70" t="s">
        <v>360</v>
      </c>
      <c r="C123" s="71" t="s">
        <v>173</v>
      </c>
      <c r="D123" s="71" t="s">
        <v>49</v>
      </c>
      <c r="E123" s="71" t="str">
        <f>CONCATENATE(SUM('Раздел 1'!O30:O30),"=",0)</f>
        <v>0=0</v>
      </c>
    </row>
    <row r="124" spans="1:5" s="61" customFormat="1">
      <c r="A124" s="70" t="str">
        <f>IF((SUM('Раздел 1'!K26:K26)=0),"","Неверно!")</f>
        <v/>
      </c>
      <c r="B124" s="70" t="s">
        <v>361</v>
      </c>
      <c r="C124" s="71" t="s">
        <v>172</v>
      </c>
      <c r="D124" s="71" t="s">
        <v>49</v>
      </c>
      <c r="E124" s="71" t="str">
        <f>CONCATENATE(SUM('Раздел 1'!K26:K26),"=",0)</f>
        <v>0=0</v>
      </c>
    </row>
    <row r="125" spans="1:5" s="61" customFormat="1">
      <c r="A125" s="70" t="str">
        <f>IF((SUM('Раздел 1'!J26:J26)=0),"","Неверно!")</f>
        <v/>
      </c>
      <c r="B125" s="70" t="s">
        <v>362</v>
      </c>
      <c r="C125" s="71" t="s">
        <v>171</v>
      </c>
      <c r="D125" s="71" t="s">
        <v>49</v>
      </c>
      <c r="E125" s="71" t="str">
        <f>CONCATENATE(SUM('Раздел 1'!J26:J26),"=",0)</f>
        <v>0=0</v>
      </c>
    </row>
    <row r="126" spans="1:5" s="61" customFormat="1">
      <c r="A126" s="70" t="str">
        <f>IF((SUM('Раздел 1'!G20:G20)=0),"","Неверно!")</f>
        <v/>
      </c>
      <c r="B126" s="70" t="s">
        <v>363</v>
      </c>
      <c r="C126" s="71" t="s">
        <v>170</v>
      </c>
      <c r="D126" s="71" t="s">
        <v>49</v>
      </c>
      <c r="E126" s="71" t="str">
        <f>CONCATENATE(SUM('Раздел 1'!G20:G20),"=",0)</f>
        <v>0=0</v>
      </c>
    </row>
    <row r="127" spans="1:5" s="61" customFormat="1">
      <c r="A127" s="70" t="str">
        <f>IF((SUM('Раздел 1'!P21:P21)=0),"","Неверно!")</f>
        <v/>
      </c>
      <c r="B127" s="70" t="s">
        <v>364</v>
      </c>
      <c r="C127" s="71" t="s">
        <v>169</v>
      </c>
      <c r="D127" s="71" t="s">
        <v>49</v>
      </c>
      <c r="E127" s="71" t="str">
        <f>CONCATENATE(SUM('Раздел 1'!P21:P21),"=",0)</f>
        <v>0=0</v>
      </c>
    </row>
    <row r="128" spans="1:5" s="61" customFormat="1">
      <c r="A128" s="70" t="str">
        <f>IF((SUM('Раздел 1'!O26:O26)=0),"","Неверно!")</f>
        <v/>
      </c>
      <c r="B128" s="70" t="s">
        <v>365</v>
      </c>
      <c r="C128" s="71" t="s">
        <v>168</v>
      </c>
      <c r="D128" s="71" t="s">
        <v>49</v>
      </c>
      <c r="E128" s="71" t="str">
        <f>CONCATENATE(SUM('Раздел 1'!O26:O26),"=",0)</f>
        <v>0=0</v>
      </c>
    </row>
    <row r="129" spans="1:5" s="61" customFormat="1">
      <c r="A129" s="70" t="str">
        <f>IF((SUM('Раздел 1'!E25:E25)&gt;=SUM('Раздел 1'!U25:U25)),"","Неверно!")</f>
        <v/>
      </c>
      <c r="B129" s="70" t="s">
        <v>366</v>
      </c>
      <c r="C129" s="71" t="s">
        <v>167</v>
      </c>
      <c r="D129" s="71" t="s">
        <v>81</v>
      </c>
      <c r="E129" s="71" t="str">
        <f>CONCATENATE(SUM('Раздел 1'!E25:E25),"&gt;=",SUM('Раздел 1'!U25:U25))</f>
        <v>0&gt;=0</v>
      </c>
    </row>
    <row r="130" spans="1:5" s="61" customFormat="1">
      <c r="A130" s="70" t="str">
        <f>IF((SUM('Раздел 1'!R23:R23)=0),"","Неверно!")</f>
        <v/>
      </c>
      <c r="B130" s="70" t="s">
        <v>367</v>
      </c>
      <c r="C130" s="71" t="s">
        <v>166</v>
      </c>
      <c r="D130" s="71" t="s">
        <v>51</v>
      </c>
      <c r="E130" s="71" t="str">
        <f>CONCATENATE(SUM('Раздел 1'!R23:R23),"=",0)</f>
        <v>0=0</v>
      </c>
    </row>
    <row r="131" spans="1:5" s="61" customFormat="1">
      <c r="A131" s="70" t="str">
        <f>IF((SUM('Раздел 1'!Q30:Q30)=0),"","Неверно!")</f>
        <v/>
      </c>
      <c r="B131" s="70" t="s">
        <v>368</v>
      </c>
      <c r="C131" s="71" t="s">
        <v>165</v>
      </c>
      <c r="D131" s="71" t="s">
        <v>49</v>
      </c>
      <c r="E131" s="71" t="str">
        <f>CONCATENATE(SUM('Раздел 1'!Q30:Q30),"=",0)</f>
        <v>0=0</v>
      </c>
    </row>
    <row r="132" spans="1:5" s="61" customFormat="1">
      <c r="A132" s="70" t="str">
        <f>IF((SUM('Раздел 1'!E21:E21)&gt;=SUM('Раздел 1'!U21:U21)),"","Неверно!")</f>
        <v/>
      </c>
      <c r="B132" s="70" t="s">
        <v>369</v>
      </c>
      <c r="C132" s="71" t="s">
        <v>164</v>
      </c>
      <c r="D132" s="71" t="s">
        <v>80</v>
      </c>
      <c r="E132" s="71" t="str">
        <f>CONCATENATE(SUM('Раздел 1'!E21:E21),"&gt;=",SUM('Раздел 1'!U21:U21))</f>
        <v>0&gt;=0</v>
      </c>
    </row>
    <row r="133" spans="1:5" s="61" customFormat="1">
      <c r="A133" s="70" t="str">
        <f>IF((SUM('Раздел 1'!G21:G21)=0),"","Неверно!")</f>
        <v/>
      </c>
      <c r="B133" s="70" t="s">
        <v>370</v>
      </c>
      <c r="C133" s="71" t="s">
        <v>163</v>
      </c>
      <c r="D133" s="71" t="s">
        <v>49</v>
      </c>
      <c r="E133" s="71" t="str">
        <f>CONCATENATE(SUM('Раздел 1'!G21:G21),"=",0)</f>
        <v>0=0</v>
      </c>
    </row>
    <row r="134" spans="1:5" s="61" customFormat="1">
      <c r="A134" s="70" t="str">
        <f>IF((SUM('Раздел 1'!G26:G26)=0),"","Неверно!")</f>
        <v/>
      </c>
      <c r="B134" s="70" t="s">
        <v>371</v>
      </c>
      <c r="C134" s="71" t="s">
        <v>162</v>
      </c>
      <c r="D134" s="71" t="s">
        <v>49</v>
      </c>
      <c r="E134" s="71" t="str">
        <f>CONCATENATE(SUM('Раздел 1'!G26:G26),"=",0)</f>
        <v>0=0</v>
      </c>
    </row>
    <row r="135" spans="1:5" s="61" customFormat="1">
      <c r="A135" s="70" t="str">
        <f>IF((SUM('Раздел 1'!Q19:Q19)=0),"","Неверно!")</f>
        <v/>
      </c>
      <c r="B135" s="70" t="s">
        <v>372</v>
      </c>
      <c r="C135" s="71" t="s">
        <v>161</v>
      </c>
      <c r="D135" s="71" t="s">
        <v>49</v>
      </c>
      <c r="E135" s="71" t="str">
        <f>CONCATENATE(SUM('Раздел 1'!Q19:Q19),"=",0)</f>
        <v>0=0</v>
      </c>
    </row>
    <row r="136" spans="1:5" s="61" customFormat="1">
      <c r="A136" s="70" t="str">
        <f>IF((SUM('Раздел 1'!M27:M27)=0),"","Неверно!")</f>
        <v/>
      </c>
      <c r="B136" s="70" t="s">
        <v>373</v>
      </c>
      <c r="C136" s="71" t="s">
        <v>160</v>
      </c>
      <c r="D136" s="71" t="s">
        <v>49</v>
      </c>
      <c r="E136" s="71" t="str">
        <f>CONCATENATE(SUM('Раздел 1'!M27:M27),"=",0)</f>
        <v>0=0</v>
      </c>
    </row>
    <row r="137" spans="1:5" s="61" customFormat="1">
      <c r="A137" s="70" t="str">
        <f>IF((SUM('Раздел 1'!P26:P26)=0),"","Неверно!")</f>
        <v/>
      </c>
      <c r="B137" s="70" t="s">
        <v>374</v>
      </c>
      <c r="C137" s="71" t="s">
        <v>159</v>
      </c>
      <c r="D137" s="71" t="s">
        <v>49</v>
      </c>
      <c r="E137" s="71" t="str">
        <f>CONCATENATE(SUM('Раздел 1'!P26:P26),"=",0)</f>
        <v>0=0</v>
      </c>
    </row>
    <row r="138" spans="1:5" s="61" customFormat="1">
      <c r="A138" s="70" t="str">
        <f>IF((SUM('Раздел 1'!N23:N23)=0),"","Неверно!")</f>
        <v/>
      </c>
      <c r="B138" s="70" t="s">
        <v>375</v>
      </c>
      <c r="C138" s="71" t="s">
        <v>158</v>
      </c>
      <c r="D138" s="71" t="s">
        <v>49</v>
      </c>
      <c r="E138" s="71" t="str">
        <f>CONCATENATE(SUM('Раздел 1'!N23:N23),"=",0)</f>
        <v>0=0</v>
      </c>
    </row>
    <row r="139" spans="1:5" s="61" customFormat="1">
      <c r="A139" s="70" t="str">
        <f>IF((SUM('Раздел 1'!K27:K27)=0),"","Неверно!")</f>
        <v/>
      </c>
      <c r="B139" s="70" t="s">
        <v>376</v>
      </c>
      <c r="C139" s="71" t="s">
        <v>157</v>
      </c>
      <c r="D139" s="71" t="s">
        <v>49</v>
      </c>
      <c r="E139" s="71" t="str">
        <f>CONCATENATE(SUM('Раздел 1'!K27:K27),"=",0)</f>
        <v>0=0</v>
      </c>
    </row>
    <row r="140" spans="1:5" s="61" customFormat="1">
      <c r="A140" s="70" t="str">
        <f>IF((SUM('Раздел 1'!I26:I26)=0),"","Неверно!")</f>
        <v/>
      </c>
      <c r="B140" s="70" t="s">
        <v>377</v>
      </c>
      <c r="C140" s="71" t="s">
        <v>156</v>
      </c>
      <c r="D140" s="71" t="s">
        <v>49</v>
      </c>
      <c r="E140" s="71" t="str">
        <f>CONCATENATE(SUM('Раздел 1'!I26:I26),"=",0)</f>
        <v>0=0</v>
      </c>
    </row>
    <row r="141" spans="1:5" s="61" customFormat="1">
      <c r="A141" s="70" t="str">
        <f>IF((SUM('Раздел 1'!T26:T26)=0),"","Неверно!")</f>
        <v/>
      </c>
      <c r="B141" s="70" t="s">
        <v>378</v>
      </c>
      <c r="C141" s="71" t="s">
        <v>155</v>
      </c>
      <c r="D141" s="71" t="s">
        <v>51</v>
      </c>
      <c r="E141" s="71" t="str">
        <f>CONCATENATE(SUM('Раздел 1'!T26:T26),"=",0)</f>
        <v>0=0</v>
      </c>
    </row>
    <row r="142" spans="1:5" s="61" customFormat="1">
      <c r="A142" s="70" t="str">
        <f>IF((SUM('Раздел 1'!L29:L29)=0),"","Неверно!")</f>
        <v/>
      </c>
      <c r="B142" s="70" t="s">
        <v>379</v>
      </c>
      <c r="C142" s="71" t="s">
        <v>154</v>
      </c>
      <c r="D142" s="71" t="s">
        <v>49</v>
      </c>
      <c r="E142" s="71" t="str">
        <f>CONCATENATE(SUM('Раздел 1'!L29:L29),"=",0)</f>
        <v>0=0</v>
      </c>
    </row>
    <row r="143" spans="1:5" s="61" customFormat="1">
      <c r="A143" s="70" t="str">
        <f>IF((SUM('Раздел 1'!N26:N26)=0),"","Неверно!")</f>
        <v/>
      </c>
      <c r="B143" s="70" t="s">
        <v>380</v>
      </c>
      <c r="C143" s="71" t="s">
        <v>153</v>
      </c>
      <c r="D143" s="71" t="s">
        <v>49</v>
      </c>
      <c r="E143" s="71" t="str">
        <f>CONCATENATE(SUM('Раздел 1'!N26:N26),"=",0)</f>
        <v>0=0</v>
      </c>
    </row>
    <row r="144" spans="1:5" s="61" customFormat="1">
      <c r="A144" s="70" t="str">
        <f>IF((SUM('Раздел 1'!O27:O27)=0),"","Неверно!")</f>
        <v/>
      </c>
      <c r="B144" s="70" t="s">
        <v>381</v>
      </c>
      <c r="C144" s="71" t="s">
        <v>152</v>
      </c>
      <c r="D144" s="71" t="s">
        <v>49</v>
      </c>
      <c r="E144" s="71" t="str">
        <f>CONCATENATE(SUM('Раздел 1'!O27:O27),"=",0)</f>
        <v>0=0</v>
      </c>
    </row>
    <row r="145" spans="1:5" s="61" customFormat="1">
      <c r="A145" s="70" t="str">
        <f>IF((SUM('Раздел 1'!M30:M30)=0),"","Неверно!")</f>
        <v/>
      </c>
      <c r="B145" s="70" t="s">
        <v>382</v>
      </c>
      <c r="C145" s="71" t="s">
        <v>151</v>
      </c>
      <c r="D145" s="71" t="s">
        <v>49</v>
      </c>
      <c r="E145" s="71" t="str">
        <f>CONCATENATE(SUM('Раздел 1'!M30:M30),"=",0)</f>
        <v>0=0</v>
      </c>
    </row>
    <row r="146" spans="1:5" s="61" customFormat="1">
      <c r="A146" s="70" t="str">
        <f>IF((SUM('Раздел 1'!M29:M29)=0),"","Неверно!")</f>
        <v/>
      </c>
      <c r="B146" s="70" t="s">
        <v>383</v>
      </c>
      <c r="C146" s="71" t="s">
        <v>150</v>
      </c>
      <c r="D146" s="71" t="s">
        <v>49</v>
      </c>
      <c r="E146" s="71" t="str">
        <f>CONCATENATE(SUM('Раздел 1'!M29:M29),"=",0)</f>
        <v>0=0</v>
      </c>
    </row>
    <row r="147" spans="1:5" s="61" customFormat="1">
      <c r="A147" s="70" t="str">
        <f>IF((SUM('Раздел 1'!R30:R30)=0),"","Неверно!")</f>
        <v/>
      </c>
      <c r="B147" s="70" t="s">
        <v>384</v>
      </c>
      <c r="C147" s="71" t="s">
        <v>149</v>
      </c>
      <c r="D147" s="71" t="s">
        <v>49</v>
      </c>
      <c r="E147" s="71" t="str">
        <f>CONCATENATE(SUM('Раздел 1'!R30:R30),"=",0)</f>
        <v>0=0</v>
      </c>
    </row>
    <row r="148" spans="1:5" s="61" customFormat="1">
      <c r="A148" s="70" t="str">
        <f>IF((SUM('Раздел 1'!D18:D18)=SUM('Раздел 1'!D19:D32)),"","Неверно!")</f>
        <v/>
      </c>
      <c r="B148" s="70" t="s">
        <v>385</v>
      </c>
      <c r="C148" s="71" t="s">
        <v>131</v>
      </c>
      <c r="D148" s="71" t="s">
        <v>56</v>
      </c>
      <c r="E148" s="71" t="str">
        <f>CONCATENATE(SUM('Раздел 1'!D18:D18),"=",SUM('Раздел 1'!D19:D32))</f>
        <v>0=0</v>
      </c>
    </row>
    <row r="149" spans="1:5" s="61" customFormat="1">
      <c r="A149" s="70" t="str">
        <f>IF((SUM('Раздел 1'!M18:M18)=SUM('Раздел 1'!M19:M32)),"","Неверно!")</f>
        <v/>
      </c>
      <c r="B149" s="70" t="s">
        <v>385</v>
      </c>
      <c r="C149" s="71" t="s">
        <v>132</v>
      </c>
      <c r="D149" s="71" t="s">
        <v>56</v>
      </c>
      <c r="E149" s="71" t="str">
        <f>CONCATENATE(SUM('Раздел 1'!M18:M18),"=",SUM('Раздел 1'!M19:M32))</f>
        <v>0=0</v>
      </c>
    </row>
    <row r="150" spans="1:5" s="61" customFormat="1">
      <c r="A150" s="70" t="str">
        <f>IF((SUM('Раздел 1'!N18:N18)=SUM('Раздел 1'!N19:N32)),"","Неверно!")</f>
        <v/>
      </c>
      <c r="B150" s="70" t="s">
        <v>385</v>
      </c>
      <c r="C150" s="71" t="s">
        <v>133</v>
      </c>
      <c r="D150" s="71" t="s">
        <v>56</v>
      </c>
      <c r="E150" s="71" t="str">
        <f>CONCATENATE(SUM('Раздел 1'!N18:N18),"=",SUM('Раздел 1'!N19:N32))</f>
        <v>0=0</v>
      </c>
    </row>
    <row r="151" spans="1:5" s="61" customFormat="1">
      <c r="A151" s="70" t="str">
        <f>IF((SUM('Раздел 1'!O18:O18)=SUM('Раздел 1'!O19:O32)),"","Неверно!")</f>
        <v/>
      </c>
      <c r="B151" s="70" t="s">
        <v>385</v>
      </c>
      <c r="C151" s="71" t="s">
        <v>134</v>
      </c>
      <c r="D151" s="71" t="s">
        <v>56</v>
      </c>
      <c r="E151" s="71" t="str">
        <f>CONCATENATE(SUM('Раздел 1'!O18:O18),"=",SUM('Раздел 1'!O19:O32))</f>
        <v>0=0</v>
      </c>
    </row>
    <row r="152" spans="1:5" s="61" customFormat="1">
      <c r="A152" s="70" t="str">
        <f>IF((SUM('Раздел 1'!P18:P18)=SUM('Раздел 1'!P19:P32)),"","Неверно!")</f>
        <v/>
      </c>
      <c r="B152" s="70" t="s">
        <v>385</v>
      </c>
      <c r="C152" s="71" t="s">
        <v>135</v>
      </c>
      <c r="D152" s="71" t="s">
        <v>56</v>
      </c>
      <c r="E152" s="71" t="str">
        <f>CONCATENATE(SUM('Раздел 1'!P18:P18),"=",SUM('Раздел 1'!P19:P32))</f>
        <v>0=0</v>
      </c>
    </row>
    <row r="153" spans="1:5" s="61" customFormat="1">
      <c r="A153" s="70" t="str">
        <f>IF((SUM('Раздел 1'!Q18:Q18)=SUM('Раздел 1'!Q19:Q32)),"","Неверно!")</f>
        <v/>
      </c>
      <c r="B153" s="70" t="s">
        <v>385</v>
      </c>
      <c r="C153" s="71" t="s">
        <v>136</v>
      </c>
      <c r="D153" s="71" t="s">
        <v>56</v>
      </c>
      <c r="E153" s="71" t="str">
        <f>CONCATENATE(SUM('Раздел 1'!Q18:Q18),"=",SUM('Раздел 1'!Q19:Q32))</f>
        <v>0=0</v>
      </c>
    </row>
    <row r="154" spans="1:5" s="61" customFormat="1">
      <c r="A154" s="70" t="str">
        <f>IF((SUM('Раздел 1'!R18:R18)=SUM('Раздел 1'!R19:R32)),"","Неверно!")</f>
        <v/>
      </c>
      <c r="B154" s="70" t="s">
        <v>385</v>
      </c>
      <c r="C154" s="71" t="s">
        <v>137</v>
      </c>
      <c r="D154" s="71" t="s">
        <v>56</v>
      </c>
      <c r="E154" s="71" t="str">
        <f>CONCATENATE(SUM('Раздел 1'!R18:R18),"=",SUM('Раздел 1'!R19:R32))</f>
        <v>0=0</v>
      </c>
    </row>
    <row r="155" spans="1:5" s="61" customFormat="1">
      <c r="A155" s="70" t="str">
        <f>IF((SUM('Раздел 1'!S18:S18)=SUM('Раздел 1'!S19:S32)),"","Неверно!")</f>
        <v/>
      </c>
      <c r="B155" s="70" t="s">
        <v>385</v>
      </c>
      <c r="C155" s="71" t="s">
        <v>138</v>
      </c>
      <c r="D155" s="71" t="s">
        <v>56</v>
      </c>
      <c r="E155" s="71" t="str">
        <f>CONCATENATE(SUM('Раздел 1'!S18:S18),"=",SUM('Раздел 1'!S19:S32))</f>
        <v>0=0</v>
      </c>
    </row>
    <row r="156" spans="1:5" s="61" customFormat="1">
      <c r="A156" s="70" t="str">
        <f>IF((SUM('Раздел 1'!T18:T18)=SUM('Раздел 1'!T19:T32)),"","Неверно!")</f>
        <v/>
      </c>
      <c r="B156" s="70" t="s">
        <v>385</v>
      </c>
      <c r="C156" s="71" t="s">
        <v>139</v>
      </c>
      <c r="D156" s="71" t="s">
        <v>56</v>
      </c>
      <c r="E156" s="71" t="str">
        <f>CONCATENATE(SUM('Раздел 1'!T18:T18),"=",SUM('Раздел 1'!T19:T32))</f>
        <v>0=0</v>
      </c>
    </row>
    <row r="157" spans="1:5" s="61" customFormat="1">
      <c r="A157" s="70" t="str">
        <f>IF((SUM('Раздел 1'!U18:U18)=SUM('Раздел 1'!U19:U32)),"","Неверно!")</f>
        <v/>
      </c>
      <c r="B157" s="70" t="s">
        <v>385</v>
      </c>
      <c r="C157" s="71" t="s">
        <v>140</v>
      </c>
      <c r="D157" s="71" t="s">
        <v>56</v>
      </c>
      <c r="E157" s="71" t="str">
        <f>CONCATENATE(SUM('Раздел 1'!U18:U18),"=",SUM('Раздел 1'!U19:U32))</f>
        <v>0=0</v>
      </c>
    </row>
    <row r="158" spans="1:5" s="61" customFormat="1">
      <c r="A158" s="70" t="str">
        <f>IF((SUM('Раздел 1'!E18:E18)=SUM('Раздел 1'!E19:E32)),"","Неверно!")</f>
        <v/>
      </c>
      <c r="B158" s="70" t="s">
        <v>385</v>
      </c>
      <c r="C158" s="71" t="s">
        <v>141</v>
      </c>
      <c r="D158" s="71" t="s">
        <v>56</v>
      </c>
      <c r="E158" s="71" t="str">
        <f>CONCATENATE(SUM('Раздел 1'!E18:E18),"=",SUM('Раздел 1'!E19:E32))</f>
        <v>0=0</v>
      </c>
    </row>
    <row r="159" spans="1:5" s="61" customFormat="1">
      <c r="A159" s="70" t="str">
        <f>IF((SUM('Раздел 1'!F18:F18)=SUM('Раздел 1'!F19:F32)),"","Неверно!")</f>
        <v/>
      </c>
      <c r="B159" s="70" t="s">
        <v>385</v>
      </c>
      <c r="C159" s="71" t="s">
        <v>142</v>
      </c>
      <c r="D159" s="71" t="s">
        <v>56</v>
      </c>
      <c r="E159" s="71" t="str">
        <f>CONCATENATE(SUM('Раздел 1'!F18:F18),"=",SUM('Раздел 1'!F19:F32))</f>
        <v>0=0</v>
      </c>
    </row>
    <row r="160" spans="1:5" s="61" customFormat="1">
      <c r="A160" s="70" t="str">
        <f>IF((SUM('Раздел 1'!G18:G18)=SUM('Раздел 1'!G19:G32)),"","Неверно!")</f>
        <v/>
      </c>
      <c r="B160" s="70" t="s">
        <v>385</v>
      </c>
      <c r="C160" s="71" t="s">
        <v>143</v>
      </c>
      <c r="D160" s="71" t="s">
        <v>56</v>
      </c>
      <c r="E160" s="71" t="str">
        <f>CONCATENATE(SUM('Раздел 1'!G18:G18),"=",SUM('Раздел 1'!G19:G32))</f>
        <v>0=0</v>
      </c>
    </row>
    <row r="161" spans="1:5" s="61" customFormat="1">
      <c r="A161" s="70" t="str">
        <f>IF((SUM('Раздел 1'!H18:H18)=SUM('Раздел 1'!H19:H32)),"","Неверно!")</f>
        <v/>
      </c>
      <c r="B161" s="70" t="s">
        <v>385</v>
      </c>
      <c r="C161" s="71" t="s">
        <v>144</v>
      </c>
      <c r="D161" s="71" t="s">
        <v>56</v>
      </c>
      <c r="E161" s="71" t="str">
        <f>CONCATENATE(SUM('Раздел 1'!H18:H18),"=",SUM('Раздел 1'!H19:H32))</f>
        <v>0=0</v>
      </c>
    </row>
    <row r="162" spans="1:5" s="61" customFormat="1">
      <c r="A162" s="70" t="str">
        <f>IF((SUM('Раздел 1'!I18:I18)=SUM('Раздел 1'!I19:I32)),"","Неверно!")</f>
        <v/>
      </c>
      <c r="B162" s="70" t="s">
        <v>385</v>
      </c>
      <c r="C162" s="71" t="s">
        <v>145</v>
      </c>
      <c r="D162" s="71" t="s">
        <v>56</v>
      </c>
      <c r="E162" s="71" t="str">
        <f>CONCATENATE(SUM('Раздел 1'!I18:I18),"=",SUM('Раздел 1'!I19:I32))</f>
        <v>0=0</v>
      </c>
    </row>
    <row r="163" spans="1:5" s="61" customFormat="1">
      <c r="A163" s="70" t="str">
        <f>IF((SUM('Раздел 1'!J18:J18)=SUM('Раздел 1'!J19:J32)),"","Неверно!")</f>
        <v/>
      </c>
      <c r="B163" s="70" t="s">
        <v>385</v>
      </c>
      <c r="C163" s="71" t="s">
        <v>146</v>
      </c>
      <c r="D163" s="71" t="s">
        <v>56</v>
      </c>
      <c r="E163" s="71" t="str">
        <f>CONCATENATE(SUM('Раздел 1'!J18:J18),"=",SUM('Раздел 1'!J19:J32))</f>
        <v>0=0</v>
      </c>
    </row>
    <row r="164" spans="1:5" s="61" customFormat="1">
      <c r="A164" s="70" t="str">
        <f>IF((SUM('Раздел 1'!K18:K18)=SUM('Раздел 1'!K19:K32)),"","Неверно!")</f>
        <v/>
      </c>
      <c r="B164" s="70" t="s">
        <v>385</v>
      </c>
      <c r="C164" s="71" t="s">
        <v>147</v>
      </c>
      <c r="D164" s="71" t="s">
        <v>56</v>
      </c>
      <c r="E164" s="71" t="str">
        <f>CONCATENATE(SUM('Раздел 1'!K18:K18),"=",SUM('Раздел 1'!K19:K32))</f>
        <v>0=0</v>
      </c>
    </row>
    <row r="165" spans="1:5" s="61" customFormat="1">
      <c r="A165" s="70" t="str">
        <f>IF((SUM('Раздел 1'!L18:L18)=SUM('Раздел 1'!L19:L32)),"","Неверно!")</f>
        <v/>
      </c>
      <c r="B165" s="70" t="s">
        <v>385</v>
      </c>
      <c r="C165" s="71" t="s">
        <v>148</v>
      </c>
      <c r="D165" s="71" t="s">
        <v>56</v>
      </c>
      <c r="E165" s="71" t="str">
        <f>CONCATENATE(SUM('Раздел 1'!L18:L18),"=",SUM('Раздел 1'!L19:L32))</f>
        <v>0=0</v>
      </c>
    </row>
    <row r="166" spans="1:5" s="61" customFormat="1">
      <c r="A166" s="70" t="str">
        <f>IF((SUM('Раздел 1'!Q21:Q21)=0),"","Неверно!")</f>
        <v/>
      </c>
      <c r="B166" s="70" t="s">
        <v>386</v>
      </c>
      <c r="C166" s="71" t="s">
        <v>130</v>
      </c>
      <c r="D166" s="71" t="s">
        <v>49</v>
      </c>
      <c r="E166" s="71" t="str">
        <f>CONCATENATE(SUM('Раздел 1'!Q21:Q21),"=",0)</f>
        <v>0=0</v>
      </c>
    </row>
    <row r="167" spans="1:5" s="61" customFormat="1">
      <c r="A167" s="70" t="str">
        <f>IF((SUM('Раздел 1'!Q27:Q27)=0),"","Неверно!")</f>
        <v/>
      </c>
      <c r="B167" s="70" t="s">
        <v>387</v>
      </c>
      <c r="C167" s="71" t="s">
        <v>129</v>
      </c>
      <c r="D167" s="71" t="s">
        <v>49</v>
      </c>
      <c r="E167" s="71" t="str">
        <f>CONCATENATE(SUM('Раздел 1'!Q27:Q27),"=",0)</f>
        <v>0=0</v>
      </c>
    </row>
    <row r="168" spans="1:5" s="61" customFormat="1">
      <c r="A168" s="70" t="str">
        <f>IF((SUM('Раздел 1'!R26:R26)=0),"","Неверно!")</f>
        <v/>
      </c>
      <c r="B168" s="70" t="s">
        <v>388</v>
      </c>
      <c r="C168" s="71" t="s">
        <v>128</v>
      </c>
      <c r="D168" s="71" t="s">
        <v>49</v>
      </c>
      <c r="E168" s="71" t="str">
        <f>CONCATENATE(SUM('Раздел 1'!R26:R26),"=",0)</f>
        <v>0=0</v>
      </c>
    </row>
    <row r="169" spans="1:5" s="61" customFormat="1">
      <c r="A169" s="70" t="str">
        <f>IF((SUM('Раздел 1'!K25:K25)=0),"","Неверно!")</f>
        <v/>
      </c>
      <c r="B169" s="70" t="s">
        <v>389</v>
      </c>
      <c r="C169" s="71" t="s">
        <v>127</v>
      </c>
      <c r="D169" s="71" t="s">
        <v>49</v>
      </c>
      <c r="E169" s="71" t="str">
        <f>CONCATENATE(SUM('Раздел 1'!K25:K25),"=",0)</f>
        <v>0=0</v>
      </c>
    </row>
    <row r="170" spans="1:5" s="61" customFormat="1">
      <c r="A170" s="70" t="str">
        <f>IF((SUM('Раздел 1'!F23:F23)=0),"","Неверно!")</f>
        <v/>
      </c>
      <c r="B170" s="70" t="s">
        <v>390</v>
      </c>
      <c r="C170" s="71" t="s">
        <v>126</v>
      </c>
      <c r="D170" s="71" t="s">
        <v>49</v>
      </c>
      <c r="E170" s="71" t="str">
        <f>CONCATENATE(SUM('Раздел 1'!F23:F23),"=",0)</f>
        <v>0=0</v>
      </c>
    </row>
    <row r="171" spans="1:5" s="61" customFormat="1">
      <c r="A171" s="70" t="str">
        <f>IF((SUM('Раздел 1'!Q25:Q25)=0),"","Неверно!")</f>
        <v/>
      </c>
      <c r="B171" s="70" t="s">
        <v>391</v>
      </c>
      <c r="C171" s="71" t="s">
        <v>125</v>
      </c>
      <c r="D171" s="71" t="s">
        <v>49</v>
      </c>
      <c r="E171" s="71" t="str">
        <f>CONCATENATE(SUM('Раздел 1'!Q25:Q25),"=",0)</f>
        <v>0=0</v>
      </c>
    </row>
    <row r="172" spans="1:5" s="61" customFormat="1">
      <c r="A172" s="70" t="str">
        <f>IF((SUM('Раздел 1'!J23:J23)=0),"","Неверно!")</f>
        <v/>
      </c>
      <c r="B172" s="70" t="s">
        <v>392</v>
      </c>
      <c r="C172" s="71" t="s">
        <v>124</v>
      </c>
      <c r="D172" s="71" t="s">
        <v>49</v>
      </c>
      <c r="E172" s="71" t="str">
        <f>CONCATENATE(SUM('Раздел 1'!J23:J23),"=",0)</f>
        <v>0=0</v>
      </c>
    </row>
    <row r="173" spans="1:5" s="61" customFormat="1">
      <c r="A173" s="70" t="str">
        <f>IF((SUM('Раздел 1'!O21:O21)=0),"","Неверно!")</f>
        <v/>
      </c>
      <c r="B173" s="70" t="s">
        <v>393</v>
      </c>
      <c r="C173" s="71" t="s">
        <v>123</v>
      </c>
      <c r="D173" s="71" t="s">
        <v>49</v>
      </c>
      <c r="E173" s="71" t="str">
        <f>CONCATENATE(SUM('Раздел 1'!O21:O21),"=",0)</f>
        <v>0=0</v>
      </c>
    </row>
    <row r="174" spans="1:5" s="61" customFormat="1">
      <c r="A174" s="70" t="str">
        <f>IF((SUM('Раздел 1'!D18:D18)&gt;=SUM('Раздел 1'!E18:E18)+SUM('Раздел 1'!G18:G18)),"","Неверно!")</f>
        <v/>
      </c>
      <c r="B174" s="70" t="s">
        <v>394</v>
      </c>
      <c r="C174" s="71" t="s">
        <v>108</v>
      </c>
      <c r="D174" s="71" t="s">
        <v>55</v>
      </c>
      <c r="E174" s="71" t="str">
        <f>CONCATENATE(SUM('Раздел 1'!D18:D18),"&gt;=",SUM('Раздел 1'!E18:E18),"+",SUM('Раздел 1'!G18:G18))</f>
        <v>0&gt;=0+0</v>
      </c>
    </row>
    <row r="175" spans="1:5" s="61" customFormat="1">
      <c r="A175" s="70" t="str">
        <f>IF((SUM('Раздел 1'!D27:D27)&gt;=SUM('Раздел 1'!E27:E27)+SUM('Раздел 1'!G27:G27)),"","Неверно!")</f>
        <v/>
      </c>
      <c r="B175" s="70" t="s">
        <v>394</v>
      </c>
      <c r="C175" s="71" t="s">
        <v>109</v>
      </c>
      <c r="D175" s="71" t="s">
        <v>55</v>
      </c>
      <c r="E175" s="71" t="str">
        <f>CONCATENATE(SUM('Раздел 1'!D27:D27),"&gt;=",SUM('Раздел 1'!E27:E27),"+",SUM('Раздел 1'!G27:G27))</f>
        <v>0&gt;=0+0</v>
      </c>
    </row>
    <row r="176" spans="1:5" s="61" customFormat="1">
      <c r="A176" s="70" t="str">
        <f>IF((SUM('Раздел 1'!D28:D28)&gt;=SUM('Раздел 1'!E28:E28)+SUM('Раздел 1'!G28:G28)),"","Неверно!")</f>
        <v/>
      </c>
      <c r="B176" s="70" t="s">
        <v>394</v>
      </c>
      <c r="C176" s="71" t="s">
        <v>110</v>
      </c>
      <c r="D176" s="71" t="s">
        <v>55</v>
      </c>
      <c r="E176" s="71" t="str">
        <f>CONCATENATE(SUM('Раздел 1'!D28:D28),"&gt;=",SUM('Раздел 1'!E28:E28),"+",SUM('Раздел 1'!G28:G28))</f>
        <v>0&gt;=0+0</v>
      </c>
    </row>
    <row r="177" spans="1:5" s="61" customFormat="1">
      <c r="A177" s="70" t="str">
        <f>IF((SUM('Раздел 1'!D29:D29)&gt;=SUM('Раздел 1'!E29:E29)+SUM('Раздел 1'!G29:G29)),"","Неверно!")</f>
        <v/>
      </c>
      <c r="B177" s="70" t="s">
        <v>394</v>
      </c>
      <c r="C177" s="71" t="s">
        <v>111</v>
      </c>
      <c r="D177" s="71" t="s">
        <v>55</v>
      </c>
      <c r="E177" s="71" t="str">
        <f>CONCATENATE(SUM('Раздел 1'!D29:D29),"&gt;=",SUM('Раздел 1'!E29:E29),"+",SUM('Раздел 1'!G29:G29))</f>
        <v>0&gt;=0+0</v>
      </c>
    </row>
    <row r="178" spans="1:5">
      <c r="A178" s="70" t="str">
        <f>IF((SUM('Раздел 1'!D30:D30)&gt;=SUM('Раздел 1'!E30:E30)+SUM('Раздел 1'!G30:G30)),"","Неверно!")</f>
        <v/>
      </c>
      <c r="B178" s="70" t="s">
        <v>394</v>
      </c>
      <c r="C178" s="71" t="s">
        <v>112</v>
      </c>
      <c r="D178" s="71" t="s">
        <v>55</v>
      </c>
      <c r="E178" s="71" t="str">
        <f>CONCATENATE(SUM('Раздел 1'!D30:D30),"&gt;=",SUM('Раздел 1'!E30:E30),"+",SUM('Раздел 1'!G30:G30))</f>
        <v>0&gt;=0+0</v>
      </c>
    </row>
    <row r="179" spans="1:5">
      <c r="A179" s="70" t="str">
        <f>IF((SUM('Раздел 1'!D31:D31)&gt;=SUM('Раздел 1'!E31:E31)+SUM('Раздел 1'!G31:G31)),"","Неверно!")</f>
        <v/>
      </c>
      <c r="B179" s="70" t="s">
        <v>394</v>
      </c>
      <c r="C179" s="71" t="s">
        <v>113</v>
      </c>
      <c r="D179" s="71" t="s">
        <v>55</v>
      </c>
      <c r="E179" s="71" t="str">
        <f>CONCATENATE(SUM('Раздел 1'!D31:D31),"&gt;=",SUM('Раздел 1'!E31:E31),"+",SUM('Раздел 1'!G31:G31))</f>
        <v>0&gt;=0+0</v>
      </c>
    </row>
    <row r="180" spans="1:5">
      <c r="A180" s="70" t="str">
        <f>IF((SUM('Раздел 1'!D32:D32)&gt;=SUM('Раздел 1'!E32:E32)+SUM('Раздел 1'!G32:G32)),"","Неверно!")</f>
        <v/>
      </c>
      <c r="B180" s="70" t="s">
        <v>394</v>
      </c>
      <c r="C180" s="71" t="s">
        <v>114</v>
      </c>
      <c r="D180" s="71" t="s">
        <v>55</v>
      </c>
      <c r="E180" s="71" t="str">
        <f>CONCATENATE(SUM('Раздел 1'!D32:D32),"&gt;=",SUM('Раздел 1'!E32:E32),"+",SUM('Раздел 1'!G32:G32))</f>
        <v>0&gt;=0+0</v>
      </c>
    </row>
    <row r="181" spans="1:5">
      <c r="A181" s="70" t="str">
        <f>IF((SUM('Раздел 1'!D19:D19)&gt;=SUM('Раздел 1'!E19:E19)+SUM('Раздел 1'!G19:G19)),"","Неверно!")</f>
        <v/>
      </c>
      <c r="B181" s="70" t="s">
        <v>394</v>
      </c>
      <c r="C181" s="71" t="s">
        <v>115</v>
      </c>
      <c r="D181" s="71" t="s">
        <v>55</v>
      </c>
      <c r="E181" s="71" t="str">
        <f>CONCATENATE(SUM('Раздел 1'!D19:D19),"&gt;=",SUM('Раздел 1'!E19:E19),"+",SUM('Раздел 1'!G19:G19))</f>
        <v>0&gt;=0+0</v>
      </c>
    </row>
    <row r="182" spans="1:5">
      <c r="A182" s="70" t="str">
        <f>IF((SUM('Раздел 1'!D20:D20)&gt;=SUM('Раздел 1'!E20:E20)+SUM('Раздел 1'!G20:G20)),"","Неверно!")</f>
        <v/>
      </c>
      <c r="B182" s="70" t="s">
        <v>394</v>
      </c>
      <c r="C182" s="71" t="s">
        <v>116</v>
      </c>
      <c r="D182" s="71" t="s">
        <v>55</v>
      </c>
      <c r="E182" s="71" t="str">
        <f>CONCATENATE(SUM('Раздел 1'!D20:D20),"&gt;=",SUM('Раздел 1'!E20:E20),"+",SUM('Раздел 1'!G20:G20))</f>
        <v>0&gt;=0+0</v>
      </c>
    </row>
    <row r="183" spans="1:5">
      <c r="A183" s="70" t="str">
        <f>IF((SUM('Раздел 1'!D21:D21)&gt;=SUM('Раздел 1'!E21:E21)+SUM('Раздел 1'!G21:G21)),"","Неверно!")</f>
        <v/>
      </c>
      <c r="B183" s="70" t="s">
        <v>394</v>
      </c>
      <c r="C183" s="71" t="s">
        <v>117</v>
      </c>
      <c r="D183" s="71" t="s">
        <v>55</v>
      </c>
      <c r="E183" s="71" t="str">
        <f>CONCATENATE(SUM('Раздел 1'!D21:D21),"&gt;=",SUM('Раздел 1'!E21:E21),"+",SUM('Раздел 1'!G21:G21))</f>
        <v>0&gt;=0+0</v>
      </c>
    </row>
    <row r="184" spans="1:5">
      <c r="A184" s="70" t="str">
        <f>IF((SUM('Раздел 1'!D22:D22)&gt;=SUM('Раздел 1'!E22:E22)+SUM('Раздел 1'!G22:G22)),"","Неверно!")</f>
        <v/>
      </c>
      <c r="B184" s="70" t="s">
        <v>394</v>
      </c>
      <c r="C184" s="71" t="s">
        <v>118</v>
      </c>
      <c r="D184" s="71" t="s">
        <v>55</v>
      </c>
      <c r="E184" s="71" t="str">
        <f>CONCATENATE(SUM('Раздел 1'!D22:D22),"&gt;=",SUM('Раздел 1'!E22:E22),"+",SUM('Раздел 1'!G22:G22))</f>
        <v>0&gt;=0+0</v>
      </c>
    </row>
    <row r="185" spans="1:5">
      <c r="A185" s="70" t="str">
        <f>IF((SUM('Раздел 1'!D23:D23)&gt;=SUM('Раздел 1'!E23:E23)+SUM('Раздел 1'!G23:G23)),"","Неверно!")</f>
        <v/>
      </c>
      <c r="B185" s="70" t="s">
        <v>394</v>
      </c>
      <c r="C185" s="71" t="s">
        <v>119</v>
      </c>
      <c r="D185" s="71" t="s">
        <v>55</v>
      </c>
      <c r="E185" s="71" t="str">
        <f>CONCATENATE(SUM('Раздел 1'!D23:D23),"&gt;=",SUM('Раздел 1'!E23:E23),"+",SUM('Раздел 1'!G23:G23))</f>
        <v>0&gt;=0+0</v>
      </c>
    </row>
    <row r="186" spans="1:5">
      <c r="A186" s="70" t="str">
        <f>IF((SUM('Раздел 1'!D24:D24)&gt;=SUM('Раздел 1'!E24:E24)+SUM('Раздел 1'!G24:G24)),"","Неверно!")</f>
        <v/>
      </c>
      <c r="B186" s="70" t="s">
        <v>394</v>
      </c>
      <c r="C186" s="71" t="s">
        <v>120</v>
      </c>
      <c r="D186" s="71" t="s">
        <v>55</v>
      </c>
      <c r="E186" s="71" t="str">
        <f>CONCATENATE(SUM('Раздел 1'!D24:D24),"&gt;=",SUM('Раздел 1'!E24:E24),"+",SUM('Раздел 1'!G24:G24))</f>
        <v>0&gt;=0+0</v>
      </c>
    </row>
    <row r="187" spans="1:5">
      <c r="A187" s="70" t="str">
        <f>IF((SUM('Раздел 1'!D25:D25)&gt;=SUM('Раздел 1'!E25:E25)+SUM('Раздел 1'!G25:G25)),"","Неверно!")</f>
        <v/>
      </c>
      <c r="B187" s="70" t="s">
        <v>394</v>
      </c>
      <c r="C187" s="71" t="s">
        <v>121</v>
      </c>
      <c r="D187" s="71" t="s">
        <v>55</v>
      </c>
      <c r="E187" s="71" t="str">
        <f>CONCATENATE(SUM('Раздел 1'!D25:D25),"&gt;=",SUM('Раздел 1'!E25:E25),"+",SUM('Раздел 1'!G25:G25))</f>
        <v>0&gt;=0+0</v>
      </c>
    </row>
    <row r="188" spans="1:5">
      <c r="A188" s="70" t="str">
        <f>IF((SUM('Раздел 1'!D26:D26)&gt;=SUM('Раздел 1'!E26:E26)+SUM('Раздел 1'!G26:G26)),"","Неверно!")</f>
        <v/>
      </c>
      <c r="B188" s="70" t="s">
        <v>394</v>
      </c>
      <c r="C188" s="71" t="s">
        <v>122</v>
      </c>
      <c r="D188" s="71" t="s">
        <v>55</v>
      </c>
      <c r="E188" s="71" t="str">
        <f>CONCATENATE(SUM('Раздел 1'!D26:D26),"&gt;=",SUM('Раздел 1'!E26:E26),"+",SUM('Раздел 1'!G26:G26))</f>
        <v>0&gt;=0+0</v>
      </c>
    </row>
    <row r="189" spans="1:5">
      <c r="A189" s="70" t="str">
        <f>IF((SUM('Раздел 1'!K20:K20)=0),"","Неверно!")</f>
        <v/>
      </c>
      <c r="B189" s="70" t="s">
        <v>395</v>
      </c>
      <c r="C189" s="71" t="s">
        <v>107</v>
      </c>
      <c r="D189" s="71" t="s">
        <v>51</v>
      </c>
      <c r="E189" s="71" t="str">
        <f>CONCATENATE(SUM('Раздел 1'!K20:K20),"=",0)</f>
        <v>0=0</v>
      </c>
    </row>
    <row r="190" spans="1:5">
      <c r="A190" s="70" t="str">
        <f>IF((SUM('Раздел 1'!L30:L30)=0),"","Неверно!")</f>
        <v/>
      </c>
      <c r="B190" s="70" t="s">
        <v>396</v>
      </c>
      <c r="C190" s="71" t="s">
        <v>106</v>
      </c>
      <c r="D190" s="71" t="s">
        <v>49</v>
      </c>
      <c r="E190" s="71" t="str">
        <f>CONCATENATE(SUM('Раздел 1'!L30:L30),"=",0)</f>
        <v>0=0</v>
      </c>
    </row>
    <row r="191" spans="1:5">
      <c r="A191" s="70" t="str">
        <f>IF((SUM('Раздел 1'!P27:P27)=0),"","Неверно!")</f>
        <v/>
      </c>
      <c r="B191" s="70" t="s">
        <v>397</v>
      </c>
      <c r="C191" s="71" t="s">
        <v>105</v>
      </c>
      <c r="D191" s="71" t="s">
        <v>49</v>
      </c>
      <c r="E191" s="71" t="str">
        <f>CONCATENATE(SUM('Раздел 1'!P27:P27),"=",0)</f>
        <v>0=0</v>
      </c>
    </row>
    <row r="192" spans="1:5">
      <c r="A192" s="70" t="str">
        <f>IF((SUM('Раздел 1'!N28:N28)=0),"","Неверно!")</f>
        <v/>
      </c>
      <c r="B192" s="70" t="s">
        <v>398</v>
      </c>
      <c r="C192" s="71" t="s">
        <v>104</v>
      </c>
      <c r="D192" s="71" t="s">
        <v>51</v>
      </c>
      <c r="E192" s="71" t="str">
        <f>CONCATENATE(SUM('Раздел 1'!N28:N28),"=",0)</f>
        <v>0=0</v>
      </c>
    </row>
    <row r="193" spans="1:5">
      <c r="A193" s="70" t="str">
        <f>IF((SUM('Раздел 1'!R29:R29)=0),"","Неверно!")</f>
        <v/>
      </c>
      <c r="B193" s="70" t="s">
        <v>399</v>
      </c>
      <c r="C193" s="71" t="s">
        <v>103</v>
      </c>
      <c r="D193" s="71" t="s">
        <v>49</v>
      </c>
      <c r="E193" s="71" t="str">
        <f>CONCATENATE(SUM('Раздел 1'!R29:R29),"=",0)</f>
        <v>0=0</v>
      </c>
    </row>
    <row r="194" spans="1:5">
      <c r="A194" s="70" t="str">
        <f>IF((SUM('Раздел 1'!F24:F24)=0),"","Неверно!")</f>
        <v/>
      </c>
      <c r="B194" s="70" t="s">
        <v>400</v>
      </c>
      <c r="C194" s="71" t="s">
        <v>102</v>
      </c>
      <c r="D194" s="71" t="s">
        <v>49</v>
      </c>
      <c r="E194" s="71" t="str">
        <f>CONCATENATE(SUM('Раздел 1'!F24:F24),"=",0)</f>
        <v>0=0</v>
      </c>
    </row>
    <row r="195" spans="1:5">
      <c r="A195" s="70" t="str">
        <f>IF((SUM('Раздел 1'!M31:M31)=0),"","Неверно!")</f>
        <v/>
      </c>
      <c r="B195" s="70" t="s">
        <v>401</v>
      </c>
      <c r="C195" s="71" t="s">
        <v>101</v>
      </c>
      <c r="D195" s="71" t="s">
        <v>49</v>
      </c>
      <c r="E195" s="71" t="str">
        <f>CONCATENATE(SUM('Раздел 1'!M31:M31),"=",0)</f>
        <v>0=0</v>
      </c>
    </row>
    <row r="196" spans="1:5">
      <c r="A196" s="70" t="str">
        <f>IF((SUM('Раздел 1'!N31:N31)=0),"","Неверно!")</f>
        <v/>
      </c>
      <c r="B196" s="70" t="s">
        <v>402</v>
      </c>
      <c r="C196" s="71" t="s">
        <v>100</v>
      </c>
      <c r="D196" s="71" t="s">
        <v>49</v>
      </c>
      <c r="E196" s="71" t="str">
        <f>CONCATENATE(SUM('Раздел 1'!N31:N31),"=",0)</f>
        <v>0=0</v>
      </c>
    </row>
    <row r="197" spans="1:5">
      <c r="A197" s="70" t="str">
        <f>IF((SUM('Раздел 1'!O31:O31)=0),"","Неверно!")</f>
        <v/>
      </c>
      <c r="B197" s="70" t="s">
        <v>403</v>
      </c>
      <c r="C197" s="71" t="s">
        <v>99</v>
      </c>
      <c r="D197" s="71" t="s">
        <v>49</v>
      </c>
      <c r="E197" s="71" t="str">
        <f>CONCATENATE(SUM('Раздел 1'!O31:O31),"=",0)</f>
        <v>0=0</v>
      </c>
    </row>
    <row r="198" spans="1:5">
      <c r="A198" s="70" t="str">
        <f>IF((SUM('Раздел 1'!P31:P31)=0),"","Неверно!")</f>
        <v/>
      </c>
      <c r="B198" s="70" t="s">
        <v>404</v>
      </c>
      <c r="C198" s="71" t="s">
        <v>98</v>
      </c>
      <c r="D198" s="71" t="s">
        <v>49</v>
      </c>
      <c r="E198" s="71" t="str">
        <f>CONCATENATE(SUM('Раздел 1'!P31:P31),"=",0)</f>
        <v>0=0</v>
      </c>
    </row>
    <row r="199" spans="1:5">
      <c r="A199" s="70" t="str">
        <f>IF((SUM('Раздел 1'!Q31:Q31)=0),"","Неверно!")</f>
        <v/>
      </c>
      <c r="B199" s="70" t="s">
        <v>405</v>
      </c>
      <c r="C199" s="71" t="s">
        <v>97</v>
      </c>
      <c r="D199" s="71" t="s">
        <v>49</v>
      </c>
      <c r="E199" s="71" t="str">
        <f>CONCATENATE(SUM('Раздел 1'!Q31:Q31),"=",0)</f>
        <v>0=0</v>
      </c>
    </row>
    <row r="200" spans="1:5">
      <c r="A200" s="70" t="str">
        <f>IF((SUM('Раздел 1'!R31:R31)=0),"","Неверно!")</f>
        <v/>
      </c>
      <c r="B200" s="70" t="s">
        <v>406</v>
      </c>
      <c r="C200" s="71" t="s">
        <v>96</v>
      </c>
      <c r="D200" s="71" t="s">
        <v>49</v>
      </c>
      <c r="E200" s="71" t="str">
        <f>CONCATENATE(SUM('Раздел 1'!R31:R31),"=",0)</f>
        <v>0=0</v>
      </c>
    </row>
    <row r="201" spans="1:5">
      <c r="A201" s="70" t="str">
        <f>IF((SUM('Раздел 1'!G31:G31)=0),"","Неверно!")</f>
        <v/>
      </c>
      <c r="B201" s="70" t="s">
        <v>407</v>
      </c>
      <c r="C201" s="71" t="s">
        <v>95</v>
      </c>
      <c r="D201" s="71" t="s">
        <v>49</v>
      </c>
      <c r="E201" s="71" t="str">
        <f>CONCATENATE(SUM('Раздел 1'!G31:G31),"=",0)</f>
        <v>0=0</v>
      </c>
    </row>
    <row r="202" spans="1:5">
      <c r="A202" s="70" t="str">
        <f>IF((SUM('Раздел 1'!K31:K31)=0),"","Неверно!")</f>
        <v/>
      </c>
      <c r="B202" s="70" t="s">
        <v>408</v>
      </c>
      <c r="C202" s="71" t="s">
        <v>94</v>
      </c>
      <c r="D202" s="71" t="s">
        <v>49</v>
      </c>
      <c r="E202" s="71" t="str">
        <f>CONCATENATE(SUM('Раздел 1'!K31:K31),"=",0)</f>
        <v>0=0</v>
      </c>
    </row>
    <row r="203" spans="1:5">
      <c r="A203" s="70" t="str">
        <f>IF((SUM('Раздел 1'!L31:L31)=0),"","Неверно!")</f>
        <v/>
      </c>
      <c r="B203" s="70" t="s">
        <v>409</v>
      </c>
      <c r="C203" s="71" t="s">
        <v>93</v>
      </c>
      <c r="D203" s="71" t="s">
        <v>49</v>
      </c>
      <c r="E203" s="71" t="str">
        <f>CONCATENATE(SUM('Раздел 1'!L31:L31),"=",0)</f>
        <v>0=0</v>
      </c>
    </row>
  </sheetData>
  <autoFilter ref="A1:A41"/>
  <phoneticPr fontId="6" type="noConversion"/>
  <pageMargins left="0.75" right="0.75" top="0.51" bottom="0.5" header="0.5" footer="0.5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indexed="26"/>
  </sheetPr>
  <dimension ref="A1:E440"/>
  <sheetViews>
    <sheetView showGridLines="0" zoomScale="91" zoomScaleNormal="91" workbookViewId="0">
      <selection activeCell="B20" sqref="B20"/>
    </sheetView>
  </sheetViews>
  <sheetFormatPr defaultRowHeight="12.75"/>
  <cols>
    <col min="1" max="1" width="61.5703125" style="1" customWidth="1"/>
    <col min="2" max="2" width="6" style="1" bestFit="1" customWidth="1"/>
    <col min="3" max="3" width="2.85546875" style="1" customWidth="1"/>
    <col min="4" max="4" width="41.7109375" style="1" bestFit="1" customWidth="1"/>
    <col min="5" max="5" width="5.5703125" style="1" bestFit="1" customWidth="1"/>
    <col min="6" max="16384" width="9.140625" style="1"/>
  </cols>
  <sheetData>
    <row r="1" spans="1:5" ht="15.75">
      <c r="A1" s="54" t="s">
        <v>63</v>
      </c>
      <c r="B1" s="55" t="s">
        <v>26</v>
      </c>
      <c r="D1" s="56" t="s">
        <v>27</v>
      </c>
      <c r="E1" s="57" t="s">
        <v>26</v>
      </c>
    </row>
    <row r="2" spans="1:5" ht="15.75">
      <c r="A2" s="47" t="s">
        <v>416</v>
      </c>
      <c r="B2" s="72" t="s">
        <v>417</v>
      </c>
      <c r="D2" s="18">
        <v>6</v>
      </c>
      <c r="E2" s="19" t="s">
        <v>28</v>
      </c>
    </row>
    <row r="3" spans="1:5" ht="15.75">
      <c r="A3" s="37"/>
      <c r="B3" s="38"/>
      <c r="D3" s="18">
        <v>12</v>
      </c>
      <c r="E3" s="20" t="s">
        <v>29</v>
      </c>
    </row>
    <row r="4" spans="1:5" ht="15">
      <c r="A4" s="37"/>
      <c r="B4" s="38"/>
    </row>
    <row r="5" spans="1:5" ht="15">
      <c r="A5" s="37"/>
      <c r="B5" s="38"/>
    </row>
    <row r="6" spans="1:5" ht="15">
      <c r="A6" s="37"/>
      <c r="B6" s="38"/>
    </row>
    <row r="7" spans="1:5" ht="15">
      <c r="A7" s="37"/>
      <c r="B7" s="38"/>
    </row>
    <row r="8" spans="1:5" ht="15">
      <c r="A8" s="37"/>
      <c r="B8" s="38"/>
    </row>
    <row r="9" spans="1:5" ht="15">
      <c r="A9" s="37"/>
      <c r="B9" s="38"/>
    </row>
    <row r="10" spans="1:5" ht="15">
      <c r="A10" s="37"/>
      <c r="B10" s="38"/>
    </row>
    <row r="11" spans="1:5" ht="15">
      <c r="A11" s="37"/>
      <c r="B11" s="38"/>
    </row>
    <row r="12" spans="1:5" ht="15">
      <c r="A12" s="37"/>
      <c r="B12" s="38"/>
    </row>
    <row r="13" spans="1:5" ht="15">
      <c r="A13" s="37"/>
      <c r="B13" s="38"/>
    </row>
    <row r="14" spans="1:5" ht="15">
      <c r="A14" s="37"/>
      <c r="B14" s="38"/>
    </row>
    <row r="15" spans="1:5" ht="15">
      <c r="A15" s="37"/>
      <c r="B15" s="38"/>
    </row>
    <row r="16" spans="1:5" ht="15">
      <c r="A16" s="37"/>
      <c r="B16" s="38"/>
    </row>
    <row r="17" spans="1:2" ht="15">
      <c r="A17" s="37"/>
      <c r="B17" s="38"/>
    </row>
    <row r="18" spans="1:2" ht="15">
      <c r="A18" s="37"/>
      <c r="B18" s="38"/>
    </row>
    <row r="19" spans="1:2" ht="15">
      <c r="A19" s="37"/>
      <c r="B19" s="38"/>
    </row>
    <row r="20" spans="1:2" ht="15">
      <c r="A20" s="37"/>
      <c r="B20" s="38"/>
    </row>
    <row r="21" spans="1:2" ht="15">
      <c r="A21" s="37"/>
      <c r="B21" s="38"/>
    </row>
    <row r="22" spans="1:2" ht="15">
      <c r="A22" s="37"/>
      <c r="B22" s="38"/>
    </row>
    <row r="23" spans="1:2" ht="15">
      <c r="A23" s="37"/>
      <c r="B23" s="38"/>
    </row>
    <row r="24" spans="1:2" ht="15">
      <c r="A24" s="39"/>
      <c r="B24" s="40"/>
    </row>
    <row r="25" spans="1:2" ht="15">
      <c r="A25" s="37"/>
      <c r="B25" s="38"/>
    </row>
    <row r="26" spans="1:2" ht="15">
      <c r="A26" s="37"/>
      <c r="B26" s="38"/>
    </row>
    <row r="27" spans="1:2" ht="15">
      <c r="A27" s="37"/>
      <c r="B27" s="38"/>
    </row>
    <row r="28" spans="1:2" ht="15">
      <c r="A28" s="37"/>
      <c r="B28" s="38"/>
    </row>
    <row r="29" spans="1:2" ht="15">
      <c r="A29" s="37"/>
      <c r="B29" s="38"/>
    </row>
    <row r="30" spans="1:2" ht="15">
      <c r="A30" s="37"/>
      <c r="B30" s="38"/>
    </row>
    <row r="31" spans="1:2" ht="15">
      <c r="A31" s="37"/>
      <c r="B31" s="38"/>
    </row>
    <row r="32" spans="1:2" ht="15">
      <c r="A32" s="37"/>
      <c r="B32" s="38"/>
    </row>
    <row r="33" spans="1:2" ht="15">
      <c r="A33" s="37"/>
      <c r="B33" s="38"/>
    </row>
    <row r="34" spans="1:2" ht="15">
      <c r="A34" s="37"/>
      <c r="B34" s="38"/>
    </row>
    <row r="35" spans="1:2" ht="15">
      <c r="A35" s="37"/>
      <c r="B35" s="38"/>
    </row>
    <row r="36" spans="1:2" ht="15">
      <c r="A36" s="37"/>
      <c r="B36" s="38"/>
    </row>
    <row r="37" spans="1:2" ht="15">
      <c r="A37" s="37"/>
      <c r="B37" s="38"/>
    </row>
    <row r="38" spans="1:2" ht="15">
      <c r="A38" s="41"/>
      <c r="B38" s="42"/>
    </row>
    <row r="39" spans="1:2" ht="15">
      <c r="A39" s="37"/>
      <c r="B39" s="38"/>
    </row>
    <row r="40" spans="1:2" ht="15">
      <c r="A40" s="37"/>
      <c r="B40" s="38"/>
    </row>
    <row r="41" spans="1:2" ht="15">
      <c r="A41" s="37"/>
      <c r="B41" s="38"/>
    </row>
    <row r="42" spans="1:2" ht="15">
      <c r="A42" s="37"/>
      <c r="B42" s="38"/>
    </row>
    <row r="43" spans="1:2" ht="15">
      <c r="A43" s="37"/>
      <c r="B43" s="38"/>
    </row>
    <row r="44" spans="1:2" ht="15">
      <c r="A44" s="37"/>
      <c r="B44" s="38"/>
    </row>
    <row r="45" spans="1:2" ht="15">
      <c r="A45" s="37"/>
      <c r="B45" s="38"/>
    </row>
    <row r="46" spans="1:2" ht="15">
      <c r="A46" s="37"/>
      <c r="B46" s="38"/>
    </row>
    <row r="47" spans="1:2" ht="15">
      <c r="A47" s="37"/>
      <c r="B47" s="38"/>
    </row>
    <row r="48" spans="1:2" ht="15">
      <c r="A48" s="37"/>
      <c r="B48" s="38"/>
    </row>
    <row r="49" spans="1:2" ht="15">
      <c r="A49" s="37"/>
      <c r="B49" s="38"/>
    </row>
    <row r="50" spans="1:2" ht="15">
      <c r="A50" s="37"/>
      <c r="B50" s="38"/>
    </row>
    <row r="51" spans="1:2" ht="15">
      <c r="A51" s="37"/>
      <c r="B51" s="38"/>
    </row>
    <row r="52" spans="1:2" ht="15">
      <c r="A52" s="37"/>
      <c r="B52" s="38"/>
    </row>
    <row r="53" spans="1:2" ht="15">
      <c r="A53" s="37"/>
      <c r="B53" s="38"/>
    </row>
    <row r="54" spans="1:2" ht="15">
      <c r="A54" s="37"/>
      <c r="B54" s="38"/>
    </row>
    <row r="55" spans="1:2" ht="15">
      <c r="A55" s="37"/>
      <c r="B55" s="38"/>
    </row>
    <row r="56" spans="1:2" ht="15">
      <c r="A56" s="37"/>
      <c r="B56" s="38"/>
    </row>
    <row r="57" spans="1:2" ht="15">
      <c r="A57" s="37"/>
      <c r="B57" s="38"/>
    </row>
    <row r="58" spans="1:2" ht="15">
      <c r="A58" s="37"/>
      <c r="B58" s="38"/>
    </row>
    <row r="59" spans="1:2" ht="15">
      <c r="A59" s="37"/>
      <c r="B59" s="38"/>
    </row>
    <row r="60" spans="1:2" ht="15">
      <c r="A60" s="37"/>
      <c r="B60" s="38"/>
    </row>
    <row r="61" spans="1:2" ht="15">
      <c r="A61" s="37"/>
      <c r="B61" s="38"/>
    </row>
    <row r="62" spans="1:2" ht="15">
      <c r="A62" s="37"/>
      <c r="B62" s="38"/>
    </row>
    <row r="63" spans="1:2" ht="15">
      <c r="A63" s="37"/>
      <c r="B63" s="38"/>
    </row>
    <row r="64" spans="1:2" ht="15">
      <c r="A64" s="37"/>
      <c r="B64" s="38"/>
    </row>
    <row r="65" spans="1:2" ht="15">
      <c r="A65" s="37"/>
      <c r="B65" s="38"/>
    </row>
    <row r="66" spans="1:2" ht="15">
      <c r="A66" s="37"/>
      <c r="B66" s="38"/>
    </row>
    <row r="67" spans="1:2" ht="15">
      <c r="A67" s="37"/>
      <c r="B67" s="38"/>
    </row>
    <row r="68" spans="1:2" ht="15">
      <c r="A68" s="37"/>
      <c r="B68" s="38"/>
    </row>
    <row r="69" spans="1:2" ht="15">
      <c r="A69" s="37"/>
      <c r="B69" s="38"/>
    </row>
    <row r="70" spans="1:2" ht="15">
      <c r="A70" s="37"/>
      <c r="B70" s="38"/>
    </row>
    <row r="71" spans="1:2" ht="15">
      <c r="A71" s="37"/>
      <c r="B71" s="38"/>
    </row>
    <row r="72" spans="1:2" ht="15">
      <c r="A72" s="37"/>
      <c r="B72" s="38"/>
    </row>
    <row r="73" spans="1:2" ht="15">
      <c r="A73" s="37"/>
      <c r="B73" s="38"/>
    </row>
    <row r="74" spans="1:2" ht="15">
      <c r="A74" s="37"/>
      <c r="B74" s="38"/>
    </row>
    <row r="75" spans="1:2" ht="15">
      <c r="A75" s="37"/>
      <c r="B75" s="38"/>
    </row>
    <row r="76" spans="1:2" ht="15">
      <c r="A76" s="37"/>
      <c r="B76" s="38"/>
    </row>
    <row r="77" spans="1:2" ht="15">
      <c r="A77" s="37"/>
      <c r="B77" s="38"/>
    </row>
    <row r="78" spans="1:2" ht="15">
      <c r="A78" s="37"/>
      <c r="B78" s="38"/>
    </row>
    <row r="79" spans="1:2" ht="15">
      <c r="A79" s="37"/>
      <c r="B79" s="38"/>
    </row>
    <row r="80" spans="1:2" ht="15">
      <c r="A80" s="37"/>
      <c r="B80" s="38"/>
    </row>
    <row r="81" spans="1:2" ht="15">
      <c r="A81" s="37"/>
      <c r="B81" s="38"/>
    </row>
    <row r="82" spans="1:2" ht="15">
      <c r="A82" s="37"/>
      <c r="B82" s="38"/>
    </row>
    <row r="83" spans="1:2" ht="15">
      <c r="A83" s="37"/>
      <c r="B83" s="38"/>
    </row>
    <row r="84" spans="1:2" ht="15">
      <c r="A84" s="37"/>
      <c r="B84" s="38"/>
    </row>
    <row r="85" spans="1:2" ht="15">
      <c r="A85" s="37"/>
      <c r="B85" s="38"/>
    </row>
    <row r="86" spans="1:2" ht="15">
      <c r="A86" s="37"/>
      <c r="B86" s="38"/>
    </row>
    <row r="87" spans="1:2" ht="15">
      <c r="A87" s="37"/>
      <c r="B87" s="38"/>
    </row>
    <row r="88" spans="1:2" ht="15">
      <c r="A88" s="37"/>
      <c r="B88" s="38"/>
    </row>
    <row r="89" spans="1:2" ht="15">
      <c r="A89" s="37"/>
      <c r="B89" s="38"/>
    </row>
    <row r="90" spans="1:2" ht="15">
      <c r="A90" s="37"/>
      <c r="B90" s="38"/>
    </row>
    <row r="91" spans="1:2" ht="15">
      <c r="A91" s="37"/>
      <c r="B91" s="38"/>
    </row>
    <row r="92" spans="1:2" ht="15">
      <c r="A92" s="37"/>
      <c r="B92" s="38"/>
    </row>
    <row r="93" spans="1:2" ht="15">
      <c r="A93" s="37"/>
      <c r="B93" s="38"/>
    </row>
    <row r="94" spans="1:2" ht="15">
      <c r="A94" s="37"/>
      <c r="B94" s="38"/>
    </row>
    <row r="95" spans="1:2" ht="15">
      <c r="A95" s="37"/>
      <c r="B95" s="38"/>
    </row>
    <row r="96" spans="1:2" ht="15">
      <c r="A96" s="37"/>
      <c r="B96" s="38"/>
    </row>
    <row r="97" spans="1:2" ht="15">
      <c r="A97" s="37"/>
      <c r="B97" s="38"/>
    </row>
    <row r="98" spans="1:2" ht="15">
      <c r="A98" s="37"/>
      <c r="B98" s="38"/>
    </row>
    <row r="99" spans="1:2" ht="15">
      <c r="A99" s="37"/>
      <c r="B99" s="38"/>
    </row>
    <row r="100" spans="1:2" ht="15">
      <c r="A100" s="37"/>
      <c r="B100" s="38"/>
    </row>
    <row r="101" spans="1:2" ht="15">
      <c r="A101" s="37"/>
      <c r="B101" s="38"/>
    </row>
    <row r="102" spans="1:2" ht="15">
      <c r="A102" s="37"/>
      <c r="B102" s="38"/>
    </row>
    <row r="103" spans="1:2" ht="15">
      <c r="A103" s="37"/>
      <c r="B103" s="38"/>
    </row>
    <row r="104" spans="1:2" ht="15">
      <c r="A104" s="37"/>
      <c r="B104" s="38"/>
    </row>
    <row r="105" spans="1:2" ht="15">
      <c r="A105" s="37"/>
      <c r="B105" s="38"/>
    </row>
    <row r="106" spans="1:2" ht="15">
      <c r="A106" s="37"/>
      <c r="B106" s="38"/>
    </row>
    <row r="107" spans="1:2" ht="15">
      <c r="A107" s="37"/>
      <c r="B107" s="38"/>
    </row>
    <row r="108" spans="1:2" ht="15">
      <c r="A108" s="37"/>
      <c r="B108" s="38"/>
    </row>
    <row r="109" spans="1:2" ht="15">
      <c r="A109" s="37"/>
      <c r="B109" s="38"/>
    </row>
    <row r="110" spans="1:2" ht="15">
      <c r="A110" s="37"/>
      <c r="B110" s="38"/>
    </row>
    <row r="111" spans="1:2" ht="15">
      <c r="A111" s="37"/>
      <c r="B111" s="38"/>
    </row>
    <row r="112" spans="1:2" ht="15">
      <c r="A112" s="37"/>
      <c r="B112" s="38"/>
    </row>
    <row r="113" spans="1:2" ht="15">
      <c r="A113" s="37"/>
      <c r="B113" s="38"/>
    </row>
    <row r="114" spans="1:2" ht="15">
      <c r="A114" s="37"/>
      <c r="B114" s="38"/>
    </row>
    <row r="115" spans="1:2" ht="15">
      <c r="A115" s="37"/>
      <c r="B115" s="38"/>
    </row>
    <row r="116" spans="1:2" ht="15">
      <c r="A116" s="37"/>
      <c r="B116" s="38"/>
    </row>
    <row r="117" spans="1:2" ht="15">
      <c r="A117" s="37"/>
      <c r="B117" s="38"/>
    </row>
    <row r="118" spans="1:2" ht="15">
      <c r="A118" s="37"/>
      <c r="B118" s="38"/>
    </row>
    <row r="119" spans="1:2" ht="15">
      <c r="A119" s="37"/>
      <c r="B119" s="38"/>
    </row>
    <row r="120" spans="1:2" ht="15">
      <c r="A120" s="37"/>
      <c r="B120" s="38"/>
    </row>
    <row r="121" spans="1:2" ht="15">
      <c r="A121" s="37"/>
      <c r="B121" s="38"/>
    </row>
    <row r="122" spans="1:2" ht="15">
      <c r="A122" s="37"/>
      <c r="B122" s="38"/>
    </row>
    <row r="123" spans="1:2" ht="15">
      <c r="A123" s="37"/>
      <c r="B123" s="38"/>
    </row>
    <row r="124" spans="1:2" ht="15">
      <c r="A124" s="37"/>
      <c r="B124" s="38"/>
    </row>
    <row r="125" spans="1:2" ht="15">
      <c r="A125" s="37"/>
      <c r="B125" s="38"/>
    </row>
    <row r="126" spans="1:2" ht="15">
      <c r="A126" s="37"/>
      <c r="B126" s="38"/>
    </row>
    <row r="127" spans="1:2" ht="15">
      <c r="A127" s="37"/>
      <c r="B127" s="38"/>
    </row>
    <row r="128" spans="1:2" ht="15">
      <c r="A128" s="37"/>
      <c r="B128" s="38"/>
    </row>
    <row r="129" spans="1:2" ht="15">
      <c r="A129" s="37"/>
      <c r="B129" s="38"/>
    </row>
    <row r="130" spans="1:2" ht="15">
      <c r="A130" s="37"/>
      <c r="B130" s="38"/>
    </row>
    <row r="131" spans="1:2" ht="15">
      <c r="A131" s="37"/>
      <c r="B131" s="38"/>
    </row>
    <row r="132" spans="1:2" ht="15">
      <c r="A132" s="37"/>
      <c r="B132" s="38"/>
    </row>
    <row r="133" spans="1:2" ht="15">
      <c r="A133" s="37"/>
      <c r="B133" s="38"/>
    </row>
    <row r="134" spans="1:2" ht="15">
      <c r="A134" s="37"/>
      <c r="B134" s="38"/>
    </row>
    <row r="135" spans="1:2" ht="15">
      <c r="A135" s="37"/>
      <c r="B135" s="38"/>
    </row>
    <row r="136" spans="1:2" ht="15">
      <c r="A136" s="37"/>
      <c r="B136" s="38"/>
    </row>
    <row r="137" spans="1:2" ht="15">
      <c r="A137" s="37"/>
      <c r="B137" s="38"/>
    </row>
    <row r="138" spans="1:2" ht="15">
      <c r="A138" s="37"/>
      <c r="B138" s="38"/>
    </row>
    <row r="139" spans="1:2" ht="15">
      <c r="A139" s="37"/>
      <c r="B139" s="38"/>
    </row>
    <row r="140" spans="1:2" ht="15">
      <c r="A140" s="37"/>
      <c r="B140" s="38"/>
    </row>
    <row r="141" spans="1:2" ht="15">
      <c r="A141" s="37"/>
      <c r="B141" s="38"/>
    </row>
    <row r="142" spans="1:2" ht="15">
      <c r="A142" s="37"/>
      <c r="B142" s="38"/>
    </row>
    <row r="143" spans="1:2" ht="15">
      <c r="A143" s="37"/>
      <c r="B143" s="38"/>
    </row>
    <row r="144" spans="1:2" ht="15">
      <c r="A144" s="37"/>
      <c r="B144" s="38"/>
    </row>
    <row r="145" spans="1:2" ht="15">
      <c r="A145" s="37"/>
      <c r="B145" s="38"/>
    </row>
    <row r="146" spans="1:2" ht="15">
      <c r="A146" s="37"/>
      <c r="B146" s="38"/>
    </row>
    <row r="147" spans="1:2" ht="15">
      <c r="A147" s="37"/>
      <c r="B147" s="38"/>
    </row>
    <row r="148" spans="1:2" ht="15">
      <c r="A148" s="37"/>
      <c r="B148" s="38"/>
    </row>
    <row r="149" spans="1:2" ht="15">
      <c r="A149" s="37"/>
      <c r="B149" s="38"/>
    </row>
    <row r="150" spans="1:2" ht="15">
      <c r="A150" s="37"/>
      <c r="B150" s="38"/>
    </row>
    <row r="151" spans="1:2" ht="15">
      <c r="A151" s="37"/>
      <c r="B151" s="38"/>
    </row>
    <row r="152" spans="1:2" ht="15">
      <c r="A152" s="37"/>
      <c r="B152" s="38"/>
    </row>
    <row r="153" spans="1:2" ht="15">
      <c r="A153" s="37"/>
      <c r="B153" s="38"/>
    </row>
    <row r="154" spans="1:2" ht="15">
      <c r="A154" s="37"/>
      <c r="B154" s="38"/>
    </row>
    <row r="155" spans="1:2" ht="15">
      <c r="A155" s="37"/>
      <c r="B155" s="38"/>
    </row>
    <row r="156" spans="1:2" ht="15">
      <c r="A156" s="37"/>
      <c r="B156" s="38"/>
    </row>
    <row r="157" spans="1:2" ht="15">
      <c r="A157" s="37"/>
      <c r="B157" s="38"/>
    </row>
    <row r="158" spans="1:2" ht="15">
      <c r="A158" s="37"/>
      <c r="B158" s="38"/>
    </row>
    <row r="159" spans="1:2" ht="15">
      <c r="A159" s="37"/>
      <c r="B159" s="38"/>
    </row>
    <row r="160" spans="1:2" ht="15">
      <c r="A160" s="37"/>
      <c r="B160" s="38"/>
    </row>
    <row r="161" spans="1:2" ht="15">
      <c r="A161" s="37"/>
      <c r="B161" s="38"/>
    </row>
    <row r="162" spans="1:2" ht="15">
      <c r="A162" s="37"/>
      <c r="B162" s="38"/>
    </row>
    <row r="163" spans="1:2" ht="15">
      <c r="A163" s="37"/>
      <c r="B163" s="38"/>
    </row>
    <row r="164" spans="1:2" ht="15">
      <c r="A164" s="37"/>
      <c r="B164" s="38"/>
    </row>
    <row r="165" spans="1:2" ht="15">
      <c r="A165" s="37"/>
      <c r="B165" s="38"/>
    </row>
    <row r="166" spans="1:2" ht="15">
      <c r="A166" s="37"/>
      <c r="B166" s="38"/>
    </row>
    <row r="167" spans="1:2" ht="15">
      <c r="A167" s="37"/>
      <c r="B167" s="38"/>
    </row>
    <row r="168" spans="1:2" ht="15">
      <c r="A168" s="37"/>
      <c r="B168" s="38"/>
    </row>
    <row r="169" spans="1:2" ht="15">
      <c r="A169" s="37"/>
      <c r="B169" s="38"/>
    </row>
    <row r="170" spans="1:2" ht="15">
      <c r="A170" s="37"/>
      <c r="B170" s="38"/>
    </row>
    <row r="171" spans="1:2" ht="15">
      <c r="A171" s="37"/>
      <c r="B171" s="38"/>
    </row>
    <row r="172" spans="1:2" ht="15">
      <c r="A172" s="37"/>
      <c r="B172" s="38"/>
    </row>
    <row r="173" spans="1:2" ht="15">
      <c r="A173" s="37"/>
      <c r="B173" s="38"/>
    </row>
    <row r="174" spans="1:2" ht="15">
      <c r="A174" s="37"/>
      <c r="B174" s="38"/>
    </row>
    <row r="175" spans="1:2" ht="15">
      <c r="A175" s="37"/>
      <c r="B175" s="38"/>
    </row>
    <row r="176" spans="1:2" ht="15">
      <c r="A176" s="37"/>
      <c r="B176" s="38"/>
    </row>
    <row r="177" spans="1:2" ht="15">
      <c r="A177" s="37"/>
      <c r="B177" s="38"/>
    </row>
    <row r="178" spans="1:2" ht="15">
      <c r="A178" s="37"/>
      <c r="B178" s="38"/>
    </row>
    <row r="179" spans="1:2" ht="15">
      <c r="A179" s="37"/>
      <c r="B179" s="38"/>
    </row>
    <row r="180" spans="1:2" ht="15">
      <c r="A180" s="37"/>
      <c r="B180" s="38"/>
    </row>
    <row r="181" spans="1:2" ht="15">
      <c r="A181" s="37"/>
      <c r="B181" s="38"/>
    </row>
    <row r="182" spans="1:2" ht="15">
      <c r="A182" s="37"/>
      <c r="B182" s="38"/>
    </row>
    <row r="183" spans="1:2" ht="15">
      <c r="A183" s="37"/>
      <c r="B183" s="38"/>
    </row>
    <row r="184" spans="1:2" ht="15">
      <c r="A184" s="37"/>
      <c r="B184" s="38"/>
    </row>
    <row r="185" spans="1:2" ht="15">
      <c r="A185" s="37"/>
      <c r="B185" s="38"/>
    </row>
    <row r="186" spans="1:2" ht="15">
      <c r="A186" s="37"/>
      <c r="B186" s="38"/>
    </row>
    <row r="187" spans="1:2" ht="15">
      <c r="A187" s="37"/>
      <c r="B187" s="38"/>
    </row>
    <row r="188" spans="1:2" ht="15">
      <c r="A188" s="37"/>
      <c r="B188" s="38"/>
    </row>
    <row r="189" spans="1:2" ht="15">
      <c r="A189" s="37"/>
      <c r="B189" s="38"/>
    </row>
    <row r="190" spans="1:2" ht="15">
      <c r="A190" s="37"/>
      <c r="B190" s="38"/>
    </row>
    <row r="191" spans="1:2" ht="15">
      <c r="A191" s="37"/>
      <c r="B191" s="38"/>
    </row>
    <row r="192" spans="1:2" ht="15">
      <c r="A192" s="37"/>
      <c r="B192" s="38"/>
    </row>
    <row r="193" spans="1:2" ht="15">
      <c r="A193" s="37"/>
      <c r="B193" s="38"/>
    </row>
    <row r="194" spans="1:2" ht="15">
      <c r="A194" s="37"/>
      <c r="B194" s="38"/>
    </row>
    <row r="195" spans="1:2" ht="15">
      <c r="A195" s="37"/>
      <c r="B195" s="38"/>
    </row>
    <row r="196" spans="1:2" ht="15">
      <c r="A196" s="37"/>
      <c r="B196" s="38"/>
    </row>
    <row r="197" spans="1:2" ht="15">
      <c r="A197" s="37"/>
      <c r="B197" s="38"/>
    </row>
    <row r="198" spans="1:2" ht="15">
      <c r="A198" s="37"/>
      <c r="B198" s="38"/>
    </row>
    <row r="199" spans="1:2" ht="15">
      <c r="A199" s="37"/>
      <c r="B199" s="38"/>
    </row>
    <row r="200" spans="1:2" ht="15">
      <c r="A200" s="37"/>
      <c r="B200" s="38"/>
    </row>
    <row r="201" spans="1:2" ht="15">
      <c r="A201" s="37"/>
      <c r="B201" s="38"/>
    </row>
    <row r="202" spans="1:2" ht="15">
      <c r="A202" s="37"/>
      <c r="B202" s="38"/>
    </row>
    <row r="203" spans="1:2" ht="15">
      <c r="A203" s="37"/>
      <c r="B203" s="38"/>
    </row>
    <row r="204" spans="1:2" ht="15">
      <c r="A204" s="37"/>
      <c r="B204" s="38"/>
    </row>
    <row r="205" spans="1:2" ht="15">
      <c r="A205" s="37"/>
      <c r="B205" s="38"/>
    </row>
    <row r="206" spans="1:2" ht="15">
      <c r="A206" s="37"/>
      <c r="B206" s="38"/>
    </row>
    <row r="207" spans="1:2" ht="15">
      <c r="A207" s="37"/>
      <c r="B207" s="38"/>
    </row>
    <row r="208" spans="1:2" ht="15">
      <c r="A208" s="37"/>
      <c r="B208" s="38"/>
    </row>
    <row r="209" spans="1:2" ht="15">
      <c r="A209" s="37"/>
      <c r="B209" s="38"/>
    </row>
    <row r="210" spans="1:2" ht="15">
      <c r="A210" s="37"/>
      <c r="B210" s="38"/>
    </row>
    <row r="211" spans="1:2" ht="15">
      <c r="A211" s="37"/>
      <c r="B211" s="38"/>
    </row>
    <row r="212" spans="1:2" ht="15">
      <c r="A212" s="37"/>
      <c r="B212" s="38"/>
    </row>
    <row r="213" spans="1:2" ht="15">
      <c r="A213" s="37"/>
      <c r="B213" s="38"/>
    </row>
    <row r="214" spans="1:2" ht="15">
      <c r="A214" s="37"/>
      <c r="B214" s="38"/>
    </row>
    <row r="215" spans="1:2" ht="15">
      <c r="A215" s="37"/>
      <c r="B215" s="38"/>
    </row>
    <row r="216" spans="1:2" ht="15">
      <c r="A216" s="37"/>
      <c r="B216" s="38"/>
    </row>
    <row r="217" spans="1:2" ht="15">
      <c r="A217" s="37"/>
      <c r="B217" s="38"/>
    </row>
    <row r="218" spans="1:2" ht="15">
      <c r="A218" s="37"/>
      <c r="B218" s="38"/>
    </row>
    <row r="219" spans="1:2" ht="15">
      <c r="A219" s="37"/>
      <c r="B219" s="38"/>
    </row>
    <row r="220" spans="1:2" ht="15">
      <c r="A220" s="37"/>
      <c r="B220" s="38"/>
    </row>
    <row r="221" spans="1:2" ht="15">
      <c r="A221" s="37"/>
      <c r="B221" s="38"/>
    </row>
    <row r="222" spans="1:2" ht="15">
      <c r="A222" s="37"/>
      <c r="B222" s="38"/>
    </row>
    <row r="223" spans="1:2" ht="15">
      <c r="A223" s="37"/>
      <c r="B223" s="38"/>
    </row>
    <row r="224" spans="1:2" ht="15">
      <c r="A224" s="37"/>
      <c r="B224" s="38"/>
    </row>
    <row r="225" spans="1:2" ht="15">
      <c r="A225" s="37"/>
      <c r="B225" s="38"/>
    </row>
    <row r="226" spans="1:2" ht="15">
      <c r="A226" s="37"/>
      <c r="B226" s="38"/>
    </row>
    <row r="227" spans="1:2" ht="15">
      <c r="A227" s="37"/>
      <c r="B227" s="38"/>
    </row>
    <row r="228" spans="1:2" ht="15">
      <c r="A228" s="37"/>
      <c r="B228" s="38"/>
    </row>
    <row r="229" spans="1:2" ht="15">
      <c r="A229" s="37"/>
      <c r="B229" s="38"/>
    </row>
    <row r="230" spans="1:2" ht="15">
      <c r="A230" s="37"/>
      <c r="B230" s="38"/>
    </row>
    <row r="231" spans="1:2" ht="15">
      <c r="A231" s="37"/>
      <c r="B231" s="38"/>
    </row>
    <row r="232" spans="1:2" ht="15">
      <c r="A232" s="37"/>
      <c r="B232" s="38"/>
    </row>
    <row r="233" spans="1:2" ht="15">
      <c r="A233" s="37"/>
      <c r="B233" s="38"/>
    </row>
    <row r="234" spans="1:2" ht="15">
      <c r="A234" s="37"/>
      <c r="B234" s="38"/>
    </row>
    <row r="235" spans="1:2" ht="15">
      <c r="A235" s="37"/>
      <c r="B235" s="38"/>
    </row>
    <row r="236" spans="1:2" ht="15">
      <c r="A236" s="37"/>
      <c r="B236" s="38"/>
    </row>
    <row r="237" spans="1:2" ht="15">
      <c r="A237" s="37"/>
      <c r="B237" s="38"/>
    </row>
    <row r="238" spans="1:2" ht="15">
      <c r="A238" s="37"/>
      <c r="B238" s="38"/>
    </row>
    <row r="239" spans="1:2" ht="15">
      <c r="A239" s="37"/>
      <c r="B239" s="38"/>
    </row>
    <row r="240" spans="1:2" ht="15">
      <c r="A240" s="37"/>
      <c r="B240" s="38"/>
    </row>
    <row r="241" spans="1:2" ht="15">
      <c r="A241" s="37"/>
      <c r="B241" s="38"/>
    </row>
    <row r="242" spans="1:2" ht="15">
      <c r="A242" s="37"/>
      <c r="B242" s="38"/>
    </row>
    <row r="243" spans="1:2" ht="15">
      <c r="A243" s="37"/>
      <c r="B243" s="38"/>
    </row>
    <row r="244" spans="1:2" ht="15">
      <c r="A244" s="37"/>
      <c r="B244" s="38"/>
    </row>
    <row r="245" spans="1:2" ht="15">
      <c r="A245" s="37"/>
      <c r="B245" s="38"/>
    </row>
    <row r="246" spans="1:2" ht="15">
      <c r="A246" s="37"/>
      <c r="B246" s="38"/>
    </row>
    <row r="247" spans="1:2" ht="15">
      <c r="A247" s="37"/>
      <c r="B247" s="38"/>
    </row>
    <row r="248" spans="1:2" ht="15">
      <c r="A248" s="37"/>
      <c r="B248" s="38"/>
    </row>
    <row r="249" spans="1:2" ht="15">
      <c r="A249" s="37"/>
      <c r="B249" s="38"/>
    </row>
    <row r="250" spans="1:2" ht="15">
      <c r="A250" s="37"/>
      <c r="B250" s="38"/>
    </row>
    <row r="251" spans="1:2" ht="15">
      <c r="A251" s="37"/>
      <c r="B251" s="38"/>
    </row>
    <row r="252" spans="1:2" ht="15">
      <c r="A252" s="37"/>
      <c r="B252" s="38"/>
    </row>
    <row r="253" spans="1:2" ht="15">
      <c r="A253" s="37"/>
      <c r="B253" s="38"/>
    </row>
    <row r="254" spans="1:2" ht="15">
      <c r="A254" s="37"/>
      <c r="B254" s="38"/>
    </row>
    <row r="255" spans="1:2" ht="15">
      <c r="A255" s="37"/>
      <c r="B255" s="38"/>
    </row>
    <row r="256" spans="1:2" ht="15">
      <c r="A256" s="37"/>
      <c r="B256" s="38"/>
    </row>
    <row r="257" spans="1:2" ht="15">
      <c r="A257" s="37"/>
      <c r="B257" s="38"/>
    </row>
    <row r="258" spans="1:2" ht="15">
      <c r="A258" s="37"/>
      <c r="B258" s="38"/>
    </row>
    <row r="259" spans="1:2" ht="15">
      <c r="A259" s="37"/>
      <c r="B259" s="38"/>
    </row>
    <row r="260" spans="1:2" ht="15">
      <c r="A260" s="37"/>
      <c r="B260" s="38"/>
    </row>
    <row r="261" spans="1:2" ht="15">
      <c r="A261" s="37"/>
      <c r="B261" s="38"/>
    </row>
    <row r="262" spans="1:2" ht="15">
      <c r="A262" s="37"/>
      <c r="B262" s="38"/>
    </row>
    <row r="263" spans="1:2" ht="15">
      <c r="A263" s="37"/>
      <c r="B263" s="38"/>
    </row>
    <row r="264" spans="1:2" ht="15">
      <c r="A264" s="37"/>
      <c r="B264" s="38"/>
    </row>
    <row r="265" spans="1:2" ht="15">
      <c r="A265" s="37"/>
      <c r="B265" s="38"/>
    </row>
    <row r="266" spans="1:2" ht="15">
      <c r="A266" s="37"/>
      <c r="B266" s="38"/>
    </row>
    <row r="267" spans="1:2" ht="15">
      <c r="A267" s="37"/>
      <c r="B267" s="38"/>
    </row>
    <row r="268" spans="1:2" ht="15">
      <c r="A268" s="37"/>
      <c r="B268" s="38"/>
    </row>
    <row r="269" spans="1:2" ht="15">
      <c r="A269" s="37"/>
      <c r="B269" s="38"/>
    </row>
    <row r="270" spans="1:2" ht="15">
      <c r="A270" s="37"/>
      <c r="B270" s="38"/>
    </row>
    <row r="271" spans="1:2" ht="15">
      <c r="A271" s="37"/>
      <c r="B271" s="38"/>
    </row>
    <row r="272" spans="1:2" ht="15">
      <c r="A272" s="37"/>
      <c r="B272" s="38"/>
    </row>
    <row r="273" spans="1:2" ht="15">
      <c r="A273" s="37"/>
      <c r="B273" s="38"/>
    </row>
    <row r="274" spans="1:2" ht="15">
      <c r="A274" s="37"/>
      <c r="B274" s="38"/>
    </row>
    <row r="275" spans="1:2" ht="15">
      <c r="A275" s="37"/>
      <c r="B275" s="38"/>
    </row>
    <row r="276" spans="1:2" ht="15">
      <c r="A276" s="37"/>
      <c r="B276" s="38"/>
    </row>
    <row r="277" spans="1:2" ht="15">
      <c r="A277" s="37"/>
      <c r="B277" s="38"/>
    </row>
    <row r="278" spans="1:2" ht="15">
      <c r="A278" s="37"/>
      <c r="B278" s="38"/>
    </row>
    <row r="279" spans="1:2" ht="15">
      <c r="A279" s="37"/>
      <c r="B279" s="38"/>
    </row>
    <row r="280" spans="1:2" ht="15">
      <c r="A280" s="37"/>
      <c r="B280" s="38"/>
    </row>
    <row r="281" spans="1:2" ht="15">
      <c r="A281" s="37"/>
      <c r="B281" s="38"/>
    </row>
    <row r="282" spans="1:2" ht="15">
      <c r="A282" s="37"/>
      <c r="B282" s="38"/>
    </row>
    <row r="283" spans="1:2" ht="15">
      <c r="A283" s="37"/>
      <c r="B283" s="38"/>
    </row>
    <row r="284" spans="1:2" ht="15">
      <c r="A284" s="37"/>
      <c r="B284" s="38"/>
    </row>
    <row r="285" spans="1:2" ht="15">
      <c r="A285" s="37"/>
      <c r="B285" s="38"/>
    </row>
    <row r="286" spans="1:2" ht="15">
      <c r="A286" s="37"/>
      <c r="B286" s="38"/>
    </row>
    <row r="287" spans="1:2" ht="15">
      <c r="A287" s="39"/>
      <c r="B287" s="40"/>
    </row>
    <row r="288" spans="1:2" ht="15">
      <c r="A288" s="37"/>
      <c r="B288" s="38"/>
    </row>
    <row r="289" spans="1:2" ht="15">
      <c r="A289" s="37"/>
      <c r="B289" s="38"/>
    </row>
    <row r="290" spans="1:2" ht="15">
      <c r="A290" s="37"/>
      <c r="B290" s="38"/>
    </row>
    <row r="291" spans="1:2" ht="15">
      <c r="A291" s="37"/>
      <c r="B291" s="38"/>
    </row>
    <row r="292" spans="1:2" ht="15">
      <c r="A292" s="37"/>
      <c r="B292" s="38"/>
    </row>
    <row r="293" spans="1:2" ht="15">
      <c r="A293" s="37"/>
      <c r="B293" s="38"/>
    </row>
    <row r="294" spans="1:2" ht="15">
      <c r="A294" s="37"/>
      <c r="B294" s="38"/>
    </row>
    <row r="295" spans="1:2" ht="15">
      <c r="A295" s="37"/>
      <c r="B295" s="38"/>
    </row>
    <row r="296" spans="1:2" ht="15">
      <c r="A296" s="37"/>
      <c r="B296" s="38"/>
    </row>
    <row r="297" spans="1:2" ht="15">
      <c r="A297" s="37"/>
      <c r="B297" s="38"/>
    </row>
    <row r="298" spans="1:2" ht="15">
      <c r="A298" s="37"/>
      <c r="B298" s="38"/>
    </row>
    <row r="299" spans="1:2" ht="15">
      <c r="A299" s="37"/>
      <c r="B299" s="38"/>
    </row>
    <row r="300" spans="1:2" ht="15">
      <c r="A300" s="37"/>
      <c r="B300" s="38"/>
    </row>
    <row r="301" spans="1:2" ht="15">
      <c r="A301" s="37"/>
      <c r="B301" s="38"/>
    </row>
    <row r="302" spans="1:2" ht="15">
      <c r="A302" s="37"/>
      <c r="B302" s="38"/>
    </row>
    <row r="303" spans="1:2" ht="15">
      <c r="A303" s="37"/>
      <c r="B303" s="38"/>
    </row>
    <row r="304" spans="1:2" ht="15">
      <c r="A304" s="37"/>
      <c r="B304" s="38"/>
    </row>
    <row r="305" spans="1:2" ht="15">
      <c r="A305" s="37"/>
      <c r="B305" s="38"/>
    </row>
    <row r="306" spans="1:2" ht="15">
      <c r="A306" s="37"/>
      <c r="B306" s="38"/>
    </row>
    <row r="307" spans="1:2" ht="15">
      <c r="A307" s="37"/>
      <c r="B307" s="38"/>
    </row>
    <row r="308" spans="1:2" ht="15">
      <c r="A308" s="37"/>
      <c r="B308" s="38"/>
    </row>
    <row r="309" spans="1:2" ht="15">
      <c r="A309" s="37"/>
      <c r="B309" s="38"/>
    </row>
    <row r="310" spans="1:2" ht="15">
      <c r="A310" s="37"/>
      <c r="B310" s="38"/>
    </row>
    <row r="311" spans="1:2" ht="15">
      <c r="A311" s="37"/>
      <c r="B311" s="38"/>
    </row>
    <row r="312" spans="1:2" ht="15">
      <c r="A312" s="37"/>
      <c r="B312" s="38"/>
    </row>
    <row r="313" spans="1:2" ht="15">
      <c r="A313" s="37"/>
      <c r="B313" s="38"/>
    </row>
    <row r="314" spans="1:2" ht="15">
      <c r="A314" s="37"/>
      <c r="B314" s="38"/>
    </row>
    <row r="315" spans="1:2" ht="15">
      <c r="A315" s="37"/>
      <c r="B315" s="38"/>
    </row>
    <row r="316" spans="1:2" ht="15">
      <c r="A316" s="37"/>
      <c r="B316" s="38"/>
    </row>
    <row r="317" spans="1:2" ht="15">
      <c r="A317" s="37"/>
      <c r="B317" s="38"/>
    </row>
    <row r="318" spans="1:2" ht="15">
      <c r="A318" s="37"/>
      <c r="B318" s="38"/>
    </row>
    <row r="319" spans="1:2" ht="15">
      <c r="A319" s="37"/>
      <c r="B319" s="38"/>
    </row>
    <row r="320" spans="1:2" ht="15">
      <c r="A320" s="37"/>
      <c r="B320" s="38"/>
    </row>
    <row r="321" spans="1:2" ht="15">
      <c r="A321" s="37"/>
      <c r="B321" s="38"/>
    </row>
    <row r="322" spans="1:2" ht="15">
      <c r="A322" s="37"/>
      <c r="B322" s="38"/>
    </row>
    <row r="323" spans="1:2" ht="15">
      <c r="A323" s="37"/>
      <c r="B323" s="38"/>
    </row>
    <row r="324" spans="1:2" ht="15">
      <c r="A324" s="37"/>
      <c r="B324" s="38"/>
    </row>
    <row r="325" spans="1:2" ht="15">
      <c r="A325" s="37"/>
      <c r="B325" s="38"/>
    </row>
    <row r="326" spans="1:2" ht="15">
      <c r="A326" s="37"/>
      <c r="B326" s="38"/>
    </row>
    <row r="327" spans="1:2" ht="15">
      <c r="A327" s="37"/>
      <c r="B327" s="38"/>
    </row>
    <row r="328" spans="1:2" ht="15">
      <c r="A328" s="37"/>
      <c r="B328" s="38"/>
    </row>
    <row r="329" spans="1:2" ht="15">
      <c r="A329" s="37"/>
      <c r="B329" s="38"/>
    </row>
    <row r="330" spans="1:2" ht="15">
      <c r="A330" s="37"/>
      <c r="B330" s="38"/>
    </row>
    <row r="331" spans="1:2" ht="15">
      <c r="A331" s="37"/>
      <c r="B331" s="38"/>
    </row>
    <row r="332" spans="1:2" ht="15">
      <c r="A332" s="37"/>
      <c r="B332" s="38"/>
    </row>
    <row r="333" spans="1:2" ht="15">
      <c r="A333" s="37"/>
      <c r="B333" s="38"/>
    </row>
    <row r="334" spans="1:2" ht="15">
      <c r="A334" s="37"/>
      <c r="B334" s="38"/>
    </row>
    <row r="335" spans="1:2" ht="15">
      <c r="A335" s="37"/>
      <c r="B335" s="38"/>
    </row>
    <row r="336" spans="1:2" ht="15">
      <c r="A336" s="37"/>
      <c r="B336" s="38"/>
    </row>
    <row r="337" spans="1:2" ht="15">
      <c r="A337" s="37"/>
      <c r="B337" s="38"/>
    </row>
    <row r="338" spans="1:2" ht="15">
      <c r="A338" s="37"/>
      <c r="B338" s="38"/>
    </row>
    <row r="339" spans="1:2" ht="15">
      <c r="A339" s="37"/>
      <c r="B339" s="38"/>
    </row>
    <row r="340" spans="1:2" ht="15">
      <c r="A340" s="37"/>
      <c r="B340" s="38"/>
    </row>
    <row r="341" spans="1:2" ht="15">
      <c r="A341" s="37"/>
      <c r="B341" s="38"/>
    </row>
    <row r="342" spans="1:2" ht="15">
      <c r="A342" s="37"/>
      <c r="B342" s="38"/>
    </row>
    <row r="343" spans="1:2" ht="15">
      <c r="A343" s="37"/>
      <c r="B343" s="38"/>
    </row>
    <row r="344" spans="1:2" ht="15">
      <c r="A344" s="37"/>
      <c r="B344" s="38"/>
    </row>
    <row r="345" spans="1:2" ht="15">
      <c r="A345" s="37"/>
      <c r="B345" s="38"/>
    </row>
    <row r="346" spans="1:2" ht="15">
      <c r="A346" s="37"/>
      <c r="B346" s="38"/>
    </row>
    <row r="347" spans="1:2" ht="15">
      <c r="A347" s="37"/>
      <c r="B347" s="38"/>
    </row>
    <row r="348" spans="1:2" ht="15">
      <c r="A348" s="37"/>
      <c r="B348" s="38"/>
    </row>
    <row r="349" spans="1:2" ht="15">
      <c r="A349" s="37"/>
      <c r="B349" s="38"/>
    </row>
    <row r="350" spans="1:2" ht="15">
      <c r="A350" s="37"/>
      <c r="B350" s="38"/>
    </row>
    <row r="351" spans="1:2" ht="15">
      <c r="A351" s="37"/>
      <c r="B351" s="38"/>
    </row>
    <row r="352" spans="1:2" ht="15">
      <c r="A352" s="37"/>
      <c r="B352" s="38"/>
    </row>
    <row r="353" spans="1:2" ht="15">
      <c r="A353" s="37"/>
      <c r="B353" s="38"/>
    </row>
    <row r="354" spans="1:2" ht="15">
      <c r="A354" s="37"/>
      <c r="B354" s="38"/>
    </row>
    <row r="355" spans="1:2" ht="15">
      <c r="A355" s="37"/>
      <c r="B355" s="38"/>
    </row>
    <row r="356" spans="1:2" ht="15">
      <c r="A356" s="37"/>
      <c r="B356" s="38"/>
    </row>
    <row r="357" spans="1:2" ht="15">
      <c r="A357" s="37"/>
      <c r="B357" s="38"/>
    </row>
    <row r="358" spans="1:2" ht="15">
      <c r="A358" s="37"/>
      <c r="B358" s="38"/>
    </row>
    <row r="359" spans="1:2" ht="15">
      <c r="A359" s="37"/>
      <c r="B359" s="38"/>
    </row>
    <row r="360" spans="1:2" ht="15">
      <c r="A360" s="37"/>
      <c r="B360" s="38"/>
    </row>
    <row r="361" spans="1:2" ht="15">
      <c r="A361" s="37"/>
      <c r="B361" s="38"/>
    </row>
    <row r="362" spans="1:2" ht="15">
      <c r="A362" s="37"/>
      <c r="B362" s="38"/>
    </row>
    <row r="363" spans="1:2" ht="15">
      <c r="A363" s="37"/>
      <c r="B363" s="38"/>
    </row>
    <row r="364" spans="1:2" ht="15">
      <c r="A364" s="37"/>
      <c r="B364" s="38"/>
    </row>
    <row r="365" spans="1:2" ht="15">
      <c r="A365" s="37"/>
      <c r="B365" s="38"/>
    </row>
    <row r="366" spans="1:2" ht="15">
      <c r="A366" s="37"/>
      <c r="B366" s="38"/>
    </row>
    <row r="367" spans="1:2" ht="15">
      <c r="A367" s="37"/>
      <c r="B367" s="38"/>
    </row>
    <row r="368" spans="1:2" ht="15">
      <c r="A368" s="37"/>
      <c r="B368" s="38"/>
    </row>
    <row r="369" spans="1:2" ht="15">
      <c r="A369" s="37"/>
      <c r="B369" s="38"/>
    </row>
    <row r="370" spans="1:2" ht="15">
      <c r="A370" s="37"/>
      <c r="B370" s="38"/>
    </row>
    <row r="371" spans="1:2" ht="15">
      <c r="A371" s="37"/>
      <c r="B371" s="38"/>
    </row>
    <row r="372" spans="1:2" ht="15">
      <c r="A372" s="37"/>
      <c r="B372" s="38"/>
    </row>
    <row r="373" spans="1:2" ht="15">
      <c r="A373" s="37"/>
      <c r="B373" s="38"/>
    </row>
    <row r="374" spans="1:2" ht="15">
      <c r="A374" s="37"/>
      <c r="B374" s="38"/>
    </row>
    <row r="375" spans="1:2" ht="15">
      <c r="A375" s="37"/>
      <c r="B375" s="38"/>
    </row>
    <row r="376" spans="1:2" ht="15">
      <c r="A376" s="37"/>
      <c r="B376" s="38"/>
    </row>
    <row r="377" spans="1:2" ht="15">
      <c r="A377" s="37"/>
      <c r="B377" s="38"/>
    </row>
    <row r="378" spans="1:2" ht="15">
      <c r="A378" s="37"/>
      <c r="B378" s="38"/>
    </row>
    <row r="379" spans="1:2" ht="15">
      <c r="A379" s="37"/>
      <c r="B379" s="38"/>
    </row>
    <row r="380" spans="1:2" ht="15">
      <c r="A380" s="37"/>
      <c r="B380" s="38"/>
    </row>
    <row r="381" spans="1:2" ht="15">
      <c r="A381" s="37"/>
      <c r="B381" s="38"/>
    </row>
    <row r="382" spans="1:2" ht="15">
      <c r="A382" s="37"/>
      <c r="B382" s="38"/>
    </row>
    <row r="383" spans="1:2" ht="15">
      <c r="A383" s="37"/>
      <c r="B383" s="38"/>
    </row>
    <row r="384" spans="1:2" ht="15">
      <c r="A384" s="37"/>
      <c r="B384" s="38"/>
    </row>
    <row r="385" spans="1:2" ht="15">
      <c r="A385" s="37"/>
      <c r="B385" s="38"/>
    </row>
    <row r="386" spans="1:2" ht="15">
      <c r="A386" s="37"/>
      <c r="B386" s="38"/>
    </row>
    <row r="387" spans="1:2" ht="15">
      <c r="A387" s="37"/>
      <c r="B387" s="38"/>
    </row>
    <row r="388" spans="1:2" ht="15">
      <c r="A388" s="37"/>
      <c r="B388" s="38"/>
    </row>
    <row r="389" spans="1:2" ht="15">
      <c r="A389" s="37"/>
      <c r="B389" s="38"/>
    </row>
    <row r="390" spans="1:2" ht="15">
      <c r="A390" s="37"/>
      <c r="B390" s="38"/>
    </row>
    <row r="391" spans="1:2" ht="15">
      <c r="A391" s="37"/>
      <c r="B391" s="38"/>
    </row>
    <row r="392" spans="1:2" ht="15">
      <c r="A392" s="37"/>
      <c r="B392" s="38"/>
    </row>
    <row r="393" spans="1:2" ht="15">
      <c r="A393" s="37"/>
      <c r="B393" s="38"/>
    </row>
    <row r="394" spans="1:2" ht="15">
      <c r="A394" s="37"/>
      <c r="B394" s="38"/>
    </row>
    <row r="395" spans="1:2" ht="15">
      <c r="A395" s="37"/>
      <c r="B395" s="38"/>
    </row>
    <row r="396" spans="1:2" ht="15">
      <c r="A396" s="37"/>
      <c r="B396" s="38"/>
    </row>
    <row r="397" spans="1:2" ht="15">
      <c r="A397" s="37"/>
      <c r="B397" s="38"/>
    </row>
    <row r="398" spans="1:2" ht="15">
      <c r="A398" s="37"/>
      <c r="B398" s="38"/>
    </row>
    <row r="399" spans="1:2" ht="15">
      <c r="A399" s="37"/>
      <c r="B399" s="38"/>
    </row>
    <row r="400" spans="1:2" ht="15">
      <c r="A400" s="37"/>
      <c r="B400" s="38"/>
    </row>
    <row r="401" spans="1:2" ht="15">
      <c r="A401" s="37"/>
      <c r="B401" s="38"/>
    </row>
    <row r="402" spans="1:2" ht="15">
      <c r="A402" s="37"/>
      <c r="B402" s="38"/>
    </row>
    <row r="403" spans="1:2" ht="15">
      <c r="A403" s="37"/>
      <c r="B403" s="38"/>
    </row>
    <row r="404" spans="1:2" ht="15">
      <c r="A404" s="37"/>
      <c r="B404" s="38"/>
    </row>
    <row r="405" spans="1:2" ht="15">
      <c r="A405" s="37"/>
      <c r="B405" s="38"/>
    </row>
    <row r="406" spans="1:2" ht="15">
      <c r="A406" s="37"/>
      <c r="B406" s="38"/>
    </row>
    <row r="407" spans="1:2" ht="15">
      <c r="A407" s="37"/>
      <c r="B407" s="38"/>
    </row>
    <row r="408" spans="1:2" ht="15">
      <c r="A408" s="37"/>
      <c r="B408" s="38"/>
    </row>
    <row r="409" spans="1:2" ht="15">
      <c r="A409" s="37"/>
      <c r="B409" s="38"/>
    </row>
    <row r="410" spans="1:2" ht="15">
      <c r="A410" s="37"/>
      <c r="B410" s="38"/>
    </row>
    <row r="411" spans="1:2" ht="15">
      <c r="A411" s="37"/>
      <c r="B411" s="38"/>
    </row>
    <row r="412" spans="1:2" ht="15">
      <c r="A412" s="37"/>
      <c r="B412" s="38"/>
    </row>
    <row r="413" spans="1:2" ht="15">
      <c r="A413" s="37"/>
      <c r="B413" s="38"/>
    </row>
    <row r="414" spans="1:2" ht="15">
      <c r="A414" s="37"/>
      <c r="B414" s="38"/>
    </row>
    <row r="415" spans="1:2" ht="15">
      <c r="A415" s="37"/>
      <c r="B415" s="38"/>
    </row>
    <row r="416" spans="1:2" ht="15">
      <c r="A416" s="37"/>
      <c r="B416" s="38"/>
    </row>
    <row r="417" spans="1:2" ht="15">
      <c r="A417" s="37"/>
      <c r="B417" s="38"/>
    </row>
    <row r="418" spans="1:2" ht="15">
      <c r="A418" s="37"/>
      <c r="B418" s="38"/>
    </row>
    <row r="419" spans="1:2" ht="15">
      <c r="A419" s="37"/>
      <c r="B419" s="38"/>
    </row>
    <row r="420" spans="1:2" ht="15">
      <c r="A420" s="37"/>
      <c r="B420" s="38"/>
    </row>
    <row r="421" spans="1:2" ht="15">
      <c r="A421" s="37"/>
      <c r="B421" s="38"/>
    </row>
    <row r="422" spans="1:2" ht="15">
      <c r="A422" s="37"/>
      <c r="B422" s="38"/>
    </row>
    <row r="423" spans="1:2" ht="15">
      <c r="A423" s="37"/>
      <c r="B423" s="38"/>
    </row>
    <row r="424" spans="1:2" ht="15">
      <c r="A424" s="37"/>
      <c r="B424" s="38"/>
    </row>
    <row r="425" spans="1:2" ht="15">
      <c r="A425" s="37"/>
      <c r="B425" s="38"/>
    </row>
    <row r="426" spans="1:2" ht="15">
      <c r="A426" s="37"/>
      <c r="B426" s="38"/>
    </row>
    <row r="427" spans="1:2" ht="15">
      <c r="A427" s="37"/>
      <c r="B427" s="38"/>
    </row>
    <row r="428" spans="1:2" ht="15">
      <c r="A428" s="37"/>
      <c r="B428" s="38"/>
    </row>
    <row r="429" spans="1:2" ht="15">
      <c r="A429" s="37"/>
      <c r="B429" s="38"/>
    </row>
    <row r="430" spans="1:2" ht="15">
      <c r="A430" s="37"/>
      <c r="B430" s="38"/>
    </row>
    <row r="431" spans="1:2">
      <c r="A431" s="43"/>
      <c r="B431" s="44"/>
    </row>
    <row r="432" spans="1:2">
      <c r="A432" s="43"/>
      <c r="B432" s="44"/>
    </row>
    <row r="433" spans="1:2">
      <c r="A433" s="43"/>
      <c r="B433" s="44"/>
    </row>
    <row r="434" spans="1:2">
      <c r="A434" s="43"/>
      <c r="B434" s="44"/>
    </row>
    <row r="435" spans="1:2">
      <c r="A435" s="43"/>
      <c r="B435" s="44"/>
    </row>
    <row r="436" spans="1:2">
      <c r="A436" s="43"/>
      <c r="B436" s="44"/>
    </row>
    <row r="437" spans="1:2">
      <c r="A437" s="43"/>
      <c r="B437" s="44"/>
    </row>
    <row r="438" spans="1:2">
      <c r="A438" s="43"/>
      <c r="B438" s="44"/>
    </row>
    <row r="439" spans="1:2">
      <c r="A439" s="43"/>
      <c r="B439" s="44"/>
    </row>
    <row r="440" spans="1:2" ht="13.5" thickBot="1">
      <c r="A440" s="45"/>
      <c r="B440" s="46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Раздел 1</vt:lpstr>
      <vt:lpstr>ФЛК (обязательный)</vt:lpstr>
      <vt:lpstr>Списки</vt:lpstr>
      <vt:lpstr>'Раздел 1'!Заголовки_для_печати</vt:lpstr>
      <vt:lpstr>Коды_отчетных_периодов</vt:lpstr>
      <vt:lpstr>Коды_судов</vt:lpstr>
      <vt:lpstr>Наим_отчет_периода</vt:lpstr>
      <vt:lpstr>Наим_суда</vt:lpstr>
      <vt:lpstr>Наим_УСД</vt:lpstr>
      <vt:lpstr>'Раздел 1'!Область_печати</vt:lpstr>
    </vt:vector>
  </TitlesOfParts>
  <Company>CROC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начальник отдела</dc:creator>
  <cp:lastModifiedBy>начальник отдела</cp:lastModifiedBy>
  <cp:lastPrinted>2024-01-18T03:06:19Z</cp:lastPrinted>
  <dcterms:created xsi:type="dcterms:W3CDTF">2004-03-24T19:37:04Z</dcterms:created>
  <dcterms:modified xsi:type="dcterms:W3CDTF">2024-01-18T03:08:33Z</dcterms:modified>
</cp:coreProperties>
</file>