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3250" windowHeight="12315"/>
  </bookViews>
  <sheets>
    <sheet name="12мес2021" sheetId="1" r:id="rId1"/>
    <sheet name="Лист2" sheetId="3" r:id="rId2"/>
  </sheets>
  <definedNames>
    <definedName name="_xlnm.Print_Area" localSheetId="0">'12мес2021'!$A$1:$BK$40</definedName>
  </definedNames>
  <calcPr calcId="145621"/>
</workbook>
</file>

<file path=xl/calcChain.xml><?xml version="1.0" encoding="utf-8"?>
<calcChain xmlns="http://schemas.openxmlformats.org/spreadsheetml/2006/main">
  <c r="AY10" i="1" l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9" i="1"/>
  <c r="AY8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9" i="1"/>
  <c r="AW8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9" i="1"/>
  <c r="AU8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9" i="1"/>
  <c r="AS8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9" i="1"/>
  <c r="AQ8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9" i="1"/>
  <c r="AO8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9" i="1"/>
  <c r="AM8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9" i="1"/>
  <c r="AK8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9" i="1"/>
  <c r="AI8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9" i="1"/>
  <c r="AG8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9" i="1"/>
  <c r="AE8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9" i="1"/>
  <c r="AC8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9" i="1"/>
  <c r="AA8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9" i="1"/>
  <c r="Y8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9" i="1"/>
  <c r="W8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9" i="1"/>
  <c r="U8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9" i="1"/>
  <c r="S8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9" i="1"/>
  <c r="Q8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9" i="1"/>
  <c r="O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9" i="1"/>
  <c r="M8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9" i="1"/>
  <c r="K8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9" i="1"/>
  <c r="I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9" i="1"/>
  <c r="G8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9" i="1"/>
  <c r="E8" i="1"/>
  <c r="BB10" i="1" l="1"/>
  <c r="BC10" i="1" s="1"/>
  <c r="BB11" i="1"/>
  <c r="BC11" i="1" s="1"/>
  <c r="BB12" i="1"/>
  <c r="BC12" i="1" s="1"/>
  <c r="BB13" i="1"/>
  <c r="BC13" i="1" s="1"/>
  <c r="BB14" i="1"/>
  <c r="BC14" i="1" s="1"/>
  <c r="BB15" i="1"/>
  <c r="BC15" i="1" s="1"/>
  <c r="BB16" i="1"/>
  <c r="BC16" i="1" s="1"/>
  <c r="BB17" i="1"/>
  <c r="BC17" i="1" s="1"/>
  <c r="BB18" i="1"/>
  <c r="BC18" i="1" s="1"/>
  <c r="BB19" i="1"/>
  <c r="BC19" i="1" s="1"/>
  <c r="BB20" i="1"/>
  <c r="BC20" i="1" s="1"/>
  <c r="BB21" i="1"/>
  <c r="BC21" i="1" s="1"/>
  <c r="BB22" i="1"/>
  <c r="BC22" i="1" s="1"/>
  <c r="BB23" i="1"/>
  <c r="BC23" i="1" s="1"/>
  <c r="BB24" i="1"/>
  <c r="BC24" i="1" s="1"/>
  <c r="BB25" i="1"/>
  <c r="BC25" i="1" s="1"/>
  <c r="BB26" i="1"/>
  <c r="BC26" i="1" s="1"/>
  <c r="BB27" i="1"/>
  <c r="BC27" i="1" s="1"/>
  <c r="BB28" i="1"/>
  <c r="BC28" i="1" s="1"/>
  <c r="BB29" i="1"/>
  <c r="BC29" i="1" s="1"/>
  <c r="BB30" i="1"/>
  <c r="BC30" i="1" s="1"/>
  <c r="BB31" i="1"/>
  <c r="BC31" i="1" s="1"/>
  <c r="BB32" i="1"/>
  <c r="BC32" i="1" s="1"/>
  <c r="BB33" i="1"/>
  <c r="BC33" i="1" s="1"/>
  <c r="BB34" i="1"/>
  <c r="BC34" i="1" s="1"/>
  <c r="BB35" i="1"/>
  <c r="BC35" i="1" s="1"/>
  <c r="BB9" i="1"/>
  <c r="BC9" i="1" s="1"/>
  <c r="BB8" i="1"/>
  <c r="BC8" i="1" s="1"/>
  <c r="AZ35" i="1"/>
  <c r="BA35" i="1" s="1"/>
  <c r="AZ11" i="1"/>
  <c r="BA11" i="1" s="1"/>
  <c r="AZ12" i="1"/>
  <c r="BA12" i="1" s="1"/>
  <c r="AZ13" i="1"/>
  <c r="BA13" i="1" s="1"/>
  <c r="AZ14" i="1"/>
  <c r="BA14" i="1" s="1"/>
  <c r="AZ15" i="1"/>
  <c r="BA15" i="1" s="1"/>
  <c r="AZ16" i="1"/>
  <c r="BA16" i="1" s="1"/>
  <c r="AZ17" i="1"/>
  <c r="BA17" i="1" s="1"/>
  <c r="AZ18" i="1"/>
  <c r="BA18" i="1" s="1"/>
  <c r="AZ19" i="1"/>
  <c r="BA19" i="1" s="1"/>
  <c r="AZ20" i="1"/>
  <c r="BA20" i="1" s="1"/>
  <c r="AZ21" i="1"/>
  <c r="BA21" i="1" s="1"/>
  <c r="AZ22" i="1"/>
  <c r="BA22" i="1" s="1"/>
  <c r="AZ23" i="1"/>
  <c r="BA23" i="1" s="1"/>
  <c r="AZ24" i="1"/>
  <c r="BA24" i="1" s="1"/>
  <c r="AZ25" i="1"/>
  <c r="BA25" i="1" s="1"/>
  <c r="AZ26" i="1"/>
  <c r="BA26" i="1" s="1"/>
  <c r="AZ27" i="1"/>
  <c r="BA27" i="1" s="1"/>
  <c r="AZ28" i="1"/>
  <c r="BA28" i="1" s="1"/>
  <c r="AZ29" i="1"/>
  <c r="BA29" i="1" s="1"/>
  <c r="AZ30" i="1"/>
  <c r="BA30" i="1" s="1"/>
  <c r="AZ31" i="1"/>
  <c r="BA31" i="1" s="1"/>
  <c r="AZ32" i="1"/>
  <c r="BA32" i="1" s="1"/>
  <c r="AZ33" i="1"/>
  <c r="BA33" i="1" s="1"/>
  <c r="AZ34" i="1"/>
  <c r="BA34" i="1" s="1"/>
  <c r="AZ10" i="1"/>
  <c r="BA10" i="1" s="1"/>
  <c r="AZ9" i="1"/>
  <c r="BA9" i="1" s="1"/>
  <c r="AZ8" i="1"/>
  <c r="BA8" i="1" s="1"/>
  <c r="AF37" i="1"/>
  <c r="AG37" i="1" s="1"/>
  <c r="AZ37" i="1" l="1"/>
  <c r="BA37" i="1" s="1"/>
  <c r="BB37" i="1"/>
  <c r="BC37" i="1" s="1"/>
  <c r="AV37" i="1"/>
  <c r="AW37" i="1" s="1"/>
  <c r="P37" i="1"/>
  <c r="Q37" i="1" s="1"/>
  <c r="AR37" i="1"/>
  <c r="AS37" i="1" s="1"/>
  <c r="AB37" i="1"/>
  <c r="AC37" i="1" s="1"/>
  <c r="L37" i="1"/>
  <c r="M37" i="1" s="1"/>
  <c r="AN37" i="1"/>
  <c r="AO37" i="1" s="1"/>
  <c r="X37" i="1"/>
  <c r="Y37" i="1" s="1"/>
  <c r="H37" i="1"/>
  <c r="I37" i="1" s="1"/>
  <c r="AJ37" i="1"/>
  <c r="AK37" i="1" s="1"/>
  <c r="T37" i="1"/>
  <c r="U37" i="1" s="1"/>
  <c r="D37" i="1"/>
  <c r="E37" i="1" s="1"/>
  <c r="AT37" i="1"/>
  <c r="AU37" i="1" s="1"/>
  <c r="AD37" i="1" l="1"/>
  <c r="AE37" i="1" s="1"/>
  <c r="N37" i="1"/>
  <c r="O37" i="1" s="1"/>
  <c r="B37" i="1"/>
  <c r="AX37" i="1" l="1"/>
  <c r="AY37" i="1" s="1"/>
  <c r="AP37" i="1"/>
  <c r="AQ37" i="1" s="1"/>
  <c r="AL37" i="1"/>
  <c r="AM37" i="1" s="1"/>
  <c r="AH37" i="1"/>
  <c r="AI37" i="1" s="1"/>
  <c r="V37" i="1"/>
  <c r="W37" i="1" s="1"/>
  <c r="Z37" i="1"/>
  <c r="AA37" i="1" s="1"/>
  <c r="R37" i="1" l="1"/>
  <c r="S37" i="1" s="1"/>
  <c r="J37" i="1"/>
  <c r="K37" i="1" s="1"/>
  <c r="F37" i="1"/>
  <c r="G37" i="1" s="1"/>
  <c r="C37" i="1" l="1"/>
</calcChain>
</file>

<file path=xl/sharedStrings.xml><?xml version="1.0" encoding="utf-8"?>
<sst xmlns="http://schemas.openxmlformats.org/spreadsheetml/2006/main" count="273" uniqueCount="66">
  <si>
    <t>Наименование судов</t>
  </si>
  <si>
    <t>Количество судей по штату</t>
  </si>
  <si>
    <t>Нагрузка на судью в месяц</t>
  </si>
  <si>
    <t>Уголовных дел</t>
  </si>
  <si>
    <t>Всего</t>
  </si>
  <si>
    <t>%</t>
  </si>
  <si>
    <t>01. Бондарский</t>
  </si>
  <si>
    <t>02. Гавриловский</t>
  </si>
  <si>
    <t>03. Жердевский</t>
  </si>
  <si>
    <t>04. Знаменский</t>
  </si>
  <si>
    <t>05. Инжавинский</t>
  </si>
  <si>
    <t>06. Кирсановский</t>
  </si>
  <si>
    <t>07. г.Котовск</t>
  </si>
  <si>
    <t>08. Мичуринский</t>
  </si>
  <si>
    <t>10. Мордовский</t>
  </si>
  <si>
    <t>11. Моршанский</t>
  </si>
  <si>
    <t>12. Мучкапский</t>
  </si>
  <si>
    <t>13. Никифоровский</t>
  </si>
  <si>
    <t>14. Первомайский</t>
  </si>
  <si>
    <t>15. Петровский</t>
  </si>
  <si>
    <t>16. Пичаевский</t>
  </si>
  <si>
    <t>17. Рассказовский</t>
  </si>
  <si>
    <t>18. Ржаксинский</t>
  </si>
  <si>
    <t>19. Сампурский</t>
  </si>
  <si>
    <t>20. Сосновский</t>
  </si>
  <si>
    <t>21. Староюрьевский</t>
  </si>
  <si>
    <t>22. Тамбовский</t>
  </si>
  <si>
    <t>23. Октябрьский</t>
  </si>
  <si>
    <t>24. Ленинский</t>
  </si>
  <si>
    <t>25. Советский</t>
  </si>
  <si>
    <t>26. Токаревский</t>
  </si>
  <si>
    <t>27. Уваровский</t>
  </si>
  <si>
    <t>28. Уметский</t>
  </si>
  <si>
    <t>Среднеобластные показатели</t>
  </si>
  <si>
    <t>Управление Судебного департамента в Тамбовской области</t>
  </si>
  <si>
    <t>Сроки судебного разбирательства.</t>
  </si>
  <si>
    <t>-</t>
  </si>
  <si>
    <t>Дел об административных правонарушениях</t>
  </si>
  <si>
    <t>Материалов</t>
  </si>
  <si>
    <t>По уголовным делам</t>
  </si>
  <si>
    <t>По делам об административных правонарушениях</t>
  </si>
  <si>
    <t>Апелляционная инстанция</t>
  </si>
  <si>
    <t>в порядке уголовного судопроизводства</t>
  </si>
  <si>
    <t>в порядке законодательства по делам об административных правонарушениях</t>
  </si>
  <si>
    <t xml:space="preserve">рассмотрено </t>
  </si>
  <si>
    <t>рассмотрено</t>
  </si>
  <si>
    <t xml:space="preserve">по делам об административных правонарушениях в сроки свыше установленных </t>
  </si>
  <si>
    <t xml:space="preserve"> </t>
  </si>
  <si>
    <t xml:space="preserve">по гражданским делам в сроки свыше установленных </t>
  </si>
  <si>
    <t xml:space="preserve">по административным делам в сроки свыше установленных </t>
  </si>
  <si>
    <t>по уголовным делам свыше установленных</t>
  </si>
  <si>
    <t>Гражданских дел</t>
  </si>
  <si>
    <t xml:space="preserve"> Административных дел</t>
  </si>
  <si>
    <t>в порядке гражданского судопроизводства</t>
  </si>
  <si>
    <t>в порядке администратовного судопроизводства</t>
  </si>
  <si>
    <t>По гражданским делам</t>
  </si>
  <si>
    <t>По административным делам</t>
  </si>
  <si>
    <t xml:space="preserve">09. г.Мичуринск </t>
  </si>
  <si>
    <t xml:space="preserve">рассмотрено  </t>
  </si>
  <si>
    <t xml:space="preserve">                                                  Нагрузка работы районных (городских) судов Тамбовской области за 12 мес. 2024 года.                                                                                                                                                                                                                                               (по штатной численности судей и по рассмотренным делам)</t>
  </si>
  <si>
    <t>12 мес. 2023г.</t>
  </si>
  <si>
    <t>12 мес. 2024г.</t>
  </si>
  <si>
    <t>12 мес. 2024 г.</t>
  </si>
  <si>
    <t>12мес. 2023г.</t>
  </si>
  <si>
    <t>12 мес. 2023 г.</t>
  </si>
  <si>
    <t>январь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</si>
</sst>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2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charset val="1"/>
    </font>
    <font>
      <sz val="10"/>
      <color indexed="64"/>
      <name val="Times New Roman"/>
      <charset val="1"/>
    </font>
    <font>
      <sz val="10"/>
      <color indexed="64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7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0">
    <xf numFmtId="0" fontId="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 applyNumberFormat="0"/>
    <xf numFmtId="0" fontId="17" fillId="0" borderId="0" applyNumberFormat="0"/>
    <xf numFmtId="0" fontId="18" fillId="0" borderId="0" applyNumberFormat="0"/>
  </cellStyleXfs>
  <cellXfs count="176">
    <xf numFmtId="0" fontId="0" fillId="0" borderId="0" xfId="0"/>
    <xf numFmtId="0" fontId="2" fillId="0" borderId="0" xfId="0" applyFont="1" applyFill="1"/>
    <xf numFmtId="0" fontId="6" fillId="0" borderId="0" xfId="0" applyFont="1" applyFill="1"/>
    <xf numFmtId="0" fontId="5" fillId="0" borderId="3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" fontId="10" fillId="0" borderId="35" xfId="0" applyNumberFormat="1" applyFont="1" applyFill="1" applyBorder="1" applyAlignment="1">
      <alignment horizontal="center" vertical="center"/>
    </xf>
    <xf numFmtId="1" fontId="10" fillId="0" borderId="22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30" xfId="0" applyFont="1" applyFill="1" applyBorder="1" applyAlignment="1"/>
    <xf numFmtId="0" fontId="2" fillId="0" borderId="40" xfId="0" applyFont="1" applyFill="1" applyBorder="1"/>
    <xf numFmtId="0" fontId="10" fillId="0" borderId="5" xfId="0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7" xfId="0" applyFont="1" applyFill="1" applyBorder="1"/>
    <xf numFmtId="0" fontId="10" fillId="0" borderId="0" xfId="0" applyFont="1" applyFill="1"/>
    <xf numFmtId="0" fontId="7" fillId="0" borderId="30" xfId="0" applyFont="1" applyFill="1" applyBorder="1" applyAlignment="1">
      <alignment horizontal="center" vertical="center"/>
    </xf>
    <xf numFmtId="0" fontId="9" fillId="0" borderId="42" xfId="0" applyFont="1" applyFill="1" applyBorder="1"/>
    <xf numFmtId="0" fontId="9" fillId="0" borderId="21" xfId="0" applyFont="1" applyFill="1" applyBorder="1"/>
    <xf numFmtId="0" fontId="9" fillId="0" borderId="24" xfId="0" applyFont="1" applyFill="1" applyBorder="1"/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164" fontId="13" fillId="0" borderId="34" xfId="0" applyNumberFormat="1" applyFont="1" applyFill="1" applyBorder="1" applyAlignment="1">
      <alignment horizontal="center" vertical="center"/>
    </xf>
    <xf numFmtId="164" fontId="13" fillId="0" borderId="47" xfId="0" applyNumberFormat="1" applyFont="1" applyFill="1" applyBorder="1" applyAlignment="1">
      <alignment horizontal="center" vertical="center"/>
    </xf>
    <xf numFmtId="1" fontId="13" fillId="2" borderId="47" xfId="0" applyNumberFormat="1" applyFont="1" applyFill="1" applyBorder="1" applyAlignment="1">
      <alignment horizontal="center" vertical="center"/>
    </xf>
    <xf numFmtId="164" fontId="13" fillId="0" borderId="40" xfId="0" applyNumberFormat="1" applyFont="1" applyFill="1" applyBorder="1" applyAlignment="1">
      <alignment horizontal="center" vertical="center"/>
    </xf>
    <xf numFmtId="164" fontId="13" fillId="0" borderId="41" xfId="0" applyNumberFormat="1" applyFont="1" applyFill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64" fontId="13" fillId="0" borderId="10" xfId="0" applyNumberFormat="1" applyFont="1" applyFill="1" applyBorder="1" applyAlignment="1">
      <alignment horizontal="center" vertical="center"/>
    </xf>
    <xf numFmtId="164" fontId="13" fillId="0" borderId="11" xfId="0" applyNumberFormat="1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/>
    </xf>
    <xf numFmtId="164" fontId="13" fillId="0" borderId="29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164" fontId="13" fillId="0" borderId="39" xfId="0" applyNumberFormat="1" applyFont="1" applyFill="1" applyBorder="1" applyAlignment="1">
      <alignment horizontal="center" vertical="center"/>
    </xf>
    <xf numFmtId="164" fontId="13" fillId="0" borderId="31" xfId="0" applyNumberFormat="1" applyFont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1" fontId="10" fillId="0" borderId="27" xfId="0" applyNumberFormat="1" applyFont="1" applyFill="1" applyBorder="1" applyAlignment="1">
      <alignment horizontal="center" vertical="center"/>
    </xf>
    <xf numFmtId="165" fontId="16" fillId="0" borderId="28" xfId="0" applyNumberFormat="1" applyFont="1" applyFill="1" applyBorder="1" applyAlignment="1">
      <alignment horizontal="center" vertical="center" wrapText="1"/>
    </xf>
    <xf numFmtId="164" fontId="13" fillId="0" borderId="55" xfId="0" applyNumberFormat="1" applyFont="1" applyBorder="1" applyAlignment="1">
      <alignment horizontal="center" vertical="center"/>
    </xf>
    <xf numFmtId="1" fontId="12" fillId="2" borderId="53" xfId="2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13" fillId="0" borderId="31" xfId="0" applyNumberFormat="1" applyFont="1" applyFill="1" applyBorder="1" applyAlignment="1">
      <alignment horizontal="center" vertical="center"/>
    </xf>
    <xf numFmtId="1" fontId="12" fillId="2" borderId="53" xfId="1" applyNumberFormat="1" applyFont="1" applyFill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164" fontId="13" fillId="0" borderId="39" xfId="0" applyNumberFormat="1" applyFont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164" fontId="11" fillId="0" borderId="31" xfId="4" applyNumberFormat="1" applyBorder="1"/>
    <xf numFmtId="164" fontId="12" fillId="0" borderId="32" xfId="4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top"/>
    </xf>
    <xf numFmtId="164" fontId="13" fillId="0" borderId="19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64" fontId="13" fillId="0" borderId="22" xfId="0" applyNumberFormat="1" applyFont="1" applyFill="1" applyBorder="1" applyAlignment="1">
      <alignment horizontal="center" vertical="center"/>
    </xf>
    <xf numFmtId="1" fontId="13" fillId="2" borderId="7" xfId="0" applyNumberFormat="1" applyFont="1" applyFill="1" applyBorder="1" applyAlignment="1">
      <alignment horizontal="center" vertical="center"/>
    </xf>
    <xf numFmtId="164" fontId="13" fillId="0" borderId="59" xfId="0" applyNumberFormat="1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/>
    <xf numFmtId="164" fontId="13" fillId="0" borderId="8" xfId="0" applyNumberFormat="1" applyFont="1" applyFill="1" applyBorder="1" applyAlignment="1">
      <alignment horizontal="center" vertical="center"/>
    </xf>
    <xf numFmtId="164" fontId="10" fillId="0" borderId="23" xfId="0" applyNumberFormat="1" applyFont="1" applyFill="1" applyBorder="1" applyAlignment="1">
      <alignment horizontal="center" vertical="center"/>
    </xf>
    <xf numFmtId="164" fontId="10" fillId="0" borderId="38" xfId="0" applyNumberFormat="1" applyFont="1" applyFill="1" applyBorder="1" applyAlignment="1">
      <alignment horizontal="center" vertical="center"/>
    </xf>
    <xf numFmtId="1" fontId="19" fillId="3" borderId="32" xfId="9" applyNumberFormat="1" applyFont="1" applyFill="1" applyBorder="1" applyAlignment="1">
      <alignment horizontal="left" vertical="top"/>
    </xf>
    <xf numFmtId="1" fontId="20" fillId="3" borderId="60" xfId="7" applyNumberFormat="1" applyFont="1" applyFill="1" applyBorder="1" applyAlignment="1">
      <alignment horizontal="left" vertical="top"/>
    </xf>
    <xf numFmtId="1" fontId="20" fillId="3" borderId="32" xfId="7" applyNumberFormat="1" applyFont="1" applyFill="1" applyBorder="1" applyAlignment="1">
      <alignment horizontal="left" vertical="top"/>
    </xf>
    <xf numFmtId="1" fontId="12" fillId="3" borderId="60" xfId="7" applyNumberFormat="1" applyFont="1" applyFill="1" applyBorder="1" applyAlignment="1">
      <alignment horizontal="center" vertical="top"/>
    </xf>
    <xf numFmtId="1" fontId="21" fillId="3" borderId="60" xfId="7" applyNumberFormat="1" applyFont="1" applyFill="1" applyBorder="1" applyAlignment="1">
      <alignment horizontal="center" vertical="top"/>
    </xf>
    <xf numFmtId="1" fontId="13" fillId="4" borderId="7" xfId="0" applyNumberFormat="1" applyFont="1" applyFill="1" applyBorder="1" applyAlignment="1">
      <alignment horizontal="center" vertical="center"/>
    </xf>
    <xf numFmtId="1" fontId="10" fillId="4" borderId="7" xfId="0" applyNumberFormat="1" applyFont="1" applyFill="1" applyBorder="1" applyAlignment="1">
      <alignment horizontal="center" vertical="center"/>
    </xf>
    <xf numFmtId="164" fontId="13" fillId="3" borderId="39" xfId="0" applyNumberFormat="1" applyFont="1" applyFill="1" applyBorder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22" fillId="0" borderId="49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165" fontId="8" fillId="4" borderId="5" xfId="3" applyNumberFormat="1" applyFont="1" applyFill="1" applyBorder="1" applyAlignment="1">
      <alignment horizontal="center" vertical="center" wrapText="1"/>
    </xf>
    <xf numFmtId="165" fontId="8" fillId="2" borderId="5" xfId="3" applyNumberFormat="1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64" fontId="10" fillId="0" borderId="55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54" xfId="0" applyNumberFormat="1" applyFont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164" fontId="10" fillId="0" borderId="10" xfId="0" applyNumberFormat="1" applyFont="1" applyFill="1" applyBorder="1" applyAlignment="1">
      <alignment horizontal="center" vertical="center"/>
    </xf>
    <xf numFmtId="164" fontId="10" fillId="0" borderId="53" xfId="0" applyNumberFormat="1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164" fontId="10" fillId="0" borderId="40" xfId="0" applyNumberFormat="1" applyFont="1" applyFill="1" applyBorder="1" applyAlignment="1">
      <alignment horizontal="center" vertical="center"/>
    </xf>
    <xf numFmtId="164" fontId="10" fillId="0" borderId="19" xfId="0" applyNumberFormat="1" applyFont="1" applyFill="1" applyBorder="1" applyAlignment="1">
      <alignment horizontal="center" vertical="center"/>
    </xf>
    <xf numFmtId="164" fontId="10" fillId="0" borderId="39" xfId="0" applyNumberFormat="1" applyFont="1" applyFill="1" applyBorder="1" applyAlignment="1">
      <alignment horizontal="center" vertical="center"/>
    </xf>
    <xf numFmtId="164" fontId="10" fillId="0" borderId="41" xfId="0" applyNumberFormat="1" applyFont="1" applyFill="1" applyBorder="1" applyAlignment="1">
      <alignment horizontal="center" vertical="center"/>
    </xf>
    <xf numFmtId="164" fontId="10" fillId="0" borderId="34" xfId="0" applyNumberFormat="1" applyFont="1" applyFill="1" applyBorder="1" applyAlignment="1">
      <alignment horizontal="center" vertical="center"/>
    </xf>
    <xf numFmtId="164" fontId="10" fillId="0" borderId="29" xfId="0" applyNumberFormat="1" applyFont="1" applyFill="1" applyBorder="1" applyAlignment="1">
      <alignment horizontal="center" vertical="center"/>
    </xf>
    <xf numFmtId="1" fontId="12" fillId="4" borderId="62" xfId="9" applyNumberFormat="1" applyFont="1" applyFill="1" applyBorder="1" applyAlignment="1">
      <alignment horizontal="center" vertical="center"/>
    </xf>
    <xf numFmtId="1" fontId="12" fillId="4" borderId="62" xfId="7" applyNumberFormat="1" applyFont="1" applyFill="1" applyBorder="1" applyAlignment="1">
      <alignment horizontal="center" vertical="center"/>
    </xf>
    <xf numFmtId="1" fontId="12" fillId="4" borderId="60" xfId="7" applyNumberFormat="1" applyFont="1" applyFill="1" applyBorder="1" applyAlignment="1">
      <alignment horizontal="center" vertical="center"/>
    </xf>
    <xf numFmtId="1" fontId="12" fillId="4" borderId="60" xfId="9" applyNumberFormat="1" applyFont="1" applyFill="1" applyBorder="1" applyAlignment="1">
      <alignment horizontal="center" vertical="center"/>
    </xf>
    <xf numFmtId="1" fontId="12" fillId="4" borderId="61" xfId="9" applyNumberFormat="1" applyFont="1" applyFill="1" applyBorder="1" applyAlignment="1">
      <alignment horizontal="center" vertical="center"/>
    </xf>
    <xf numFmtId="1" fontId="12" fillId="4" borderId="61" xfId="7" applyNumberFormat="1" applyFont="1" applyFill="1" applyBorder="1" applyAlignment="1">
      <alignment horizontal="center" vertical="center"/>
    </xf>
    <xf numFmtId="165" fontId="23" fillId="2" borderId="5" xfId="3" applyNumberFormat="1" applyFont="1" applyFill="1" applyBorder="1" applyAlignment="1">
      <alignment horizontal="center" vertical="center" wrapText="1"/>
    </xf>
    <xf numFmtId="165" fontId="23" fillId="4" borderId="5" xfId="3" applyNumberFormat="1" applyFont="1" applyFill="1" applyBorder="1" applyAlignment="1">
      <alignment horizontal="center" vertical="center" wrapText="1"/>
    </xf>
    <xf numFmtId="1" fontId="12" fillId="5" borderId="51" xfId="1" applyNumberFormat="1" applyFont="1" applyFill="1" applyBorder="1" applyAlignment="1">
      <alignment horizontal="center" vertical="center"/>
    </xf>
    <xf numFmtId="1" fontId="12" fillId="5" borderId="20" xfId="1" applyNumberFormat="1" applyFont="1" applyFill="1" applyBorder="1" applyAlignment="1">
      <alignment horizontal="center" vertical="center"/>
    </xf>
    <xf numFmtId="1" fontId="12" fillId="5" borderId="26" xfId="1" applyNumberFormat="1" applyFont="1" applyFill="1" applyBorder="1" applyAlignment="1">
      <alignment horizontal="center" vertical="center"/>
    </xf>
    <xf numFmtId="165" fontId="23" fillId="5" borderId="5" xfId="3" applyNumberFormat="1" applyFont="1" applyFill="1" applyBorder="1" applyAlignment="1">
      <alignment horizontal="center" vertical="center" wrapText="1"/>
    </xf>
    <xf numFmtId="1" fontId="12" fillId="5" borderId="17" xfId="2" applyNumberFormat="1" applyFont="1" applyFill="1" applyBorder="1" applyAlignment="1">
      <alignment horizontal="center" vertical="center"/>
    </xf>
    <xf numFmtId="1" fontId="12" fillId="5" borderId="18" xfId="2" applyNumberFormat="1" applyFont="1" applyFill="1" applyBorder="1" applyAlignment="1">
      <alignment horizontal="center" vertical="center"/>
    </xf>
    <xf numFmtId="1" fontId="12" fillId="5" borderId="50" xfId="2" applyNumberFormat="1" applyFont="1" applyFill="1" applyBorder="1" applyAlignment="1">
      <alignment horizontal="center" vertical="center"/>
    </xf>
    <xf numFmtId="1" fontId="13" fillId="5" borderId="17" xfId="0" applyNumberFormat="1" applyFont="1" applyFill="1" applyBorder="1" applyAlignment="1">
      <alignment horizontal="center" vertical="center"/>
    </xf>
    <xf numFmtId="1" fontId="13" fillId="5" borderId="18" xfId="0" applyNumberFormat="1" applyFont="1" applyFill="1" applyBorder="1" applyAlignment="1">
      <alignment horizontal="center" vertical="center"/>
    </xf>
    <xf numFmtId="1" fontId="13" fillId="5" borderId="50" xfId="0" applyNumberFormat="1" applyFont="1" applyFill="1" applyBorder="1" applyAlignment="1">
      <alignment horizontal="center" vertical="center"/>
    </xf>
    <xf numFmtId="165" fontId="8" fillId="5" borderId="5" xfId="3" applyNumberFormat="1" applyFont="1" applyFill="1" applyBorder="1" applyAlignment="1">
      <alignment horizontal="center" vertical="center" wrapText="1"/>
    </xf>
    <xf numFmtId="1" fontId="13" fillId="5" borderId="37" xfId="0" applyNumberFormat="1" applyFont="1" applyFill="1" applyBorder="1" applyAlignment="1">
      <alignment horizontal="center" vertical="center"/>
    </xf>
    <xf numFmtId="1" fontId="12" fillId="5" borderId="46" xfId="1" applyNumberFormat="1" applyFont="1" applyFill="1" applyBorder="1" applyAlignment="1">
      <alignment horizontal="center" vertical="center"/>
    </xf>
    <xf numFmtId="1" fontId="12" fillId="5" borderId="46" xfId="2" applyNumberFormat="1" applyFont="1" applyFill="1" applyBorder="1" applyAlignment="1">
      <alignment horizontal="center" vertical="center"/>
    </xf>
    <xf numFmtId="1" fontId="13" fillId="5" borderId="5" xfId="0" applyNumberFormat="1" applyFont="1" applyFill="1" applyBorder="1" applyAlignment="1">
      <alignment horizontal="center" vertical="center"/>
    </xf>
    <xf numFmtId="0" fontId="2" fillId="5" borderId="0" xfId="0" applyFont="1" applyFill="1"/>
    <xf numFmtId="165" fontId="8" fillId="5" borderId="6" xfId="3" applyNumberFormat="1" applyFont="1" applyFill="1" applyBorder="1" applyAlignment="1">
      <alignment horizontal="center" vertical="center" wrapText="1"/>
    </xf>
    <xf numFmtId="1" fontId="13" fillId="5" borderId="4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22" fillId="0" borderId="5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4"/>
    <cellStyle name="Обычный 2 2" xfId="6"/>
    <cellStyle name="Обычный 3" xfId="5"/>
    <cellStyle name="Обычный 4" xfId="7"/>
    <cellStyle name="Обычный 5" xfId="8"/>
    <cellStyle name="Обычный 6" xfId="9"/>
    <cellStyle name="Обычный_2014г. Пок работы" xfId="3"/>
    <cellStyle name="Обычный_Ф-6м 08г" xfId="2"/>
    <cellStyle name="Обычный_Ф-6м2010г" xfId="1"/>
  </cellStyles>
  <dxfs count="0"/>
  <tableStyles count="0" defaultTableStyle="TableStyleMedium2" defaultPivotStyle="PivotStyleLight16"/>
  <colors>
    <mruColors>
      <color rgb="FFCCFFFF"/>
      <color rgb="FFB5E8EB"/>
      <color rgb="FFAFF1EF"/>
      <color rgb="FFB2E7E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42"/>
  <sheetViews>
    <sheetView tabSelected="1" view="pageBreakPreview" topLeftCell="A19" zoomScale="90" zoomScaleNormal="75" zoomScaleSheetLayoutView="90" workbookViewId="0">
      <selection activeCell="A39" sqref="A39"/>
    </sheetView>
  </sheetViews>
  <sheetFormatPr defaultColWidth="9.140625" defaultRowHeight="19.5" customHeight="1" x14ac:dyDescent="0.2"/>
  <cols>
    <col min="1" max="1" width="22.7109375" style="1" customWidth="1"/>
    <col min="2" max="3" width="8.7109375" style="1" customWidth="1"/>
    <col min="4" max="4" width="9.140625" style="1" customWidth="1"/>
    <col min="5" max="5" width="7.5703125" style="1" customWidth="1"/>
    <col min="6" max="6" width="9.140625" style="1" customWidth="1"/>
    <col min="7" max="7" width="7.5703125" style="1" customWidth="1"/>
    <col min="8" max="8" width="9.140625" style="1" customWidth="1"/>
    <col min="9" max="9" width="7.5703125" style="1" customWidth="1"/>
    <col min="10" max="10" width="9.140625" style="1" customWidth="1"/>
    <col min="11" max="11" width="7.5703125" style="1" customWidth="1"/>
    <col min="12" max="12" width="9.140625" style="1" customWidth="1"/>
    <col min="13" max="13" width="7.5703125" style="1" customWidth="1"/>
    <col min="14" max="14" width="9.140625" style="1" customWidth="1"/>
    <col min="15" max="15" width="7.5703125" style="1" customWidth="1"/>
    <col min="16" max="16" width="9.140625" style="1" customWidth="1"/>
    <col min="17" max="17" width="7.5703125" style="1" customWidth="1"/>
    <col min="18" max="18" width="9.140625" style="1" customWidth="1"/>
    <col min="19" max="19" width="7.5703125" style="1" customWidth="1"/>
    <col min="20" max="20" width="11.28515625" style="1" customWidth="1"/>
    <col min="21" max="21" width="7.5703125" style="1" customWidth="1"/>
    <col min="22" max="22" width="11.28515625" style="1" customWidth="1"/>
    <col min="23" max="23" width="7.5703125" style="1" customWidth="1"/>
    <col min="24" max="24" width="11.28515625" style="1" customWidth="1"/>
    <col min="25" max="25" width="7.5703125" style="1" customWidth="1"/>
    <col min="26" max="26" width="11.28515625" style="1" customWidth="1"/>
    <col min="27" max="27" width="7.5703125" style="1" customWidth="1"/>
    <col min="28" max="28" width="11.28515625" style="1" customWidth="1"/>
    <col min="29" max="29" width="7.5703125" style="1" customWidth="1"/>
    <col min="30" max="30" width="11.28515625" style="1" customWidth="1"/>
    <col min="31" max="31" width="7.5703125" style="1" customWidth="1"/>
    <col min="32" max="32" width="11.28515625" style="1" customWidth="1"/>
    <col min="33" max="33" width="7.5703125" style="1" customWidth="1"/>
    <col min="34" max="34" width="11.28515625" style="1" customWidth="1"/>
    <col min="35" max="35" width="7.5703125" style="1" customWidth="1"/>
    <col min="36" max="36" width="9.140625" style="1" customWidth="1"/>
    <col min="37" max="37" width="7.5703125" style="1" customWidth="1"/>
    <col min="38" max="38" width="9.140625" style="1" customWidth="1"/>
    <col min="39" max="39" width="7.5703125" style="1" customWidth="1"/>
    <col min="40" max="40" width="9.140625" style="1" customWidth="1"/>
    <col min="41" max="41" width="7.5703125" style="1" customWidth="1"/>
    <col min="42" max="42" width="9.140625" style="1" customWidth="1"/>
    <col min="43" max="43" width="7.5703125" style="1" customWidth="1"/>
    <col min="44" max="44" width="9.140625" style="1" customWidth="1"/>
    <col min="45" max="45" width="7.5703125" style="1" customWidth="1"/>
    <col min="46" max="46" width="9.140625" style="1" customWidth="1"/>
    <col min="47" max="47" width="7.5703125" style="1" customWidth="1"/>
    <col min="48" max="48" width="11.28515625" style="1" customWidth="1"/>
    <col min="49" max="49" width="7.5703125" style="1" customWidth="1"/>
    <col min="50" max="50" width="11.28515625" style="1" customWidth="1"/>
    <col min="51" max="51" width="7.5703125" style="1" customWidth="1"/>
    <col min="52" max="52" width="11.85546875" style="1" customWidth="1"/>
    <col min="53" max="53" width="7.5703125" style="1" customWidth="1"/>
    <col min="54" max="54" width="11.5703125" style="1" customWidth="1"/>
    <col min="55" max="55" width="7.5703125" style="1" customWidth="1"/>
    <col min="56" max="63" width="7.7109375" style="1" customWidth="1"/>
    <col min="64" max="16384" width="9.140625" style="1"/>
  </cols>
  <sheetData>
    <row r="1" spans="1:63" ht="27" customHeight="1" thickBot="1" x14ac:dyDescent="0.25">
      <c r="A1" s="57"/>
      <c r="B1" s="57"/>
      <c r="D1" s="128" t="s">
        <v>59</v>
      </c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79"/>
      <c r="BI1" s="79"/>
      <c r="BJ1" s="1" t="s">
        <v>47</v>
      </c>
    </row>
    <row r="2" spans="1:63" ht="26.25" customHeight="1" thickBot="1" x14ac:dyDescent="0.25">
      <c r="A2" s="139" t="s">
        <v>0</v>
      </c>
      <c r="B2" s="142" t="s">
        <v>1</v>
      </c>
      <c r="C2" s="143"/>
      <c r="D2" s="146" t="s">
        <v>2</v>
      </c>
      <c r="E2" s="147"/>
      <c r="F2" s="147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8"/>
      <c r="BA2" s="148"/>
      <c r="BB2" s="148"/>
      <c r="BC2" s="148"/>
      <c r="BD2" s="161" t="s">
        <v>35</v>
      </c>
      <c r="BE2" s="162"/>
      <c r="BF2" s="162"/>
      <c r="BG2" s="162"/>
      <c r="BH2" s="162"/>
      <c r="BI2" s="162"/>
      <c r="BJ2" s="162"/>
      <c r="BK2" s="163"/>
    </row>
    <row r="3" spans="1:63" ht="14.25" customHeight="1" thickBot="1" x14ac:dyDescent="0.25">
      <c r="A3" s="140"/>
      <c r="B3" s="144"/>
      <c r="C3" s="145"/>
      <c r="D3" s="157" t="s">
        <v>3</v>
      </c>
      <c r="E3" s="158"/>
      <c r="F3" s="158"/>
      <c r="G3" s="159"/>
      <c r="H3" s="157" t="s">
        <v>51</v>
      </c>
      <c r="I3" s="158"/>
      <c r="J3" s="158"/>
      <c r="K3" s="159"/>
      <c r="L3" s="157" t="s">
        <v>52</v>
      </c>
      <c r="M3" s="158"/>
      <c r="N3" s="158"/>
      <c r="O3" s="159"/>
      <c r="P3" s="157" t="s">
        <v>37</v>
      </c>
      <c r="Q3" s="158"/>
      <c r="R3" s="158"/>
      <c r="S3" s="164"/>
      <c r="T3" s="171" t="s">
        <v>38</v>
      </c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68" t="s">
        <v>41</v>
      </c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70"/>
      <c r="AZ3" s="166" t="s">
        <v>4</v>
      </c>
      <c r="BA3" s="158"/>
      <c r="BB3" s="158"/>
      <c r="BC3" s="159"/>
      <c r="BD3" s="173" t="s">
        <v>50</v>
      </c>
      <c r="BE3" s="174"/>
      <c r="BF3" s="134" t="s">
        <v>48</v>
      </c>
      <c r="BG3" s="135"/>
      <c r="BH3" s="134" t="s">
        <v>49</v>
      </c>
      <c r="BI3" s="135"/>
      <c r="BJ3" s="134" t="s">
        <v>46</v>
      </c>
      <c r="BK3" s="135"/>
    </row>
    <row r="4" spans="1:63" ht="39.75" customHeight="1" x14ac:dyDescent="0.2">
      <c r="A4" s="140"/>
      <c r="B4" s="144"/>
      <c r="C4" s="145"/>
      <c r="D4" s="144"/>
      <c r="E4" s="160"/>
      <c r="F4" s="160"/>
      <c r="G4" s="145"/>
      <c r="H4" s="144"/>
      <c r="I4" s="160"/>
      <c r="J4" s="160"/>
      <c r="K4" s="145"/>
      <c r="L4" s="144"/>
      <c r="M4" s="160"/>
      <c r="N4" s="160"/>
      <c r="O4" s="145"/>
      <c r="P4" s="144"/>
      <c r="Q4" s="160"/>
      <c r="R4" s="160"/>
      <c r="S4" s="165"/>
      <c r="T4" s="154" t="s">
        <v>42</v>
      </c>
      <c r="U4" s="155"/>
      <c r="V4" s="155"/>
      <c r="W4" s="156"/>
      <c r="X4" s="154" t="s">
        <v>53</v>
      </c>
      <c r="Y4" s="155"/>
      <c r="Z4" s="155"/>
      <c r="AA4" s="156"/>
      <c r="AB4" s="154" t="s">
        <v>54</v>
      </c>
      <c r="AC4" s="155"/>
      <c r="AD4" s="155"/>
      <c r="AE4" s="156"/>
      <c r="AF4" s="154" t="s">
        <v>43</v>
      </c>
      <c r="AG4" s="155"/>
      <c r="AH4" s="155"/>
      <c r="AI4" s="156"/>
      <c r="AJ4" s="154" t="s">
        <v>39</v>
      </c>
      <c r="AK4" s="155"/>
      <c r="AL4" s="155"/>
      <c r="AM4" s="156"/>
      <c r="AN4" s="154" t="s">
        <v>55</v>
      </c>
      <c r="AO4" s="155"/>
      <c r="AP4" s="155"/>
      <c r="AQ4" s="156"/>
      <c r="AR4" s="154" t="s">
        <v>56</v>
      </c>
      <c r="AS4" s="155"/>
      <c r="AT4" s="155"/>
      <c r="AU4" s="156"/>
      <c r="AV4" s="154" t="s">
        <v>40</v>
      </c>
      <c r="AW4" s="155"/>
      <c r="AX4" s="155"/>
      <c r="AY4" s="156"/>
      <c r="AZ4" s="167"/>
      <c r="BA4" s="160"/>
      <c r="BB4" s="160"/>
      <c r="BC4" s="145"/>
      <c r="BD4" s="175"/>
      <c r="BE4" s="166"/>
      <c r="BF4" s="136"/>
      <c r="BG4" s="137"/>
      <c r="BH4" s="136"/>
      <c r="BI4" s="137"/>
      <c r="BJ4" s="136"/>
      <c r="BK4" s="137"/>
    </row>
    <row r="5" spans="1:63" s="2" customFormat="1" ht="39.75" customHeight="1" thickBot="1" x14ac:dyDescent="0.25">
      <c r="A5" s="140"/>
      <c r="B5" s="150" t="s">
        <v>60</v>
      </c>
      <c r="C5" s="152" t="s">
        <v>61</v>
      </c>
      <c r="D5" s="132" t="s">
        <v>60</v>
      </c>
      <c r="E5" s="133"/>
      <c r="F5" s="130" t="s">
        <v>62</v>
      </c>
      <c r="G5" s="131"/>
      <c r="H5" s="132" t="s">
        <v>60</v>
      </c>
      <c r="I5" s="133"/>
      <c r="J5" s="130" t="s">
        <v>61</v>
      </c>
      <c r="K5" s="131"/>
      <c r="L5" s="132" t="s">
        <v>60</v>
      </c>
      <c r="M5" s="133"/>
      <c r="N5" s="130" t="s">
        <v>61</v>
      </c>
      <c r="O5" s="131"/>
      <c r="P5" s="132" t="s">
        <v>60</v>
      </c>
      <c r="Q5" s="133"/>
      <c r="R5" s="130" t="s">
        <v>61</v>
      </c>
      <c r="S5" s="138"/>
      <c r="T5" s="132" t="s">
        <v>60</v>
      </c>
      <c r="U5" s="133"/>
      <c r="V5" s="130" t="s">
        <v>61</v>
      </c>
      <c r="W5" s="131"/>
      <c r="X5" s="132" t="s">
        <v>60</v>
      </c>
      <c r="Y5" s="133"/>
      <c r="Z5" s="130" t="s">
        <v>61</v>
      </c>
      <c r="AA5" s="131"/>
      <c r="AB5" s="132" t="s">
        <v>63</v>
      </c>
      <c r="AC5" s="133"/>
      <c r="AD5" s="130" t="s">
        <v>61</v>
      </c>
      <c r="AE5" s="131"/>
      <c r="AF5" s="132" t="s">
        <v>60</v>
      </c>
      <c r="AG5" s="133"/>
      <c r="AH5" s="130" t="s">
        <v>61</v>
      </c>
      <c r="AI5" s="131"/>
      <c r="AJ5" s="132" t="s">
        <v>64</v>
      </c>
      <c r="AK5" s="133"/>
      <c r="AL5" s="130" t="s">
        <v>61</v>
      </c>
      <c r="AM5" s="131"/>
      <c r="AN5" s="132" t="s">
        <v>60</v>
      </c>
      <c r="AO5" s="133"/>
      <c r="AP5" s="130" t="s">
        <v>61</v>
      </c>
      <c r="AQ5" s="131"/>
      <c r="AR5" s="132" t="s">
        <v>60</v>
      </c>
      <c r="AS5" s="133"/>
      <c r="AT5" s="130" t="s">
        <v>61</v>
      </c>
      <c r="AU5" s="131"/>
      <c r="AV5" s="132" t="s">
        <v>60</v>
      </c>
      <c r="AW5" s="133"/>
      <c r="AX5" s="130" t="s">
        <v>61</v>
      </c>
      <c r="AY5" s="131"/>
      <c r="AZ5" s="138" t="s">
        <v>60</v>
      </c>
      <c r="BA5" s="133"/>
      <c r="BB5" s="130" t="s">
        <v>61</v>
      </c>
      <c r="BC5" s="131"/>
      <c r="BD5" s="80" t="s">
        <v>60</v>
      </c>
      <c r="BE5" s="81" t="s">
        <v>61</v>
      </c>
      <c r="BF5" s="81" t="s">
        <v>60</v>
      </c>
      <c r="BG5" s="81" t="s">
        <v>61</v>
      </c>
      <c r="BH5" s="81" t="s">
        <v>60</v>
      </c>
      <c r="BI5" s="81" t="s">
        <v>61</v>
      </c>
      <c r="BJ5" s="81" t="s">
        <v>60</v>
      </c>
      <c r="BK5" s="81" t="s">
        <v>61</v>
      </c>
    </row>
    <row r="6" spans="1:63" s="2" customFormat="1" ht="41.25" customHeight="1" thickBot="1" x14ac:dyDescent="0.25">
      <c r="A6" s="141"/>
      <c r="B6" s="151"/>
      <c r="C6" s="153"/>
      <c r="D6" s="113" t="s">
        <v>44</v>
      </c>
      <c r="E6" s="3" t="s">
        <v>5</v>
      </c>
      <c r="F6" s="108" t="s">
        <v>44</v>
      </c>
      <c r="G6" s="3" t="s">
        <v>5</v>
      </c>
      <c r="H6" s="113" t="s">
        <v>44</v>
      </c>
      <c r="I6" s="3" t="s">
        <v>5</v>
      </c>
      <c r="J6" s="108" t="s">
        <v>58</v>
      </c>
      <c r="K6" s="3" t="s">
        <v>5</v>
      </c>
      <c r="L6" s="113" t="s">
        <v>44</v>
      </c>
      <c r="M6" s="3" t="s">
        <v>5</v>
      </c>
      <c r="N6" s="108" t="s">
        <v>44</v>
      </c>
      <c r="O6" s="3" t="s">
        <v>5</v>
      </c>
      <c r="P6" s="113" t="s">
        <v>44</v>
      </c>
      <c r="Q6" s="3" t="s">
        <v>5</v>
      </c>
      <c r="R6" s="109" t="s">
        <v>44</v>
      </c>
      <c r="S6" s="3" t="s">
        <v>5</v>
      </c>
      <c r="T6" s="120" t="s">
        <v>44</v>
      </c>
      <c r="U6" s="3" t="s">
        <v>5</v>
      </c>
      <c r="V6" s="84" t="s">
        <v>44</v>
      </c>
      <c r="W6" s="3" t="s">
        <v>5</v>
      </c>
      <c r="X6" s="120" t="s">
        <v>44</v>
      </c>
      <c r="Y6" s="3" t="s">
        <v>5</v>
      </c>
      <c r="Z6" s="84" t="s">
        <v>44</v>
      </c>
      <c r="AA6" s="3" t="s">
        <v>5</v>
      </c>
      <c r="AB6" s="120" t="s">
        <v>44</v>
      </c>
      <c r="AC6" s="3" t="s">
        <v>5</v>
      </c>
      <c r="AD6" s="84" t="s">
        <v>44</v>
      </c>
      <c r="AE6" s="3" t="s">
        <v>5</v>
      </c>
      <c r="AF6" s="120" t="s">
        <v>44</v>
      </c>
      <c r="AG6" s="3" t="s">
        <v>5</v>
      </c>
      <c r="AH6" s="84" t="s">
        <v>44</v>
      </c>
      <c r="AI6" s="3" t="s">
        <v>5</v>
      </c>
      <c r="AJ6" s="113" t="s">
        <v>45</v>
      </c>
      <c r="AK6" s="3" t="s">
        <v>5</v>
      </c>
      <c r="AL6" s="109" t="s">
        <v>45</v>
      </c>
      <c r="AM6" s="3" t="s">
        <v>5</v>
      </c>
      <c r="AN6" s="113" t="s">
        <v>45</v>
      </c>
      <c r="AO6" s="3" t="s">
        <v>5</v>
      </c>
      <c r="AP6" s="108" t="s">
        <v>45</v>
      </c>
      <c r="AQ6" s="3" t="s">
        <v>5</v>
      </c>
      <c r="AR6" s="113" t="s">
        <v>45</v>
      </c>
      <c r="AS6" s="3" t="s">
        <v>5</v>
      </c>
      <c r="AT6" s="108" t="s">
        <v>45</v>
      </c>
      <c r="AU6" s="3" t="s">
        <v>5</v>
      </c>
      <c r="AV6" s="120" t="s">
        <v>45</v>
      </c>
      <c r="AW6" s="3" t="s">
        <v>5</v>
      </c>
      <c r="AX6" s="85" t="s">
        <v>45</v>
      </c>
      <c r="AY6" s="3" t="s">
        <v>5</v>
      </c>
      <c r="AZ6" s="126" t="s">
        <v>45</v>
      </c>
      <c r="BA6" s="3" t="s">
        <v>5</v>
      </c>
      <c r="BB6" s="85" t="s">
        <v>45</v>
      </c>
      <c r="BC6" s="3" t="s">
        <v>5</v>
      </c>
      <c r="BD6" s="82" t="s">
        <v>5</v>
      </c>
      <c r="BE6" s="82" t="s">
        <v>5</v>
      </c>
      <c r="BF6" s="83" t="s">
        <v>5</v>
      </c>
      <c r="BG6" s="82" t="s">
        <v>5</v>
      </c>
      <c r="BH6" s="83" t="s">
        <v>5</v>
      </c>
      <c r="BI6" s="82" t="s">
        <v>5</v>
      </c>
      <c r="BJ6" s="83" t="s">
        <v>5</v>
      </c>
      <c r="BK6" s="82" t="s">
        <v>5</v>
      </c>
    </row>
    <row r="7" spans="1:63" s="7" customFormat="1" ht="12" customHeight="1" thickBot="1" x14ac:dyDescent="0.25">
      <c r="A7" s="18"/>
      <c r="B7" s="4">
        <v>1</v>
      </c>
      <c r="C7" s="4">
        <v>2</v>
      </c>
      <c r="D7" s="5">
        <v>3</v>
      </c>
      <c r="E7" s="5">
        <v>4</v>
      </c>
      <c r="F7" s="4">
        <v>5</v>
      </c>
      <c r="G7" s="5">
        <v>6</v>
      </c>
      <c r="H7" s="77">
        <v>7</v>
      </c>
      <c r="I7" s="77">
        <v>8</v>
      </c>
      <c r="J7" s="78">
        <v>9</v>
      </c>
      <c r="K7" s="77">
        <v>10</v>
      </c>
      <c r="L7" s="77">
        <v>7</v>
      </c>
      <c r="M7" s="77">
        <v>8</v>
      </c>
      <c r="N7" s="78">
        <v>9</v>
      </c>
      <c r="O7" s="77">
        <v>10</v>
      </c>
      <c r="P7" s="77">
        <v>11</v>
      </c>
      <c r="Q7" s="77">
        <v>12</v>
      </c>
      <c r="R7" s="77">
        <v>13</v>
      </c>
      <c r="S7" s="77">
        <v>14</v>
      </c>
      <c r="T7" s="77">
        <v>15</v>
      </c>
      <c r="U7" s="77">
        <v>16</v>
      </c>
      <c r="V7" s="77">
        <v>17</v>
      </c>
      <c r="W7" s="77">
        <v>18</v>
      </c>
      <c r="X7" s="77">
        <v>19</v>
      </c>
      <c r="Y7" s="77">
        <v>20</v>
      </c>
      <c r="Z7" s="77">
        <v>21</v>
      </c>
      <c r="AA7" s="77">
        <v>22</v>
      </c>
      <c r="AB7" s="77">
        <v>19</v>
      </c>
      <c r="AC7" s="77">
        <v>20</v>
      </c>
      <c r="AD7" s="77">
        <v>21</v>
      </c>
      <c r="AE7" s="77">
        <v>22</v>
      </c>
      <c r="AF7" s="77">
        <v>23</v>
      </c>
      <c r="AG7" s="77">
        <v>24</v>
      </c>
      <c r="AH7" s="77">
        <v>25</v>
      </c>
      <c r="AI7" s="77">
        <v>26</v>
      </c>
      <c r="AJ7" s="77">
        <v>27</v>
      </c>
      <c r="AK7" s="77">
        <v>28</v>
      </c>
      <c r="AL7" s="77">
        <v>29</v>
      </c>
      <c r="AM7" s="77">
        <v>30</v>
      </c>
      <c r="AN7" s="77">
        <v>31</v>
      </c>
      <c r="AO7" s="77">
        <v>32</v>
      </c>
      <c r="AP7" s="77">
        <v>33</v>
      </c>
      <c r="AQ7" s="77">
        <v>34</v>
      </c>
      <c r="AR7" s="77">
        <v>31</v>
      </c>
      <c r="AS7" s="77">
        <v>32</v>
      </c>
      <c r="AT7" s="77">
        <v>33</v>
      </c>
      <c r="AU7" s="77">
        <v>34</v>
      </c>
      <c r="AV7" s="77">
        <v>35</v>
      </c>
      <c r="AW7" s="77">
        <v>36</v>
      </c>
      <c r="AX7" s="77">
        <v>37</v>
      </c>
      <c r="AY7" s="77">
        <v>38</v>
      </c>
      <c r="AZ7" s="78">
        <v>39</v>
      </c>
      <c r="BA7" s="78">
        <v>40</v>
      </c>
      <c r="BB7" s="78">
        <v>41</v>
      </c>
      <c r="BC7" s="4">
        <v>42</v>
      </c>
      <c r="BD7" s="5">
        <v>43</v>
      </c>
      <c r="BE7" s="5">
        <v>44</v>
      </c>
      <c r="BF7" s="6">
        <v>45</v>
      </c>
      <c r="BG7" s="6">
        <v>46</v>
      </c>
      <c r="BH7" s="6">
        <v>45</v>
      </c>
      <c r="BI7" s="6">
        <v>46</v>
      </c>
      <c r="BJ7" s="6">
        <v>47</v>
      </c>
      <c r="BK7" s="6">
        <v>48</v>
      </c>
    </row>
    <row r="8" spans="1:63" ht="30" customHeight="1" x14ac:dyDescent="0.2">
      <c r="A8" s="19" t="s">
        <v>6</v>
      </c>
      <c r="B8" s="22">
        <v>2</v>
      </c>
      <c r="C8" s="8">
        <v>2</v>
      </c>
      <c r="D8" s="110">
        <v>29</v>
      </c>
      <c r="E8" s="88">
        <f>D8/B8/10.5</f>
        <v>1.3809523809523809</v>
      </c>
      <c r="F8" s="102">
        <v>27</v>
      </c>
      <c r="G8" s="43">
        <f>F8/C8/10.5</f>
        <v>1.2857142857142858</v>
      </c>
      <c r="H8" s="114">
        <v>125</v>
      </c>
      <c r="I8" s="91">
        <f>H8/B8/10.5</f>
        <v>5.9523809523809526</v>
      </c>
      <c r="J8" s="103">
        <v>118</v>
      </c>
      <c r="K8" s="24">
        <f>J8/C8/10.5</f>
        <v>5.6190476190476186</v>
      </c>
      <c r="L8" s="114">
        <v>205</v>
      </c>
      <c r="M8" s="91">
        <f>L8/B8/10.5</f>
        <v>9.7619047619047628</v>
      </c>
      <c r="N8" s="103">
        <v>34</v>
      </c>
      <c r="O8" s="100">
        <f>N8/C8/10.5</f>
        <v>1.6190476190476191</v>
      </c>
      <c r="P8" s="117">
        <v>31</v>
      </c>
      <c r="Q8" s="94">
        <f>P8/B8/10.5</f>
        <v>1.4761904761904763</v>
      </c>
      <c r="R8" s="104">
        <v>20</v>
      </c>
      <c r="S8" s="28">
        <f>R8/C8/10.5</f>
        <v>0.95238095238095233</v>
      </c>
      <c r="T8" s="117">
        <v>118</v>
      </c>
      <c r="U8" s="96">
        <f>T8/B8/10.5</f>
        <v>5.6190476190476186</v>
      </c>
      <c r="V8" s="104">
        <v>76</v>
      </c>
      <c r="W8" s="28">
        <f>V8/C8/10.5</f>
        <v>3.6190476190476191</v>
      </c>
      <c r="X8" s="117">
        <v>58</v>
      </c>
      <c r="Y8" s="96">
        <f>X8/B8/10.5</f>
        <v>2.7619047619047619</v>
      </c>
      <c r="Z8" s="104">
        <v>72</v>
      </c>
      <c r="AA8" s="28">
        <f>Z8/C8/10.5</f>
        <v>3.4285714285714284</v>
      </c>
      <c r="AB8" s="117">
        <v>2</v>
      </c>
      <c r="AC8" s="96">
        <f>AB8/B8/10.5</f>
        <v>9.5238095238095233E-2</v>
      </c>
      <c r="AD8" s="104">
        <v>4</v>
      </c>
      <c r="AE8" s="99">
        <f>AD8/C8/10.5</f>
        <v>0.19047619047619047</v>
      </c>
      <c r="AF8" s="117">
        <v>3</v>
      </c>
      <c r="AG8" s="96">
        <f>AF8/B8/10.5</f>
        <v>0.14285714285714285</v>
      </c>
      <c r="AH8" s="104">
        <v>0</v>
      </c>
      <c r="AI8" s="28">
        <f>AH8/C8/10.5</f>
        <v>0</v>
      </c>
      <c r="AJ8" s="117">
        <v>0</v>
      </c>
      <c r="AK8" s="96">
        <f>AJ8/B8/10.5</f>
        <v>0</v>
      </c>
      <c r="AL8" s="104">
        <v>2</v>
      </c>
      <c r="AM8" s="28">
        <f>AL8/C8/10.5</f>
        <v>9.5238095238095233E-2</v>
      </c>
      <c r="AN8" s="117">
        <v>4</v>
      </c>
      <c r="AO8" s="96">
        <f>AN8/B8/10.5</f>
        <v>0.19047619047619047</v>
      </c>
      <c r="AP8" s="104">
        <v>2</v>
      </c>
      <c r="AQ8" s="28">
        <f>AP8/C8/10.5</f>
        <v>9.5238095238095233E-2</v>
      </c>
      <c r="AR8" s="117">
        <v>0</v>
      </c>
      <c r="AS8" s="96">
        <f>AR8/B8/10.5</f>
        <v>0</v>
      </c>
      <c r="AT8" s="104">
        <v>0</v>
      </c>
      <c r="AU8" s="99">
        <f>AT8/C8/10.5</f>
        <v>0</v>
      </c>
      <c r="AV8" s="117">
        <v>3</v>
      </c>
      <c r="AW8" s="96">
        <f>AV8/B8/10.5</f>
        <v>0.14285714285714285</v>
      </c>
      <c r="AX8" s="104">
        <v>1</v>
      </c>
      <c r="AY8" s="27">
        <f>AX8/C8/10.5</f>
        <v>4.7619047619047616E-2</v>
      </c>
      <c r="AZ8" s="127">
        <f>D8+H8+L8+P8+T8+X8+AB8+AF8+AJ8+AN8+AR8+AV8</f>
        <v>578</v>
      </c>
      <c r="BA8" s="25">
        <f>AZ8/B8/10.5</f>
        <v>27.523809523809526</v>
      </c>
      <c r="BB8" s="26">
        <f>F8+J8+N8+R8+V8+Z8+AD8+AH8+AL8+AP8+AT8+AX8</f>
        <v>356</v>
      </c>
      <c r="BC8" s="28">
        <f>BB8/C8/10.5</f>
        <v>16.952380952380953</v>
      </c>
      <c r="BD8" s="52" t="s">
        <v>36</v>
      </c>
      <c r="BE8" s="52" t="s">
        <v>36</v>
      </c>
      <c r="BF8" s="52" t="s">
        <v>36</v>
      </c>
      <c r="BG8" s="52">
        <v>2.5</v>
      </c>
      <c r="BH8" s="52" t="s">
        <v>36</v>
      </c>
      <c r="BI8" s="52" t="s">
        <v>36</v>
      </c>
      <c r="BJ8" s="52" t="s">
        <v>36</v>
      </c>
      <c r="BK8" s="52" t="s">
        <v>36</v>
      </c>
    </row>
    <row r="9" spans="1:63" ht="30" customHeight="1" x14ac:dyDescent="0.2">
      <c r="A9" s="20" t="s">
        <v>7</v>
      </c>
      <c r="B9" s="23">
        <v>2</v>
      </c>
      <c r="C9" s="9">
        <v>2</v>
      </c>
      <c r="D9" s="111">
        <v>36</v>
      </c>
      <c r="E9" s="89">
        <f>D9/B9/10.5</f>
        <v>1.7142857142857142</v>
      </c>
      <c r="F9" s="105">
        <v>33</v>
      </c>
      <c r="G9" s="29">
        <f>F9/C9/10.5</f>
        <v>1.5714285714285714</v>
      </c>
      <c r="H9" s="115">
        <v>93</v>
      </c>
      <c r="I9" s="92">
        <f>H9/B9/10.5</f>
        <v>4.4285714285714288</v>
      </c>
      <c r="J9" s="104">
        <v>105</v>
      </c>
      <c r="K9" s="31">
        <f>J9/C9/10.5</f>
        <v>5</v>
      </c>
      <c r="L9" s="115">
        <v>122</v>
      </c>
      <c r="M9" s="92">
        <f>L9/B9/10.5</f>
        <v>5.8095238095238093</v>
      </c>
      <c r="N9" s="104">
        <v>33</v>
      </c>
      <c r="O9" s="53">
        <f>N9/C9/10.5</f>
        <v>1.5714285714285714</v>
      </c>
      <c r="P9" s="118">
        <v>16</v>
      </c>
      <c r="Q9" s="92">
        <f>P9/B9/10.5</f>
        <v>0.76190476190476186</v>
      </c>
      <c r="R9" s="104">
        <v>6</v>
      </c>
      <c r="S9" s="31">
        <f>R9/C9/10.5</f>
        <v>0.2857142857142857</v>
      </c>
      <c r="T9" s="118">
        <v>46</v>
      </c>
      <c r="U9" s="97">
        <f>T9/B9/10.5</f>
        <v>2.1904761904761907</v>
      </c>
      <c r="V9" s="104">
        <v>33</v>
      </c>
      <c r="W9" s="60">
        <f>V9/C9/10.5</f>
        <v>1.5714285714285714</v>
      </c>
      <c r="X9" s="118">
        <v>95</v>
      </c>
      <c r="Y9" s="97">
        <f>X9/B9/10.5</f>
        <v>4.5238095238095237</v>
      </c>
      <c r="Z9" s="104">
        <v>70</v>
      </c>
      <c r="AA9" s="60">
        <f>Z9/C9/10.5</f>
        <v>3.3333333333333335</v>
      </c>
      <c r="AB9" s="118">
        <v>23</v>
      </c>
      <c r="AC9" s="97">
        <f>AB9/B9/10.5</f>
        <v>1.0952380952380953</v>
      </c>
      <c r="AD9" s="104">
        <v>12</v>
      </c>
      <c r="AE9" s="60">
        <f>AD9/C9/10.5</f>
        <v>0.5714285714285714</v>
      </c>
      <c r="AF9" s="118">
        <v>0</v>
      </c>
      <c r="AG9" s="58">
        <f>AF9/B9/10.5</f>
        <v>0</v>
      </c>
      <c r="AH9" s="104">
        <v>0</v>
      </c>
      <c r="AI9" s="60">
        <f>AH9/C9/10.5</f>
        <v>0</v>
      </c>
      <c r="AJ9" s="118">
        <v>4</v>
      </c>
      <c r="AK9" s="97">
        <f>AJ9/B9/10.5</f>
        <v>0.19047619047619047</v>
      </c>
      <c r="AL9" s="104">
        <v>4</v>
      </c>
      <c r="AM9" s="60">
        <f>AL9/C9/10.5</f>
        <v>0.19047619047619047</v>
      </c>
      <c r="AN9" s="118">
        <v>5</v>
      </c>
      <c r="AO9" s="97">
        <f>AN9/B9/10.5</f>
        <v>0.23809523809523808</v>
      </c>
      <c r="AP9" s="104">
        <v>3</v>
      </c>
      <c r="AQ9" s="60">
        <f>AP9/C9/10.5</f>
        <v>0.14285714285714285</v>
      </c>
      <c r="AR9" s="118">
        <v>0</v>
      </c>
      <c r="AS9" s="97">
        <f>AR9/B9/10.5</f>
        <v>0</v>
      </c>
      <c r="AT9" s="104">
        <v>0</v>
      </c>
      <c r="AU9" s="86">
        <f>AT9/C9/10.5</f>
        <v>0</v>
      </c>
      <c r="AV9" s="118">
        <v>11</v>
      </c>
      <c r="AW9" s="97">
        <f>AV9/B9/10.5</f>
        <v>0.52380952380952384</v>
      </c>
      <c r="AX9" s="104">
        <v>5</v>
      </c>
      <c r="AY9" s="58">
        <f>AX9/C9/10.5</f>
        <v>0.23809523809523808</v>
      </c>
      <c r="AZ9" s="118">
        <f>D9+H9+L9+P9+T9+X9+AB9+AF9+AJ9+AN9+AR9+AV9</f>
        <v>451</v>
      </c>
      <c r="BA9" s="30">
        <f>AZ9/B9/10.5</f>
        <v>21.476190476190474</v>
      </c>
      <c r="BB9" s="32">
        <f>F9+J9+N9+R9+V9+Z9+AD9+AH9+AL9+AP9+AT9+AX9</f>
        <v>304</v>
      </c>
      <c r="BC9" s="31">
        <f>BB9/C9/10.5</f>
        <v>14.476190476190476</v>
      </c>
      <c r="BD9" s="53" t="s">
        <v>36</v>
      </c>
      <c r="BE9" s="53" t="s">
        <v>36</v>
      </c>
      <c r="BF9" s="53" t="s">
        <v>36</v>
      </c>
      <c r="BG9" s="53" t="s">
        <v>36</v>
      </c>
      <c r="BH9" s="53" t="s">
        <v>36</v>
      </c>
      <c r="BI9" s="53" t="s">
        <v>36</v>
      </c>
      <c r="BJ9" s="53" t="s">
        <v>36</v>
      </c>
      <c r="BK9" s="53" t="s">
        <v>36</v>
      </c>
    </row>
    <row r="10" spans="1:63" ht="30" customHeight="1" x14ac:dyDescent="0.2">
      <c r="A10" s="20" t="s">
        <v>8</v>
      </c>
      <c r="B10" s="23">
        <v>4</v>
      </c>
      <c r="C10" s="9">
        <v>4</v>
      </c>
      <c r="D10" s="111">
        <v>107</v>
      </c>
      <c r="E10" s="89">
        <f t="shared" ref="E10:E35" si="0">D10/B10/10.5</f>
        <v>2.5476190476190474</v>
      </c>
      <c r="F10" s="105">
        <v>86</v>
      </c>
      <c r="G10" s="29">
        <f t="shared" ref="G10:G35" si="1">F10/C10/10.5</f>
        <v>2.0476190476190474</v>
      </c>
      <c r="H10" s="115">
        <v>288</v>
      </c>
      <c r="I10" s="92">
        <f t="shared" ref="I10:I35" si="2">H10/B10/10.5</f>
        <v>6.8571428571428568</v>
      </c>
      <c r="J10" s="104">
        <v>313</v>
      </c>
      <c r="K10" s="31">
        <f t="shared" ref="K10:K35" si="3">J10/C10/10.5</f>
        <v>7.4523809523809526</v>
      </c>
      <c r="L10" s="115">
        <v>167</v>
      </c>
      <c r="M10" s="92">
        <f t="shared" ref="M10:M35" si="4">L10/B10/10.5</f>
        <v>3.9761904761904763</v>
      </c>
      <c r="N10" s="104">
        <v>111</v>
      </c>
      <c r="O10" s="53">
        <f t="shared" ref="O10:O35" si="5">N10/C10/10.5</f>
        <v>2.6428571428571428</v>
      </c>
      <c r="P10" s="118">
        <v>94</v>
      </c>
      <c r="Q10" s="92">
        <f t="shared" ref="Q10:Q35" si="6">P10/B10/10.5</f>
        <v>2.2380952380952381</v>
      </c>
      <c r="R10" s="104">
        <v>151</v>
      </c>
      <c r="S10" s="31">
        <f t="shared" ref="S10:S35" si="7">R10/C10/10.5</f>
        <v>3.5952380952380953</v>
      </c>
      <c r="T10" s="118">
        <v>414</v>
      </c>
      <c r="U10" s="97">
        <f t="shared" ref="U10:U35" si="8">T10/B10/10.5</f>
        <v>9.8571428571428577</v>
      </c>
      <c r="V10" s="104">
        <v>480</v>
      </c>
      <c r="W10" s="60">
        <f t="shared" ref="W10:W35" si="9">V10/C10/10.5</f>
        <v>11.428571428571429</v>
      </c>
      <c r="X10" s="118">
        <v>138</v>
      </c>
      <c r="Y10" s="97">
        <f t="shared" ref="Y10:Y35" si="10">X10/B10/10.5</f>
        <v>3.2857142857142856</v>
      </c>
      <c r="Z10" s="104">
        <v>142</v>
      </c>
      <c r="AA10" s="60">
        <f t="shared" ref="AA10:AA35" si="11">Z10/C10/10.5</f>
        <v>3.3809523809523809</v>
      </c>
      <c r="AB10" s="118">
        <v>18</v>
      </c>
      <c r="AC10" s="97">
        <f t="shared" ref="AC10:AC35" si="12">AB10/B10/10.5</f>
        <v>0.42857142857142855</v>
      </c>
      <c r="AD10" s="104">
        <v>33</v>
      </c>
      <c r="AE10" s="60">
        <f t="shared" ref="AE10:AE35" si="13">AD10/C10/10.5</f>
        <v>0.7857142857142857</v>
      </c>
      <c r="AF10" s="118">
        <v>4</v>
      </c>
      <c r="AG10" s="58">
        <f t="shared" ref="AG10:AG35" si="14">AF10/B10/10.5</f>
        <v>9.5238095238095233E-2</v>
      </c>
      <c r="AH10" s="104">
        <v>8</v>
      </c>
      <c r="AI10" s="60">
        <f t="shared" ref="AI10:AI35" si="15">AH10/C10/10.5</f>
        <v>0.19047619047619047</v>
      </c>
      <c r="AJ10" s="118">
        <v>4</v>
      </c>
      <c r="AK10" s="97">
        <f t="shared" ref="AK10:AK35" si="16">AJ10/B10/10.5</f>
        <v>9.5238095238095233E-2</v>
      </c>
      <c r="AL10" s="104">
        <v>5</v>
      </c>
      <c r="AM10" s="60">
        <f t="shared" ref="AM10:AM35" si="17">AL10/C10/10.5</f>
        <v>0.11904761904761904</v>
      </c>
      <c r="AN10" s="118">
        <v>11</v>
      </c>
      <c r="AO10" s="97">
        <f t="shared" ref="AO10:AO35" si="18">AN10/B10/10.5</f>
        <v>0.26190476190476192</v>
      </c>
      <c r="AP10" s="104">
        <v>17</v>
      </c>
      <c r="AQ10" s="60">
        <f t="shared" ref="AQ10:AQ35" si="19">AP10/C10/10.5</f>
        <v>0.40476190476190477</v>
      </c>
      <c r="AR10" s="118">
        <v>0</v>
      </c>
      <c r="AS10" s="97">
        <f t="shared" ref="AS10:AS35" si="20">AR10/B10/10.5</f>
        <v>0</v>
      </c>
      <c r="AT10" s="104">
        <v>1</v>
      </c>
      <c r="AU10" s="86">
        <f t="shared" ref="AU10:AU35" si="21">AT10/C10/10.5</f>
        <v>2.3809523809523808E-2</v>
      </c>
      <c r="AV10" s="118">
        <v>31</v>
      </c>
      <c r="AW10" s="97">
        <f t="shared" ref="AW10:AW35" si="22">AV10/B10/10.5</f>
        <v>0.73809523809523814</v>
      </c>
      <c r="AX10" s="104">
        <v>37</v>
      </c>
      <c r="AY10" s="58">
        <f t="shared" ref="AY10:AY35" si="23">AX10/C10/10.5</f>
        <v>0.88095238095238093</v>
      </c>
      <c r="AZ10" s="118">
        <f>D10+H10+L10+P10+T10+X10+AB10+AF10+AJ10+AN10+AR10+AV10</f>
        <v>1276</v>
      </c>
      <c r="BA10" s="30">
        <f t="shared" ref="BA10:BA35" si="24">AZ10/B10/10.5</f>
        <v>30.38095238095238</v>
      </c>
      <c r="BB10" s="32">
        <f t="shared" ref="BB10:BB35" si="25">F10+J10+N10+R10+V10+Z10+AD10+AH10+AL10+AP10+AT10+AX10</f>
        <v>1384</v>
      </c>
      <c r="BC10" s="31">
        <f t="shared" ref="BC10:BC35" si="26">BB10/C10/10.5</f>
        <v>32.952380952380949</v>
      </c>
      <c r="BD10" s="53">
        <v>2.8</v>
      </c>
      <c r="BE10" s="53">
        <v>2.2999999999999998</v>
      </c>
      <c r="BF10" s="31">
        <v>15.3</v>
      </c>
      <c r="BG10" s="31">
        <v>12.5</v>
      </c>
      <c r="BH10" s="53">
        <v>10.8</v>
      </c>
      <c r="BI10" s="53">
        <v>3.6</v>
      </c>
      <c r="BJ10" s="53">
        <v>4.8</v>
      </c>
      <c r="BK10" s="53">
        <v>2.1</v>
      </c>
    </row>
    <row r="11" spans="1:63" ht="30" customHeight="1" x14ac:dyDescent="0.2">
      <c r="A11" s="20" t="s">
        <v>9</v>
      </c>
      <c r="B11" s="23">
        <v>4</v>
      </c>
      <c r="C11" s="9">
        <v>3</v>
      </c>
      <c r="D11" s="111">
        <v>74</v>
      </c>
      <c r="E11" s="89">
        <f t="shared" si="0"/>
        <v>1.7619047619047619</v>
      </c>
      <c r="F11" s="105">
        <v>58</v>
      </c>
      <c r="G11" s="29">
        <f t="shared" si="1"/>
        <v>1.8412698412698412</v>
      </c>
      <c r="H11" s="115">
        <v>244</v>
      </c>
      <c r="I11" s="92">
        <f t="shared" si="2"/>
        <v>5.8095238095238093</v>
      </c>
      <c r="J11" s="104">
        <v>287</v>
      </c>
      <c r="K11" s="31">
        <f t="shared" si="3"/>
        <v>9.1111111111111107</v>
      </c>
      <c r="L11" s="115">
        <v>168</v>
      </c>
      <c r="M11" s="92">
        <f t="shared" si="4"/>
        <v>4</v>
      </c>
      <c r="N11" s="104">
        <v>151</v>
      </c>
      <c r="O11" s="53">
        <f t="shared" si="5"/>
        <v>4.7936507936507935</v>
      </c>
      <c r="P11" s="118">
        <v>161</v>
      </c>
      <c r="Q11" s="92">
        <f t="shared" si="6"/>
        <v>3.8333333333333335</v>
      </c>
      <c r="R11" s="104">
        <v>192</v>
      </c>
      <c r="S11" s="31">
        <f t="shared" si="7"/>
        <v>6.0952380952380949</v>
      </c>
      <c r="T11" s="118">
        <v>202</v>
      </c>
      <c r="U11" s="97">
        <f t="shared" si="8"/>
        <v>4.8095238095238093</v>
      </c>
      <c r="V11" s="104">
        <v>172</v>
      </c>
      <c r="W11" s="60">
        <f t="shared" si="9"/>
        <v>5.4603174603174605</v>
      </c>
      <c r="X11" s="118">
        <v>126</v>
      </c>
      <c r="Y11" s="97">
        <f t="shared" si="10"/>
        <v>3</v>
      </c>
      <c r="Z11" s="104">
        <v>135</v>
      </c>
      <c r="AA11" s="60">
        <f t="shared" si="11"/>
        <v>4.2857142857142856</v>
      </c>
      <c r="AB11" s="118">
        <v>9</v>
      </c>
      <c r="AC11" s="97">
        <f t="shared" si="12"/>
        <v>0.21428571428571427</v>
      </c>
      <c r="AD11" s="104">
        <v>27</v>
      </c>
      <c r="AE11" s="60">
        <f t="shared" si="13"/>
        <v>0.8571428571428571</v>
      </c>
      <c r="AF11" s="118">
        <v>1</v>
      </c>
      <c r="AG11" s="58">
        <f t="shared" si="14"/>
        <v>2.3809523809523808E-2</v>
      </c>
      <c r="AH11" s="104">
        <v>41</v>
      </c>
      <c r="AI11" s="60">
        <f t="shared" si="15"/>
        <v>1.3015873015873016</v>
      </c>
      <c r="AJ11" s="118">
        <v>1</v>
      </c>
      <c r="AK11" s="97">
        <f t="shared" si="16"/>
        <v>2.3809523809523808E-2</v>
      </c>
      <c r="AL11" s="104">
        <v>1</v>
      </c>
      <c r="AM11" s="60">
        <f t="shared" si="17"/>
        <v>3.1746031746031744E-2</v>
      </c>
      <c r="AN11" s="118">
        <v>6</v>
      </c>
      <c r="AO11" s="97">
        <f t="shared" si="18"/>
        <v>0.14285714285714285</v>
      </c>
      <c r="AP11" s="104">
        <v>26</v>
      </c>
      <c r="AQ11" s="60">
        <f t="shared" si="19"/>
        <v>0.82539682539682535</v>
      </c>
      <c r="AR11" s="118">
        <v>0</v>
      </c>
      <c r="AS11" s="97">
        <f t="shared" si="20"/>
        <v>0</v>
      </c>
      <c r="AT11" s="104">
        <v>0</v>
      </c>
      <c r="AU11" s="86">
        <f t="shared" si="21"/>
        <v>0</v>
      </c>
      <c r="AV11" s="118">
        <v>40</v>
      </c>
      <c r="AW11" s="97">
        <f t="shared" si="22"/>
        <v>0.95238095238095233</v>
      </c>
      <c r="AX11" s="104">
        <v>38</v>
      </c>
      <c r="AY11" s="58">
        <f t="shared" si="23"/>
        <v>1.2063492063492063</v>
      </c>
      <c r="AZ11" s="118">
        <f t="shared" ref="AZ11:AZ34" si="27">D11+H11+L11+P11+T11+X11+AB11+AF11+AJ11+AN11+AR11+AV11</f>
        <v>1032</v>
      </c>
      <c r="BA11" s="30">
        <f t="shared" si="24"/>
        <v>24.571428571428573</v>
      </c>
      <c r="BB11" s="32">
        <f t="shared" si="25"/>
        <v>1128</v>
      </c>
      <c r="BC11" s="31">
        <f t="shared" si="26"/>
        <v>35.80952380952381</v>
      </c>
      <c r="BD11" s="53" t="s">
        <v>36</v>
      </c>
      <c r="BE11" s="53" t="s">
        <v>36</v>
      </c>
      <c r="BF11" s="53">
        <v>2.5</v>
      </c>
      <c r="BG11" s="53">
        <v>2.8</v>
      </c>
      <c r="BH11" s="53" t="s">
        <v>36</v>
      </c>
      <c r="BI11" s="53">
        <v>0.7</v>
      </c>
      <c r="BJ11" s="53" t="s">
        <v>36</v>
      </c>
      <c r="BK11" s="53">
        <v>3</v>
      </c>
    </row>
    <row r="12" spans="1:63" ht="30" customHeight="1" x14ac:dyDescent="0.2">
      <c r="A12" s="20" t="s">
        <v>10</v>
      </c>
      <c r="B12" s="23">
        <v>4</v>
      </c>
      <c r="C12" s="9">
        <v>4</v>
      </c>
      <c r="D12" s="111">
        <v>74</v>
      </c>
      <c r="E12" s="89">
        <f t="shared" si="0"/>
        <v>1.7619047619047619</v>
      </c>
      <c r="F12" s="105">
        <v>75</v>
      </c>
      <c r="G12" s="29">
        <f t="shared" si="1"/>
        <v>1.7857142857142858</v>
      </c>
      <c r="H12" s="115">
        <v>281</v>
      </c>
      <c r="I12" s="92">
        <f t="shared" si="2"/>
        <v>6.6904761904761907</v>
      </c>
      <c r="J12" s="104">
        <v>298</v>
      </c>
      <c r="K12" s="31">
        <f t="shared" si="3"/>
        <v>7.0952380952380949</v>
      </c>
      <c r="L12" s="115">
        <v>189</v>
      </c>
      <c r="M12" s="92">
        <f t="shared" si="4"/>
        <v>4.5</v>
      </c>
      <c r="N12" s="104">
        <v>120</v>
      </c>
      <c r="O12" s="53">
        <f t="shared" si="5"/>
        <v>2.8571428571428572</v>
      </c>
      <c r="P12" s="118">
        <v>43</v>
      </c>
      <c r="Q12" s="92">
        <f t="shared" si="6"/>
        <v>1.0238095238095237</v>
      </c>
      <c r="R12" s="104">
        <v>54</v>
      </c>
      <c r="S12" s="31">
        <f t="shared" si="7"/>
        <v>1.2857142857142858</v>
      </c>
      <c r="T12" s="118">
        <v>156</v>
      </c>
      <c r="U12" s="97">
        <f t="shared" si="8"/>
        <v>3.7142857142857144</v>
      </c>
      <c r="V12" s="104">
        <v>155</v>
      </c>
      <c r="W12" s="60">
        <f t="shared" si="9"/>
        <v>3.6904761904761907</v>
      </c>
      <c r="X12" s="118">
        <v>154</v>
      </c>
      <c r="Y12" s="97">
        <f t="shared" si="10"/>
        <v>3.6666666666666665</v>
      </c>
      <c r="Z12" s="104">
        <v>90</v>
      </c>
      <c r="AA12" s="60">
        <f t="shared" si="11"/>
        <v>2.1428571428571428</v>
      </c>
      <c r="AB12" s="118">
        <v>19</v>
      </c>
      <c r="AC12" s="97">
        <f t="shared" si="12"/>
        <v>0.45238095238095238</v>
      </c>
      <c r="AD12" s="104">
        <v>15</v>
      </c>
      <c r="AE12" s="60">
        <f t="shared" si="13"/>
        <v>0.35714285714285715</v>
      </c>
      <c r="AF12" s="118">
        <v>2</v>
      </c>
      <c r="AG12" s="58">
        <f t="shared" si="14"/>
        <v>4.7619047619047616E-2</v>
      </c>
      <c r="AH12" s="104">
        <v>4</v>
      </c>
      <c r="AI12" s="60">
        <f t="shared" si="15"/>
        <v>9.5238095238095233E-2</v>
      </c>
      <c r="AJ12" s="118">
        <v>1</v>
      </c>
      <c r="AK12" s="97">
        <f t="shared" si="16"/>
        <v>2.3809523809523808E-2</v>
      </c>
      <c r="AL12" s="104">
        <v>7</v>
      </c>
      <c r="AM12" s="60">
        <f t="shared" si="17"/>
        <v>0.16666666666666666</v>
      </c>
      <c r="AN12" s="118">
        <v>13</v>
      </c>
      <c r="AO12" s="97">
        <f t="shared" si="18"/>
        <v>0.30952380952380953</v>
      </c>
      <c r="AP12" s="104">
        <v>12</v>
      </c>
      <c r="AQ12" s="60">
        <f t="shared" si="19"/>
        <v>0.2857142857142857</v>
      </c>
      <c r="AR12" s="118">
        <v>0</v>
      </c>
      <c r="AS12" s="97">
        <f t="shared" si="20"/>
        <v>0</v>
      </c>
      <c r="AT12" s="104">
        <v>0</v>
      </c>
      <c r="AU12" s="86">
        <f t="shared" si="21"/>
        <v>0</v>
      </c>
      <c r="AV12" s="118">
        <v>11</v>
      </c>
      <c r="AW12" s="97">
        <f t="shared" si="22"/>
        <v>0.26190476190476192</v>
      </c>
      <c r="AX12" s="104">
        <v>21</v>
      </c>
      <c r="AY12" s="58">
        <f t="shared" si="23"/>
        <v>0.5</v>
      </c>
      <c r="AZ12" s="118">
        <f t="shared" si="27"/>
        <v>943</v>
      </c>
      <c r="BA12" s="30">
        <f t="shared" si="24"/>
        <v>22.452380952380953</v>
      </c>
      <c r="BB12" s="32">
        <f t="shared" si="25"/>
        <v>851</v>
      </c>
      <c r="BC12" s="31">
        <f t="shared" si="26"/>
        <v>20.261904761904763</v>
      </c>
      <c r="BD12" s="53">
        <v>1.4</v>
      </c>
      <c r="BE12" s="53" t="s">
        <v>36</v>
      </c>
      <c r="BF12" s="53" t="s">
        <v>36</v>
      </c>
      <c r="BG12" s="53" t="s">
        <v>36</v>
      </c>
      <c r="BH12" s="53" t="s">
        <v>36</v>
      </c>
      <c r="BI12" s="53" t="s">
        <v>36</v>
      </c>
      <c r="BJ12" s="53" t="s">
        <v>36</v>
      </c>
      <c r="BK12" s="53">
        <v>2.7</v>
      </c>
    </row>
    <row r="13" spans="1:63" ht="30" customHeight="1" x14ac:dyDescent="0.2">
      <c r="A13" s="20" t="s">
        <v>11</v>
      </c>
      <c r="B13" s="23">
        <v>9</v>
      </c>
      <c r="C13" s="9">
        <v>9</v>
      </c>
      <c r="D13" s="111">
        <v>167</v>
      </c>
      <c r="E13" s="89">
        <f t="shared" si="0"/>
        <v>1.7671957671957674</v>
      </c>
      <c r="F13" s="105">
        <v>108</v>
      </c>
      <c r="G13" s="29">
        <f t="shared" si="1"/>
        <v>1.1428571428571428</v>
      </c>
      <c r="H13" s="115">
        <v>448</v>
      </c>
      <c r="I13" s="92">
        <f t="shared" si="2"/>
        <v>4.7407407407407405</v>
      </c>
      <c r="J13" s="104">
        <v>399</v>
      </c>
      <c r="K13" s="31">
        <f t="shared" si="3"/>
        <v>4.2222222222222223</v>
      </c>
      <c r="L13" s="115">
        <v>222</v>
      </c>
      <c r="M13" s="92">
        <f t="shared" si="4"/>
        <v>2.3492063492063493</v>
      </c>
      <c r="N13" s="104">
        <v>113</v>
      </c>
      <c r="O13" s="53">
        <f t="shared" si="5"/>
        <v>1.1957671957671958</v>
      </c>
      <c r="P13" s="118">
        <v>292</v>
      </c>
      <c r="Q13" s="92">
        <f t="shared" si="6"/>
        <v>3.0899470899470898</v>
      </c>
      <c r="R13" s="104">
        <v>317</v>
      </c>
      <c r="S13" s="31">
        <f t="shared" si="7"/>
        <v>3.3544973544973544</v>
      </c>
      <c r="T13" s="118">
        <v>1114</v>
      </c>
      <c r="U13" s="97">
        <f t="shared" si="8"/>
        <v>11.788359788359788</v>
      </c>
      <c r="V13" s="104">
        <v>937</v>
      </c>
      <c r="W13" s="60">
        <f t="shared" si="9"/>
        <v>9.9153439153439162</v>
      </c>
      <c r="X13" s="118">
        <v>418</v>
      </c>
      <c r="Y13" s="97">
        <f t="shared" si="10"/>
        <v>4.4232804232804233</v>
      </c>
      <c r="Z13" s="104">
        <v>330</v>
      </c>
      <c r="AA13" s="60">
        <f t="shared" si="11"/>
        <v>3.4920634920634916</v>
      </c>
      <c r="AB13" s="118">
        <v>76</v>
      </c>
      <c r="AC13" s="97">
        <f t="shared" si="12"/>
        <v>0.8042328042328043</v>
      </c>
      <c r="AD13" s="104">
        <v>67</v>
      </c>
      <c r="AE13" s="60">
        <f t="shared" si="13"/>
        <v>0.70899470899470907</v>
      </c>
      <c r="AF13" s="118">
        <v>7</v>
      </c>
      <c r="AG13" s="58">
        <f t="shared" si="14"/>
        <v>7.407407407407407E-2</v>
      </c>
      <c r="AH13" s="104">
        <v>1</v>
      </c>
      <c r="AI13" s="60">
        <f t="shared" si="15"/>
        <v>1.0582010582010581E-2</v>
      </c>
      <c r="AJ13" s="118">
        <v>13</v>
      </c>
      <c r="AK13" s="97">
        <f t="shared" si="16"/>
        <v>0.13756613756613756</v>
      </c>
      <c r="AL13" s="104">
        <v>6</v>
      </c>
      <c r="AM13" s="60">
        <f t="shared" si="17"/>
        <v>6.3492063492063489E-2</v>
      </c>
      <c r="AN13" s="118">
        <v>19</v>
      </c>
      <c r="AO13" s="97">
        <f t="shared" si="18"/>
        <v>0.20105820105820107</v>
      </c>
      <c r="AP13" s="104">
        <v>24</v>
      </c>
      <c r="AQ13" s="60">
        <f t="shared" si="19"/>
        <v>0.25396825396825395</v>
      </c>
      <c r="AR13" s="118">
        <v>0</v>
      </c>
      <c r="AS13" s="97">
        <f t="shared" si="20"/>
        <v>0</v>
      </c>
      <c r="AT13" s="104">
        <v>0</v>
      </c>
      <c r="AU13" s="86">
        <f t="shared" si="21"/>
        <v>0</v>
      </c>
      <c r="AV13" s="118">
        <v>45</v>
      </c>
      <c r="AW13" s="97">
        <f t="shared" si="22"/>
        <v>0.47619047619047616</v>
      </c>
      <c r="AX13" s="104">
        <v>33</v>
      </c>
      <c r="AY13" s="58">
        <f t="shared" si="23"/>
        <v>0.34920634920634919</v>
      </c>
      <c r="AZ13" s="118">
        <f t="shared" si="27"/>
        <v>2821</v>
      </c>
      <c r="BA13" s="30">
        <f t="shared" si="24"/>
        <v>29.851851851851855</v>
      </c>
      <c r="BB13" s="32">
        <f t="shared" si="25"/>
        <v>2335</v>
      </c>
      <c r="BC13" s="31">
        <f t="shared" si="26"/>
        <v>24.708994708994709</v>
      </c>
      <c r="BD13" s="53" t="s">
        <v>36</v>
      </c>
      <c r="BE13" s="53">
        <v>0.9</v>
      </c>
      <c r="BF13" s="31">
        <v>1.3</v>
      </c>
      <c r="BG13" s="31">
        <v>1</v>
      </c>
      <c r="BH13" s="31">
        <v>0.5</v>
      </c>
      <c r="BI13" s="53">
        <v>2.7</v>
      </c>
      <c r="BJ13" s="53" t="s">
        <v>36</v>
      </c>
      <c r="BK13" s="53" t="s">
        <v>36</v>
      </c>
    </row>
    <row r="14" spans="1:63" ht="30" customHeight="1" x14ac:dyDescent="0.2">
      <c r="A14" s="20" t="s">
        <v>12</v>
      </c>
      <c r="B14" s="23">
        <v>6</v>
      </c>
      <c r="C14" s="9">
        <v>6</v>
      </c>
      <c r="D14" s="111">
        <v>125</v>
      </c>
      <c r="E14" s="89">
        <f t="shared" si="0"/>
        <v>1.984126984126984</v>
      </c>
      <c r="F14" s="105">
        <v>122</v>
      </c>
      <c r="G14" s="29">
        <f t="shared" si="1"/>
        <v>1.9365079365079363</v>
      </c>
      <c r="H14" s="115">
        <v>376</v>
      </c>
      <c r="I14" s="92">
        <f t="shared" si="2"/>
        <v>5.9682539682539684</v>
      </c>
      <c r="J14" s="104">
        <v>411</v>
      </c>
      <c r="K14" s="31">
        <f t="shared" si="3"/>
        <v>6.5238095238095237</v>
      </c>
      <c r="L14" s="115">
        <v>140</v>
      </c>
      <c r="M14" s="92">
        <f t="shared" si="4"/>
        <v>2.2222222222222223</v>
      </c>
      <c r="N14" s="104">
        <v>107</v>
      </c>
      <c r="O14" s="53">
        <f t="shared" si="5"/>
        <v>1.6984126984126984</v>
      </c>
      <c r="P14" s="118">
        <v>264</v>
      </c>
      <c r="Q14" s="92">
        <f t="shared" si="6"/>
        <v>4.1904761904761907</v>
      </c>
      <c r="R14" s="104">
        <v>212</v>
      </c>
      <c r="S14" s="31">
        <f t="shared" si="7"/>
        <v>3.3650793650793651</v>
      </c>
      <c r="T14" s="118">
        <v>586</v>
      </c>
      <c r="U14" s="97">
        <f t="shared" si="8"/>
        <v>9.3015873015873023</v>
      </c>
      <c r="V14" s="104">
        <v>753</v>
      </c>
      <c r="W14" s="60">
        <f t="shared" si="9"/>
        <v>11.952380952380953</v>
      </c>
      <c r="X14" s="118">
        <v>237</v>
      </c>
      <c r="Y14" s="97">
        <f t="shared" si="10"/>
        <v>3.7619047619047619</v>
      </c>
      <c r="Z14" s="104">
        <v>371</v>
      </c>
      <c r="AA14" s="60">
        <f t="shared" si="11"/>
        <v>5.8888888888888893</v>
      </c>
      <c r="AB14" s="118">
        <v>31</v>
      </c>
      <c r="AC14" s="97">
        <f t="shared" si="12"/>
        <v>0.49206349206349209</v>
      </c>
      <c r="AD14" s="104">
        <v>33</v>
      </c>
      <c r="AE14" s="60">
        <f t="shared" si="13"/>
        <v>0.52380952380952384</v>
      </c>
      <c r="AF14" s="118">
        <v>5</v>
      </c>
      <c r="AG14" s="58">
        <f t="shared" si="14"/>
        <v>7.9365079365079375E-2</v>
      </c>
      <c r="AH14" s="104">
        <v>7</v>
      </c>
      <c r="AI14" s="60">
        <f t="shared" si="15"/>
        <v>0.11111111111111112</v>
      </c>
      <c r="AJ14" s="118">
        <v>4</v>
      </c>
      <c r="AK14" s="97">
        <f t="shared" si="16"/>
        <v>6.3492063492063489E-2</v>
      </c>
      <c r="AL14" s="104">
        <v>9</v>
      </c>
      <c r="AM14" s="60">
        <f t="shared" si="17"/>
        <v>0.14285714285714285</v>
      </c>
      <c r="AN14" s="118">
        <v>7</v>
      </c>
      <c r="AO14" s="97">
        <f t="shared" si="18"/>
        <v>0.11111111111111112</v>
      </c>
      <c r="AP14" s="104">
        <v>32</v>
      </c>
      <c r="AQ14" s="60">
        <f t="shared" si="19"/>
        <v>0.50793650793650791</v>
      </c>
      <c r="AR14" s="118">
        <v>0</v>
      </c>
      <c r="AS14" s="97">
        <f t="shared" si="20"/>
        <v>0</v>
      </c>
      <c r="AT14" s="104">
        <v>0</v>
      </c>
      <c r="AU14" s="86">
        <f t="shared" si="21"/>
        <v>0</v>
      </c>
      <c r="AV14" s="118">
        <v>55</v>
      </c>
      <c r="AW14" s="97">
        <f t="shared" si="22"/>
        <v>0.87301587301587291</v>
      </c>
      <c r="AX14" s="104">
        <v>41</v>
      </c>
      <c r="AY14" s="58">
        <f t="shared" si="23"/>
        <v>0.65079365079365081</v>
      </c>
      <c r="AZ14" s="118">
        <f t="shared" si="27"/>
        <v>1830</v>
      </c>
      <c r="BA14" s="30">
        <f t="shared" si="24"/>
        <v>29.047619047619047</v>
      </c>
      <c r="BB14" s="32">
        <f t="shared" si="25"/>
        <v>2098</v>
      </c>
      <c r="BC14" s="31">
        <f t="shared" si="26"/>
        <v>33.301587301587304</v>
      </c>
      <c r="BD14" s="53">
        <v>0.8</v>
      </c>
      <c r="BE14" s="53" t="s">
        <v>36</v>
      </c>
      <c r="BF14" s="31">
        <v>1.9</v>
      </c>
      <c r="BG14" s="31">
        <v>1.2</v>
      </c>
      <c r="BH14" s="53" t="s">
        <v>36</v>
      </c>
      <c r="BI14" s="53" t="s">
        <v>36</v>
      </c>
      <c r="BJ14" s="53">
        <v>0.3</v>
      </c>
      <c r="BK14" s="53" t="s">
        <v>36</v>
      </c>
    </row>
    <row r="15" spans="1:63" ht="30" customHeight="1" x14ac:dyDescent="0.2">
      <c r="A15" s="20" t="s">
        <v>13</v>
      </c>
      <c r="B15" s="23">
        <v>6</v>
      </c>
      <c r="C15" s="9">
        <v>6</v>
      </c>
      <c r="D15" s="111">
        <v>122</v>
      </c>
      <c r="E15" s="89">
        <f t="shared" si="0"/>
        <v>1.9365079365079363</v>
      </c>
      <c r="F15" s="105">
        <v>123</v>
      </c>
      <c r="G15" s="29">
        <f t="shared" si="1"/>
        <v>1.9523809523809523</v>
      </c>
      <c r="H15" s="115">
        <v>501</v>
      </c>
      <c r="I15" s="92">
        <f t="shared" si="2"/>
        <v>7.9523809523809526</v>
      </c>
      <c r="J15" s="104">
        <v>444</v>
      </c>
      <c r="K15" s="31">
        <f t="shared" si="3"/>
        <v>7.0476190476190474</v>
      </c>
      <c r="L15" s="115">
        <v>358</v>
      </c>
      <c r="M15" s="92">
        <f t="shared" si="4"/>
        <v>5.6825396825396819</v>
      </c>
      <c r="N15" s="104">
        <v>296</v>
      </c>
      <c r="O15" s="53">
        <f t="shared" si="5"/>
        <v>4.6984126984126986</v>
      </c>
      <c r="P15" s="118">
        <v>239</v>
      </c>
      <c r="Q15" s="92">
        <f t="shared" si="6"/>
        <v>3.7936507936507939</v>
      </c>
      <c r="R15" s="104">
        <v>267</v>
      </c>
      <c r="S15" s="31">
        <f t="shared" si="7"/>
        <v>4.2380952380952381</v>
      </c>
      <c r="T15" s="118">
        <v>943</v>
      </c>
      <c r="U15" s="97">
        <f t="shared" si="8"/>
        <v>14.968253968253967</v>
      </c>
      <c r="V15" s="104">
        <v>666</v>
      </c>
      <c r="W15" s="60">
        <f t="shared" si="9"/>
        <v>10.571428571428571</v>
      </c>
      <c r="X15" s="118">
        <v>369</v>
      </c>
      <c r="Y15" s="97">
        <f t="shared" si="10"/>
        <v>5.8571428571428568</v>
      </c>
      <c r="Z15" s="104">
        <v>321</v>
      </c>
      <c r="AA15" s="60">
        <f t="shared" si="11"/>
        <v>5.0952380952380949</v>
      </c>
      <c r="AB15" s="118">
        <v>35</v>
      </c>
      <c r="AC15" s="97">
        <f t="shared" si="12"/>
        <v>0.55555555555555558</v>
      </c>
      <c r="AD15" s="104">
        <v>85</v>
      </c>
      <c r="AE15" s="60">
        <f t="shared" si="13"/>
        <v>1.3492063492063491</v>
      </c>
      <c r="AF15" s="118">
        <v>12</v>
      </c>
      <c r="AG15" s="58">
        <f t="shared" si="14"/>
        <v>0.19047619047619047</v>
      </c>
      <c r="AH15" s="104">
        <v>172</v>
      </c>
      <c r="AI15" s="60">
        <f t="shared" si="15"/>
        <v>2.7301587301587302</v>
      </c>
      <c r="AJ15" s="118">
        <v>8</v>
      </c>
      <c r="AK15" s="97">
        <f t="shared" si="16"/>
        <v>0.12698412698412698</v>
      </c>
      <c r="AL15" s="104">
        <v>10</v>
      </c>
      <c r="AM15" s="60">
        <f t="shared" si="17"/>
        <v>0.15873015873015875</v>
      </c>
      <c r="AN15" s="118">
        <v>24</v>
      </c>
      <c r="AO15" s="97">
        <f t="shared" si="18"/>
        <v>0.38095238095238093</v>
      </c>
      <c r="AP15" s="104">
        <v>31</v>
      </c>
      <c r="AQ15" s="60">
        <f t="shared" si="19"/>
        <v>0.49206349206349209</v>
      </c>
      <c r="AR15" s="118">
        <v>3</v>
      </c>
      <c r="AS15" s="97">
        <f t="shared" si="20"/>
        <v>4.7619047619047616E-2</v>
      </c>
      <c r="AT15" s="104">
        <v>0</v>
      </c>
      <c r="AU15" s="86">
        <f t="shared" si="21"/>
        <v>0</v>
      </c>
      <c r="AV15" s="118">
        <v>67</v>
      </c>
      <c r="AW15" s="97">
        <f t="shared" si="22"/>
        <v>1.0634920634920635</v>
      </c>
      <c r="AX15" s="104">
        <v>47</v>
      </c>
      <c r="AY15" s="58">
        <f t="shared" si="23"/>
        <v>0.74603174603174605</v>
      </c>
      <c r="AZ15" s="118">
        <f t="shared" si="27"/>
        <v>2681</v>
      </c>
      <c r="BA15" s="30">
        <f t="shared" si="24"/>
        <v>42.555555555555557</v>
      </c>
      <c r="BB15" s="32">
        <f t="shared" si="25"/>
        <v>2462</v>
      </c>
      <c r="BC15" s="31">
        <f t="shared" si="26"/>
        <v>39.079365079365076</v>
      </c>
      <c r="BD15" s="53" t="s">
        <v>36</v>
      </c>
      <c r="BE15" s="53" t="s">
        <v>36</v>
      </c>
      <c r="BF15" s="31">
        <v>2.6</v>
      </c>
      <c r="BG15" s="31">
        <v>2.2999999999999998</v>
      </c>
      <c r="BH15" s="53">
        <v>1.1000000000000001</v>
      </c>
      <c r="BI15" s="53">
        <v>0.3</v>
      </c>
      <c r="BJ15" s="53">
        <v>0.3</v>
      </c>
      <c r="BK15" s="53">
        <v>0.6</v>
      </c>
    </row>
    <row r="16" spans="1:63" ht="30" customHeight="1" x14ac:dyDescent="0.2">
      <c r="A16" s="20" t="s">
        <v>57</v>
      </c>
      <c r="B16" s="23">
        <v>15</v>
      </c>
      <c r="C16" s="9">
        <v>15</v>
      </c>
      <c r="D16" s="111">
        <v>274</v>
      </c>
      <c r="E16" s="89">
        <f t="shared" si="0"/>
        <v>1.7396825396825395</v>
      </c>
      <c r="F16" s="105">
        <v>293</v>
      </c>
      <c r="G16" s="29">
        <f t="shared" si="1"/>
        <v>1.8603174603174604</v>
      </c>
      <c r="H16" s="115">
        <v>1440</v>
      </c>
      <c r="I16" s="92">
        <f t="shared" si="2"/>
        <v>9.1428571428571423</v>
      </c>
      <c r="J16" s="104">
        <v>1324</v>
      </c>
      <c r="K16" s="31">
        <f t="shared" si="3"/>
        <v>8.4063492063492067</v>
      </c>
      <c r="L16" s="115">
        <v>417</v>
      </c>
      <c r="M16" s="92">
        <f t="shared" si="4"/>
        <v>2.6476190476190475</v>
      </c>
      <c r="N16" s="104">
        <v>412</v>
      </c>
      <c r="O16" s="53">
        <f t="shared" si="5"/>
        <v>2.6158730158730159</v>
      </c>
      <c r="P16" s="118">
        <v>390</v>
      </c>
      <c r="Q16" s="92">
        <f t="shared" si="6"/>
        <v>2.4761904761904763</v>
      </c>
      <c r="R16" s="104">
        <v>340</v>
      </c>
      <c r="S16" s="31">
        <f t="shared" si="7"/>
        <v>2.1587301587301591</v>
      </c>
      <c r="T16" s="118">
        <v>1884</v>
      </c>
      <c r="U16" s="97">
        <f t="shared" si="8"/>
        <v>11.961904761904762</v>
      </c>
      <c r="V16" s="104">
        <v>1500</v>
      </c>
      <c r="W16" s="60">
        <f t="shared" si="9"/>
        <v>9.5238095238095237</v>
      </c>
      <c r="X16" s="118">
        <v>579</v>
      </c>
      <c r="Y16" s="97">
        <f t="shared" si="10"/>
        <v>3.6761904761904765</v>
      </c>
      <c r="Z16" s="104">
        <v>617</v>
      </c>
      <c r="AA16" s="60">
        <f t="shared" si="11"/>
        <v>3.9174603174603173</v>
      </c>
      <c r="AB16" s="118">
        <v>71</v>
      </c>
      <c r="AC16" s="97">
        <f t="shared" si="12"/>
        <v>0.4507936507936508</v>
      </c>
      <c r="AD16" s="104">
        <v>65</v>
      </c>
      <c r="AE16" s="60">
        <f t="shared" si="13"/>
        <v>0.41269841269841268</v>
      </c>
      <c r="AF16" s="118">
        <v>0</v>
      </c>
      <c r="AG16" s="58">
        <f t="shared" si="14"/>
        <v>0</v>
      </c>
      <c r="AH16" s="104">
        <v>0</v>
      </c>
      <c r="AI16" s="60">
        <f t="shared" si="15"/>
        <v>0</v>
      </c>
      <c r="AJ16" s="118">
        <v>20</v>
      </c>
      <c r="AK16" s="97">
        <f t="shared" si="16"/>
        <v>0.12698412698412698</v>
      </c>
      <c r="AL16" s="104">
        <v>9</v>
      </c>
      <c r="AM16" s="60">
        <f t="shared" si="17"/>
        <v>5.7142857142857141E-2</v>
      </c>
      <c r="AN16" s="118">
        <v>56</v>
      </c>
      <c r="AO16" s="97">
        <f t="shared" si="18"/>
        <v>0.35555555555555557</v>
      </c>
      <c r="AP16" s="104">
        <v>50</v>
      </c>
      <c r="AQ16" s="60">
        <f t="shared" si="19"/>
        <v>0.3174603174603175</v>
      </c>
      <c r="AR16" s="118">
        <v>1</v>
      </c>
      <c r="AS16" s="97">
        <f t="shared" si="20"/>
        <v>6.3492063492063492E-3</v>
      </c>
      <c r="AT16" s="104">
        <v>0</v>
      </c>
      <c r="AU16" s="86">
        <f t="shared" si="21"/>
        <v>0</v>
      </c>
      <c r="AV16" s="118">
        <v>186</v>
      </c>
      <c r="AW16" s="97">
        <f t="shared" si="22"/>
        <v>1.180952380952381</v>
      </c>
      <c r="AX16" s="104">
        <v>235</v>
      </c>
      <c r="AY16" s="58">
        <f t="shared" si="23"/>
        <v>1.4920634920634921</v>
      </c>
      <c r="AZ16" s="118">
        <f t="shared" si="27"/>
        <v>5318</v>
      </c>
      <c r="BA16" s="30">
        <f t="shared" si="24"/>
        <v>33.765079365079366</v>
      </c>
      <c r="BB16" s="32">
        <f t="shared" si="25"/>
        <v>4845</v>
      </c>
      <c r="BC16" s="31">
        <f t="shared" si="26"/>
        <v>30.761904761904763</v>
      </c>
      <c r="BD16" s="53">
        <v>0.7</v>
      </c>
      <c r="BE16" s="53" t="s">
        <v>36</v>
      </c>
      <c r="BF16" s="31">
        <v>14.6</v>
      </c>
      <c r="BG16" s="31">
        <v>14</v>
      </c>
      <c r="BH16" s="53">
        <v>1.9</v>
      </c>
      <c r="BI16" s="53">
        <v>0.2</v>
      </c>
      <c r="BJ16" s="53">
        <v>2.2999999999999998</v>
      </c>
      <c r="BK16" s="53">
        <v>2.2999999999999998</v>
      </c>
    </row>
    <row r="17" spans="1:138" ht="30" customHeight="1" x14ac:dyDescent="0.2">
      <c r="A17" s="20" t="s">
        <v>14</v>
      </c>
      <c r="B17" s="23">
        <v>3</v>
      </c>
      <c r="C17" s="9">
        <v>3</v>
      </c>
      <c r="D17" s="111">
        <v>56</v>
      </c>
      <c r="E17" s="89">
        <f t="shared" si="0"/>
        <v>1.7777777777777779</v>
      </c>
      <c r="F17" s="105">
        <v>45</v>
      </c>
      <c r="G17" s="29">
        <f t="shared" si="1"/>
        <v>1.4285714285714286</v>
      </c>
      <c r="H17" s="115">
        <v>197</v>
      </c>
      <c r="I17" s="92">
        <f t="shared" si="2"/>
        <v>6.2539682539682548</v>
      </c>
      <c r="J17" s="104">
        <v>237</v>
      </c>
      <c r="K17" s="31">
        <f t="shared" si="3"/>
        <v>7.5238095238095237</v>
      </c>
      <c r="L17" s="115">
        <v>242</v>
      </c>
      <c r="M17" s="92">
        <f t="shared" si="4"/>
        <v>7.6825396825396828</v>
      </c>
      <c r="N17" s="104">
        <v>205</v>
      </c>
      <c r="O17" s="53">
        <f t="shared" si="5"/>
        <v>6.5079365079365079</v>
      </c>
      <c r="P17" s="118">
        <v>47</v>
      </c>
      <c r="Q17" s="92">
        <f t="shared" si="6"/>
        <v>1.4920634920634921</v>
      </c>
      <c r="R17" s="104">
        <v>35</v>
      </c>
      <c r="S17" s="31">
        <f t="shared" si="7"/>
        <v>1.1111111111111112</v>
      </c>
      <c r="T17" s="118">
        <v>162</v>
      </c>
      <c r="U17" s="97">
        <f t="shared" si="8"/>
        <v>5.1428571428571432</v>
      </c>
      <c r="V17" s="104">
        <v>221</v>
      </c>
      <c r="W17" s="60">
        <f t="shared" si="9"/>
        <v>7.0158730158730167</v>
      </c>
      <c r="X17" s="118">
        <v>130</v>
      </c>
      <c r="Y17" s="97">
        <f t="shared" si="10"/>
        <v>4.1269841269841274</v>
      </c>
      <c r="Z17" s="104">
        <v>150</v>
      </c>
      <c r="AA17" s="60">
        <f t="shared" si="11"/>
        <v>4.7619047619047619</v>
      </c>
      <c r="AB17" s="118">
        <v>21</v>
      </c>
      <c r="AC17" s="97">
        <f t="shared" si="12"/>
        <v>0.66666666666666663</v>
      </c>
      <c r="AD17" s="104">
        <v>9</v>
      </c>
      <c r="AE17" s="60">
        <f t="shared" si="13"/>
        <v>0.2857142857142857</v>
      </c>
      <c r="AF17" s="118">
        <v>3</v>
      </c>
      <c r="AG17" s="58">
        <f t="shared" si="14"/>
        <v>9.5238095238095233E-2</v>
      </c>
      <c r="AH17" s="104">
        <v>0</v>
      </c>
      <c r="AI17" s="60">
        <f t="shared" si="15"/>
        <v>0</v>
      </c>
      <c r="AJ17" s="118">
        <v>0</v>
      </c>
      <c r="AK17" s="97">
        <f t="shared" si="16"/>
        <v>0</v>
      </c>
      <c r="AL17" s="104">
        <v>2</v>
      </c>
      <c r="AM17" s="60">
        <f t="shared" si="17"/>
        <v>6.3492063492063489E-2</v>
      </c>
      <c r="AN17" s="118">
        <v>3</v>
      </c>
      <c r="AO17" s="97">
        <f t="shared" si="18"/>
        <v>9.5238095238095233E-2</v>
      </c>
      <c r="AP17" s="104">
        <v>1</v>
      </c>
      <c r="AQ17" s="60">
        <f t="shared" si="19"/>
        <v>3.1746031746031744E-2</v>
      </c>
      <c r="AR17" s="118">
        <v>0</v>
      </c>
      <c r="AS17" s="97">
        <f t="shared" si="20"/>
        <v>0</v>
      </c>
      <c r="AT17" s="104">
        <v>0</v>
      </c>
      <c r="AU17" s="86">
        <f t="shared" si="21"/>
        <v>0</v>
      </c>
      <c r="AV17" s="118">
        <v>28</v>
      </c>
      <c r="AW17" s="97">
        <f t="shared" si="22"/>
        <v>0.88888888888888895</v>
      </c>
      <c r="AX17" s="104">
        <v>22</v>
      </c>
      <c r="AY17" s="58">
        <f t="shared" si="23"/>
        <v>0.69841269841269837</v>
      </c>
      <c r="AZ17" s="118">
        <f t="shared" si="27"/>
        <v>889</v>
      </c>
      <c r="BA17" s="30">
        <f t="shared" si="24"/>
        <v>28.222222222222221</v>
      </c>
      <c r="BB17" s="32">
        <f t="shared" si="25"/>
        <v>927</v>
      </c>
      <c r="BC17" s="31">
        <f t="shared" si="26"/>
        <v>29.428571428571427</v>
      </c>
      <c r="BD17" s="53" t="s">
        <v>36</v>
      </c>
      <c r="BE17" s="53" t="s">
        <v>36</v>
      </c>
      <c r="BF17" s="53" t="s">
        <v>36</v>
      </c>
      <c r="BG17" s="53" t="s">
        <v>36</v>
      </c>
      <c r="BH17" s="53" t="s">
        <v>36</v>
      </c>
      <c r="BI17" s="53" t="s">
        <v>36</v>
      </c>
      <c r="BJ17" s="53">
        <v>1.3</v>
      </c>
      <c r="BK17" s="53" t="s">
        <v>36</v>
      </c>
    </row>
    <row r="18" spans="1:138" ht="30" customHeight="1" x14ac:dyDescent="0.2">
      <c r="A18" s="20" t="s">
        <v>15</v>
      </c>
      <c r="B18" s="23">
        <v>13</v>
      </c>
      <c r="C18" s="9">
        <v>13</v>
      </c>
      <c r="D18" s="111">
        <v>229</v>
      </c>
      <c r="E18" s="89">
        <f t="shared" si="0"/>
        <v>1.6776556776556777</v>
      </c>
      <c r="F18" s="105">
        <v>185</v>
      </c>
      <c r="G18" s="29">
        <f t="shared" si="1"/>
        <v>1.3553113553113552</v>
      </c>
      <c r="H18" s="115">
        <v>1035</v>
      </c>
      <c r="I18" s="92">
        <f t="shared" si="2"/>
        <v>7.5824175824175821</v>
      </c>
      <c r="J18" s="104">
        <v>1116</v>
      </c>
      <c r="K18" s="31">
        <f t="shared" si="3"/>
        <v>8.1758241758241752</v>
      </c>
      <c r="L18" s="115">
        <v>434</v>
      </c>
      <c r="M18" s="92">
        <f t="shared" si="4"/>
        <v>3.1794871794871797</v>
      </c>
      <c r="N18" s="104">
        <v>244</v>
      </c>
      <c r="O18" s="53">
        <f t="shared" si="5"/>
        <v>1.7875457875457876</v>
      </c>
      <c r="P18" s="118">
        <v>264</v>
      </c>
      <c r="Q18" s="92">
        <f t="shared" si="6"/>
        <v>1.9340659340659339</v>
      </c>
      <c r="R18" s="104">
        <v>192</v>
      </c>
      <c r="S18" s="31">
        <f t="shared" si="7"/>
        <v>1.4065934065934067</v>
      </c>
      <c r="T18" s="118">
        <v>1345</v>
      </c>
      <c r="U18" s="97">
        <f t="shared" si="8"/>
        <v>9.853479853479854</v>
      </c>
      <c r="V18" s="104">
        <v>921</v>
      </c>
      <c r="W18" s="60">
        <f t="shared" si="9"/>
        <v>6.7472527472527464</v>
      </c>
      <c r="X18" s="118">
        <v>518</v>
      </c>
      <c r="Y18" s="97">
        <f t="shared" si="10"/>
        <v>3.7948717948717947</v>
      </c>
      <c r="Z18" s="104">
        <v>496</v>
      </c>
      <c r="AA18" s="60">
        <f t="shared" si="11"/>
        <v>3.6336996336996337</v>
      </c>
      <c r="AB18" s="118">
        <v>81</v>
      </c>
      <c r="AC18" s="97">
        <f t="shared" si="12"/>
        <v>0.59340659340659341</v>
      </c>
      <c r="AD18" s="104">
        <v>132</v>
      </c>
      <c r="AE18" s="60">
        <f t="shared" si="13"/>
        <v>0.96703296703296693</v>
      </c>
      <c r="AF18" s="118">
        <v>3</v>
      </c>
      <c r="AG18" s="58">
        <f t="shared" si="14"/>
        <v>2.197802197802198E-2</v>
      </c>
      <c r="AH18" s="104">
        <v>3</v>
      </c>
      <c r="AI18" s="60">
        <f t="shared" si="15"/>
        <v>2.197802197802198E-2</v>
      </c>
      <c r="AJ18" s="118">
        <v>22</v>
      </c>
      <c r="AK18" s="97">
        <f t="shared" si="16"/>
        <v>0.16117216117216118</v>
      </c>
      <c r="AL18" s="104">
        <v>20</v>
      </c>
      <c r="AM18" s="60">
        <f t="shared" si="17"/>
        <v>0.14652014652014653</v>
      </c>
      <c r="AN18" s="118">
        <v>32</v>
      </c>
      <c r="AO18" s="97">
        <f t="shared" si="18"/>
        <v>0.23443223443223443</v>
      </c>
      <c r="AP18" s="104">
        <v>25</v>
      </c>
      <c r="AQ18" s="60">
        <f t="shared" si="19"/>
        <v>0.18315018315018317</v>
      </c>
      <c r="AR18" s="118">
        <v>0</v>
      </c>
      <c r="AS18" s="97">
        <f t="shared" si="20"/>
        <v>0</v>
      </c>
      <c r="AT18" s="104">
        <v>0</v>
      </c>
      <c r="AU18" s="86">
        <f t="shared" si="21"/>
        <v>0</v>
      </c>
      <c r="AV18" s="118">
        <v>83</v>
      </c>
      <c r="AW18" s="97">
        <f t="shared" si="22"/>
        <v>0.60805860805860812</v>
      </c>
      <c r="AX18" s="104">
        <v>78</v>
      </c>
      <c r="AY18" s="58">
        <f t="shared" si="23"/>
        <v>0.5714285714285714</v>
      </c>
      <c r="AZ18" s="118">
        <f t="shared" si="27"/>
        <v>4046</v>
      </c>
      <c r="BA18" s="30">
        <f t="shared" si="24"/>
        <v>29.641025641025642</v>
      </c>
      <c r="BB18" s="32">
        <f t="shared" si="25"/>
        <v>3412</v>
      </c>
      <c r="BC18" s="31">
        <f t="shared" si="26"/>
        <v>24.996336996336996</v>
      </c>
      <c r="BD18" s="53" t="s">
        <v>36</v>
      </c>
      <c r="BE18" s="53" t="s">
        <v>36</v>
      </c>
      <c r="BF18" s="31">
        <v>2.4</v>
      </c>
      <c r="BG18" s="31">
        <v>2.2000000000000002</v>
      </c>
      <c r="BH18" s="53">
        <v>0.5</v>
      </c>
      <c r="BI18" s="53">
        <v>2</v>
      </c>
      <c r="BJ18" s="53">
        <v>0.6</v>
      </c>
      <c r="BK18" s="53">
        <v>0.7</v>
      </c>
    </row>
    <row r="19" spans="1:138" ht="30" customHeight="1" x14ac:dyDescent="0.2">
      <c r="A19" s="20" t="s">
        <v>16</v>
      </c>
      <c r="B19" s="23">
        <v>2</v>
      </c>
      <c r="C19" s="9">
        <v>2</v>
      </c>
      <c r="D19" s="111">
        <v>49</v>
      </c>
      <c r="E19" s="89">
        <f t="shared" si="0"/>
        <v>2.3333333333333335</v>
      </c>
      <c r="F19" s="105">
        <v>31</v>
      </c>
      <c r="G19" s="29">
        <f t="shared" si="1"/>
        <v>1.4761904761904763</v>
      </c>
      <c r="H19" s="115">
        <v>216</v>
      </c>
      <c r="I19" s="92">
        <f t="shared" si="2"/>
        <v>10.285714285714286</v>
      </c>
      <c r="J19" s="104">
        <v>201</v>
      </c>
      <c r="K19" s="31">
        <f t="shared" si="3"/>
        <v>9.5714285714285712</v>
      </c>
      <c r="L19" s="115">
        <v>139</v>
      </c>
      <c r="M19" s="92">
        <f t="shared" si="4"/>
        <v>6.6190476190476186</v>
      </c>
      <c r="N19" s="104">
        <v>15</v>
      </c>
      <c r="O19" s="53">
        <f t="shared" si="5"/>
        <v>0.7142857142857143</v>
      </c>
      <c r="P19" s="118">
        <v>31</v>
      </c>
      <c r="Q19" s="92">
        <f t="shared" si="6"/>
        <v>1.4761904761904763</v>
      </c>
      <c r="R19" s="104">
        <v>28</v>
      </c>
      <c r="S19" s="31">
        <f t="shared" si="7"/>
        <v>1.3333333333333333</v>
      </c>
      <c r="T19" s="118">
        <v>91</v>
      </c>
      <c r="U19" s="97">
        <f t="shared" si="8"/>
        <v>4.333333333333333</v>
      </c>
      <c r="V19" s="104">
        <v>98</v>
      </c>
      <c r="W19" s="60">
        <f t="shared" si="9"/>
        <v>4.666666666666667</v>
      </c>
      <c r="X19" s="118">
        <v>192</v>
      </c>
      <c r="Y19" s="97">
        <f t="shared" si="10"/>
        <v>9.1428571428571423</v>
      </c>
      <c r="Z19" s="104">
        <v>167</v>
      </c>
      <c r="AA19" s="60">
        <f t="shared" si="11"/>
        <v>7.9523809523809526</v>
      </c>
      <c r="AB19" s="118">
        <v>24</v>
      </c>
      <c r="AC19" s="97">
        <f t="shared" si="12"/>
        <v>1.1428571428571428</v>
      </c>
      <c r="AD19" s="104">
        <v>8</v>
      </c>
      <c r="AE19" s="60">
        <f t="shared" si="13"/>
        <v>0.38095238095238093</v>
      </c>
      <c r="AF19" s="118">
        <v>13</v>
      </c>
      <c r="AG19" s="58">
        <f t="shared" si="14"/>
        <v>0.61904761904761907</v>
      </c>
      <c r="AH19" s="104">
        <v>13</v>
      </c>
      <c r="AI19" s="60">
        <f t="shared" si="15"/>
        <v>0.61904761904761907</v>
      </c>
      <c r="AJ19" s="118">
        <v>3</v>
      </c>
      <c r="AK19" s="97">
        <f t="shared" si="16"/>
        <v>0.14285714285714285</v>
      </c>
      <c r="AL19" s="104">
        <v>6</v>
      </c>
      <c r="AM19" s="60">
        <f t="shared" si="17"/>
        <v>0.2857142857142857</v>
      </c>
      <c r="AN19" s="118">
        <v>5</v>
      </c>
      <c r="AO19" s="97">
        <f t="shared" si="18"/>
        <v>0.23809523809523808</v>
      </c>
      <c r="AP19" s="104">
        <v>0</v>
      </c>
      <c r="AQ19" s="60">
        <f t="shared" si="19"/>
        <v>0</v>
      </c>
      <c r="AR19" s="118">
        <v>0</v>
      </c>
      <c r="AS19" s="97">
        <f t="shared" si="20"/>
        <v>0</v>
      </c>
      <c r="AT19" s="104">
        <v>0</v>
      </c>
      <c r="AU19" s="86">
        <f t="shared" si="21"/>
        <v>0</v>
      </c>
      <c r="AV19" s="118">
        <v>35</v>
      </c>
      <c r="AW19" s="97">
        <f t="shared" si="22"/>
        <v>1.6666666666666667</v>
      </c>
      <c r="AX19" s="104">
        <v>20</v>
      </c>
      <c r="AY19" s="58">
        <f t="shared" si="23"/>
        <v>0.95238095238095233</v>
      </c>
      <c r="AZ19" s="118">
        <f t="shared" si="27"/>
        <v>798</v>
      </c>
      <c r="BA19" s="30">
        <f t="shared" si="24"/>
        <v>38</v>
      </c>
      <c r="BB19" s="32">
        <f t="shared" si="25"/>
        <v>587</v>
      </c>
      <c r="BC19" s="31">
        <f t="shared" si="26"/>
        <v>27.952380952380953</v>
      </c>
      <c r="BD19" s="53" t="s">
        <v>36</v>
      </c>
      <c r="BE19" s="53" t="s">
        <v>36</v>
      </c>
      <c r="BF19" s="31">
        <v>7.4</v>
      </c>
      <c r="BG19" s="31">
        <v>7</v>
      </c>
      <c r="BH19" s="53">
        <v>33.799999999999997</v>
      </c>
      <c r="BI19" s="53" t="s">
        <v>36</v>
      </c>
      <c r="BJ19" s="53">
        <v>1.5</v>
      </c>
      <c r="BK19" s="53">
        <v>8.3000000000000007</v>
      </c>
    </row>
    <row r="20" spans="1:138" ht="30" customHeight="1" x14ac:dyDescent="0.2">
      <c r="A20" s="20" t="s">
        <v>17</v>
      </c>
      <c r="B20" s="23">
        <v>5</v>
      </c>
      <c r="C20" s="9">
        <v>5</v>
      </c>
      <c r="D20" s="111">
        <v>52</v>
      </c>
      <c r="E20" s="89">
        <f t="shared" si="0"/>
        <v>0.99047619047619051</v>
      </c>
      <c r="F20" s="105">
        <v>60</v>
      </c>
      <c r="G20" s="29">
        <f t="shared" si="1"/>
        <v>1.1428571428571428</v>
      </c>
      <c r="H20" s="115">
        <v>340</v>
      </c>
      <c r="I20" s="92">
        <f t="shared" si="2"/>
        <v>6.4761904761904763</v>
      </c>
      <c r="J20" s="104">
        <v>333</v>
      </c>
      <c r="K20" s="31">
        <f t="shared" si="3"/>
        <v>6.3428571428571425</v>
      </c>
      <c r="L20" s="115">
        <v>250</v>
      </c>
      <c r="M20" s="92">
        <f t="shared" si="4"/>
        <v>4.7619047619047619</v>
      </c>
      <c r="N20" s="104">
        <v>53</v>
      </c>
      <c r="O20" s="53">
        <f t="shared" si="5"/>
        <v>1.0095238095238095</v>
      </c>
      <c r="P20" s="118">
        <v>90</v>
      </c>
      <c r="Q20" s="92">
        <f t="shared" si="6"/>
        <v>1.7142857142857142</v>
      </c>
      <c r="R20" s="104">
        <v>88</v>
      </c>
      <c r="S20" s="31">
        <f t="shared" si="7"/>
        <v>1.6761904761904762</v>
      </c>
      <c r="T20" s="118">
        <v>149</v>
      </c>
      <c r="U20" s="97">
        <f t="shared" si="8"/>
        <v>2.8380952380952382</v>
      </c>
      <c r="V20" s="104">
        <v>169</v>
      </c>
      <c r="W20" s="60">
        <f t="shared" si="9"/>
        <v>3.2190476190476187</v>
      </c>
      <c r="X20" s="118">
        <v>165</v>
      </c>
      <c r="Y20" s="97">
        <f t="shared" si="10"/>
        <v>3.1428571428571428</v>
      </c>
      <c r="Z20" s="104">
        <v>154</v>
      </c>
      <c r="AA20" s="60">
        <f t="shared" si="11"/>
        <v>2.9333333333333336</v>
      </c>
      <c r="AB20" s="118">
        <v>39</v>
      </c>
      <c r="AC20" s="97">
        <f t="shared" si="12"/>
        <v>0.74285714285714288</v>
      </c>
      <c r="AD20" s="104">
        <v>101</v>
      </c>
      <c r="AE20" s="60">
        <f t="shared" si="13"/>
        <v>1.9238095238095236</v>
      </c>
      <c r="AF20" s="118">
        <v>3</v>
      </c>
      <c r="AG20" s="58">
        <f t="shared" si="14"/>
        <v>5.7142857142857141E-2</v>
      </c>
      <c r="AH20" s="104">
        <v>29</v>
      </c>
      <c r="AI20" s="60">
        <f t="shared" si="15"/>
        <v>0.55238095238095242</v>
      </c>
      <c r="AJ20" s="118">
        <v>1</v>
      </c>
      <c r="AK20" s="97">
        <f t="shared" si="16"/>
        <v>1.9047619047619049E-2</v>
      </c>
      <c r="AL20" s="104">
        <v>1</v>
      </c>
      <c r="AM20" s="60">
        <f t="shared" si="17"/>
        <v>1.9047619047619049E-2</v>
      </c>
      <c r="AN20" s="118">
        <v>6</v>
      </c>
      <c r="AO20" s="97">
        <f t="shared" si="18"/>
        <v>0.11428571428571428</v>
      </c>
      <c r="AP20" s="104">
        <v>7</v>
      </c>
      <c r="AQ20" s="60">
        <f t="shared" si="19"/>
        <v>0.13333333333333333</v>
      </c>
      <c r="AR20" s="118">
        <v>0</v>
      </c>
      <c r="AS20" s="97">
        <f t="shared" si="20"/>
        <v>0</v>
      </c>
      <c r="AT20" s="104">
        <v>0</v>
      </c>
      <c r="AU20" s="86">
        <f t="shared" si="21"/>
        <v>0</v>
      </c>
      <c r="AV20" s="118">
        <v>33</v>
      </c>
      <c r="AW20" s="97">
        <f t="shared" si="22"/>
        <v>0.62857142857142856</v>
      </c>
      <c r="AX20" s="104">
        <v>25</v>
      </c>
      <c r="AY20" s="58">
        <f t="shared" si="23"/>
        <v>0.47619047619047616</v>
      </c>
      <c r="AZ20" s="118">
        <f t="shared" si="27"/>
        <v>1128</v>
      </c>
      <c r="BA20" s="30">
        <f t="shared" si="24"/>
        <v>21.485714285714284</v>
      </c>
      <c r="BB20" s="32">
        <f t="shared" si="25"/>
        <v>1020</v>
      </c>
      <c r="BC20" s="31">
        <f t="shared" si="26"/>
        <v>19.428571428571427</v>
      </c>
      <c r="BD20" s="53" t="s">
        <v>36</v>
      </c>
      <c r="BE20" s="53" t="s">
        <v>36</v>
      </c>
      <c r="BF20" s="31">
        <v>0.9</v>
      </c>
      <c r="BG20" s="53">
        <v>0.9</v>
      </c>
      <c r="BH20" s="53" t="s">
        <v>36</v>
      </c>
      <c r="BI20" s="53" t="s">
        <v>36</v>
      </c>
      <c r="BJ20" s="53">
        <v>0.8</v>
      </c>
      <c r="BK20" s="53" t="s">
        <v>36</v>
      </c>
    </row>
    <row r="21" spans="1:138" ht="30" customHeight="1" x14ac:dyDescent="0.2">
      <c r="A21" s="20" t="s">
        <v>18</v>
      </c>
      <c r="B21" s="23">
        <v>4</v>
      </c>
      <c r="C21" s="9">
        <v>4</v>
      </c>
      <c r="D21" s="111">
        <v>82</v>
      </c>
      <c r="E21" s="89">
        <f t="shared" si="0"/>
        <v>1.9523809523809523</v>
      </c>
      <c r="F21" s="105">
        <v>61</v>
      </c>
      <c r="G21" s="29">
        <f t="shared" si="1"/>
        <v>1.4523809523809523</v>
      </c>
      <c r="H21" s="115">
        <v>297</v>
      </c>
      <c r="I21" s="92">
        <f t="shared" si="2"/>
        <v>7.0714285714285712</v>
      </c>
      <c r="J21" s="104">
        <v>244</v>
      </c>
      <c r="K21" s="31">
        <f t="shared" si="3"/>
        <v>5.8095238095238093</v>
      </c>
      <c r="L21" s="115">
        <v>176</v>
      </c>
      <c r="M21" s="92">
        <f t="shared" si="4"/>
        <v>4.1904761904761907</v>
      </c>
      <c r="N21" s="104">
        <v>40</v>
      </c>
      <c r="O21" s="53">
        <f t="shared" si="5"/>
        <v>0.95238095238095233</v>
      </c>
      <c r="P21" s="118">
        <v>522</v>
      </c>
      <c r="Q21" s="92">
        <f t="shared" si="6"/>
        <v>12.428571428571429</v>
      </c>
      <c r="R21" s="104">
        <v>540</v>
      </c>
      <c r="S21" s="31">
        <f t="shared" si="7"/>
        <v>12.857142857142858</v>
      </c>
      <c r="T21" s="118">
        <v>259</v>
      </c>
      <c r="U21" s="97">
        <f t="shared" si="8"/>
        <v>6.166666666666667</v>
      </c>
      <c r="V21" s="104">
        <v>219</v>
      </c>
      <c r="W21" s="60">
        <f t="shared" si="9"/>
        <v>5.2142857142857144</v>
      </c>
      <c r="X21" s="118">
        <v>413</v>
      </c>
      <c r="Y21" s="97">
        <f t="shared" si="10"/>
        <v>9.8333333333333339</v>
      </c>
      <c r="Z21" s="104">
        <v>332</v>
      </c>
      <c r="AA21" s="60">
        <f t="shared" si="11"/>
        <v>7.9047619047619051</v>
      </c>
      <c r="AB21" s="118">
        <v>49</v>
      </c>
      <c r="AC21" s="97">
        <f t="shared" si="12"/>
        <v>1.1666666666666667</v>
      </c>
      <c r="AD21" s="104">
        <v>41</v>
      </c>
      <c r="AE21" s="60">
        <f t="shared" si="13"/>
        <v>0.97619047619047616</v>
      </c>
      <c r="AF21" s="118">
        <v>0</v>
      </c>
      <c r="AG21" s="58">
        <f t="shared" si="14"/>
        <v>0</v>
      </c>
      <c r="AH21" s="104">
        <v>14</v>
      </c>
      <c r="AI21" s="60">
        <f t="shared" si="15"/>
        <v>0.33333333333333331</v>
      </c>
      <c r="AJ21" s="118">
        <v>6</v>
      </c>
      <c r="AK21" s="97">
        <f t="shared" si="16"/>
        <v>0.14285714285714285</v>
      </c>
      <c r="AL21" s="104">
        <v>1</v>
      </c>
      <c r="AM21" s="60">
        <f t="shared" si="17"/>
        <v>2.3809523809523808E-2</v>
      </c>
      <c r="AN21" s="118">
        <v>11</v>
      </c>
      <c r="AO21" s="97">
        <f t="shared" si="18"/>
        <v>0.26190476190476192</v>
      </c>
      <c r="AP21" s="104">
        <v>5</v>
      </c>
      <c r="AQ21" s="60">
        <f t="shared" si="19"/>
        <v>0.11904761904761904</v>
      </c>
      <c r="AR21" s="118">
        <v>0</v>
      </c>
      <c r="AS21" s="97">
        <f t="shared" si="20"/>
        <v>0</v>
      </c>
      <c r="AT21" s="104">
        <v>0</v>
      </c>
      <c r="AU21" s="86">
        <f t="shared" si="21"/>
        <v>0</v>
      </c>
      <c r="AV21" s="118">
        <v>20</v>
      </c>
      <c r="AW21" s="97">
        <f t="shared" si="22"/>
        <v>0.47619047619047616</v>
      </c>
      <c r="AX21" s="104">
        <v>15</v>
      </c>
      <c r="AY21" s="58">
        <f t="shared" si="23"/>
        <v>0.35714285714285715</v>
      </c>
      <c r="AZ21" s="118">
        <f t="shared" si="27"/>
        <v>1835</v>
      </c>
      <c r="BA21" s="30">
        <f t="shared" si="24"/>
        <v>43.69047619047619</v>
      </c>
      <c r="BB21" s="32">
        <f t="shared" si="25"/>
        <v>1512</v>
      </c>
      <c r="BC21" s="31">
        <f t="shared" si="26"/>
        <v>36</v>
      </c>
      <c r="BD21" s="53" t="s">
        <v>36</v>
      </c>
      <c r="BE21" s="53" t="s">
        <v>36</v>
      </c>
      <c r="BF21" s="53" t="s">
        <v>36</v>
      </c>
      <c r="BG21" s="53" t="s">
        <v>36</v>
      </c>
      <c r="BH21" s="53" t="s">
        <v>36</v>
      </c>
      <c r="BI21" s="53" t="s">
        <v>36</v>
      </c>
      <c r="BJ21" s="53" t="s">
        <v>36</v>
      </c>
      <c r="BK21" s="53" t="s">
        <v>36</v>
      </c>
    </row>
    <row r="22" spans="1:138" ht="30" customHeight="1" x14ac:dyDescent="0.2">
      <c r="A22" s="20" t="s">
        <v>19</v>
      </c>
      <c r="B22" s="23">
        <v>3</v>
      </c>
      <c r="C22" s="9">
        <v>3</v>
      </c>
      <c r="D22" s="111">
        <v>64</v>
      </c>
      <c r="E22" s="89">
        <f t="shared" si="0"/>
        <v>2.0317460317460316</v>
      </c>
      <c r="F22" s="105">
        <v>34</v>
      </c>
      <c r="G22" s="29">
        <f t="shared" si="1"/>
        <v>1.0793650793650795</v>
      </c>
      <c r="H22" s="115">
        <v>283</v>
      </c>
      <c r="I22" s="92">
        <f t="shared" si="2"/>
        <v>8.9841269841269842</v>
      </c>
      <c r="J22" s="104">
        <v>298</v>
      </c>
      <c r="K22" s="31">
        <f t="shared" si="3"/>
        <v>9.4603174603174605</v>
      </c>
      <c r="L22" s="115">
        <v>192</v>
      </c>
      <c r="M22" s="92">
        <f t="shared" si="4"/>
        <v>6.0952380952380949</v>
      </c>
      <c r="N22" s="104">
        <v>70</v>
      </c>
      <c r="O22" s="53">
        <f t="shared" si="5"/>
        <v>2.2222222222222223</v>
      </c>
      <c r="P22" s="118">
        <v>90</v>
      </c>
      <c r="Q22" s="92">
        <f t="shared" si="6"/>
        <v>2.8571428571428572</v>
      </c>
      <c r="R22" s="104">
        <v>78</v>
      </c>
      <c r="S22" s="31">
        <f t="shared" si="7"/>
        <v>2.4761904761904763</v>
      </c>
      <c r="T22" s="118">
        <v>191</v>
      </c>
      <c r="U22" s="97">
        <f t="shared" si="8"/>
        <v>6.0634920634920633</v>
      </c>
      <c r="V22" s="104">
        <v>107</v>
      </c>
      <c r="W22" s="60">
        <f t="shared" si="9"/>
        <v>3.3968253968253967</v>
      </c>
      <c r="X22" s="118">
        <v>288</v>
      </c>
      <c r="Y22" s="97">
        <f t="shared" si="10"/>
        <v>9.1428571428571423</v>
      </c>
      <c r="Z22" s="104">
        <v>136</v>
      </c>
      <c r="AA22" s="60">
        <f t="shared" si="11"/>
        <v>4.3174603174603181</v>
      </c>
      <c r="AB22" s="118">
        <v>7</v>
      </c>
      <c r="AC22" s="97">
        <f t="shared" si="12"/>
        <v>0.22222222222222224</v>
      </c>
      <c r="AD22" s="104">
        <v>85</v>
      </c>
      <c r="AE22" s="60">
        <f t="shared" si="13"/>
        <v>2.6984126984126982</v>
      </c>
      <c r="AF22" s="118">
        <v>0</v>
      </c>
      <c r="AG22" s="58">
        <f t="shared" si="14"/>
        <v>0</v>
      </c>
      <c r="AH22" s="104">
        <v>1</v>
      </c>
      <c r="AI22" s="60">
        <f t="shared" si="15"/>
        <v>3.1746031746031744E-2</v>
      </c>
      <c r="AJ22" s="118">
        <v>5</v>
      </c>
      <c r="AK22" s="97">
        <f t="shared" si="16"/>
        <v>0.15873015873015875</v>
      </c>
      <c r="AL22" s="104">
        <v>2</v>
      </c>
      <c r="AM22" s="60">
        <f t="shared" si="17"/>
        <v>6.3492063492063489E-2</v>
      </c>
      <c r="AN22" s="118">
        <v>18</v>
      </c>
      <c r="AO22" s="97">
        <f t="shared" si="18"/>
        <v>0.5714285714285714</v>
      </c>
      <c r="AP22" s="104">
        <v>5</v>
      </c>
      <c r="AQ22" s="60">
        <f t="shared" si="19"/>
        <v>0.15873015873015875</v>
      </c>
      <c r="AR22" s="118">
        <v>0</v>
      </c>
      <c r="AS22" s="97">
        <f t="shared" si="20"/>
        <v>0</v>
      </c>
      <c r="AT22" s="104">
        <v>0</v>
      </c>
      <c r="AU22" s="86">
        <f t="shared" si="21"/>
        <v>0</v>
      </c>
      <c r="AV22" s="118">
        <v>30</v>
      </c>
      <c r="AW22" s="97">
        <f t="shared" si="22"/>
        <v>0.95238095238095233</v>
      </c>
      <c r="AX22" s="104">
        <v>14</v>
      </c>
      <c r="AY22" s="58">
        <f t="shared" si="23"/>
        <v>0.44444444444444448</v>
      </c>
      <c r="AZ22" s="118">
        <f t="shared" si="27"/>
        <v>1168</v>
      </c>
      <c r="BA22" s="30">
        <f t="shared" si="24"/>
        <v>37.079365079365076</v>
      </c>
      <c r="BB22" s="32">
        <f t="shared" si="25"/>
        <v>830</v>
      </c>
      <c r="BC22" s="31">
        <f t="shared" si="26"/>
        <v>26.349206349206352</v>
      </c>
      <c r="BD22" s="53">
        <v>4.7</v>
      </c>
      <c r="BE22" s="53">
        <v>5.9</v>
      </c>
      <c r="BF22" s="31">
        <v>2.8</v>
      </c>
      <c r="BG22" s="31">
        <v>1</v>
      </c>
      <c r="BH22" s="53" t="s">
        <v>36</v>
      </c>
      <c r="BI22" s="53" t="s">
        <v>36</v>
      </c>
      <c r="BJ22" s="53" t="s">
        <v>36</v>
      </c>
      <c r="BK22" s="53" t="s">
        <v>36</v>
      </c>
    </row>
    <row r="23" spans="1:138" ht="30" customHeight="1" x14ac:dyDescent="0.2">
      <c r="A23" s="20" t="s">
        <v>20</v>
      </c>
      <c r="B23" s="23">
        <v>2</v>
      </c>
      <c r="C23" s="9">
        <v>2</v>
      </c>
      <c r="D23" s="111">
        <v>35</v>
      </c>
      <c r="E23" s="89">
        <f t="shared" si="0"/>
        <v>1.6666666666666667</v>
      </c>
      <c r="F23" s="105">
        <v>20</v>
      </c>
      <c r="G23" s="29">
        <f t="shared" si="1"/>
        <v>0.95238095238095233</v>
      </c>
      <c r="H23" s="115">
        <v>105</v>
      </c>
      <c r="I23" s="92">
        <f t="shared" si="2"/>
        <v>5</v>
      </c>
      <c r="J23" s="104">
        <v>276</v>
      </c>
      <c r="K23" s="31">
        <f t="shared" si="3"/>
        <v>13.142857142857142</v>
      </c>
      <c r="L23" s="115">
        <v>242</v>
      </c>
      <c r="M23" s="92">
        <f t="shared" si="4"/>
        <v>11.523809523809524</v>
      </c>
      <c r="N23" s="104">
        <v>39</v>
      </c>
      <c r="O23" s="53">
        <f t="shared" si="5"/>
        <v>1.8571428571428572</v>
      </c>
      <c r="P23" s="118">
        <v>8</v>
      </c>
      <c r="Q23" s="92">
        <f t="shared" si="6"/>
        <v>0.38095238095238093</v>
      </c>
      <c r="R23" s="104">
        <v>10</v>
      </c>
      <c r="S23" s="31">
        <f t="shared" si="7"/>
        <v>0.47619047619047616</v>
      </c>
      <c r="T23" s="118">
        <v>45</v>
      </c>
      <c r="U23" s="97">
        <f t="shared" si="8"/>
        <v>2.1428571428571428</v>
      </c>
      <c r="V23" s="104">
        <v>42</v>
      </c>
      <c r="W23" s="60">
        <f t="shared" si="9"/>
        <v>2</v>
      </c>
      <c r="X23" s="118">
        <v>83</v>
      </c>
      <c r="Y23" s="97">
        <f t="shared" si="10"/>
        <v>3.9523809523809526</v>
      </c>
      <c r="Z23" s="104">
        <v>92</v>
      </c>
      <c r="AA23" s="60">
        <f t="shared" si="11"/>
        <v>4.3809523809523814</v>
      </c>
      <c r="AB23" s="118">
        <v>8</v>
      </c>
      <c r="AC23" s="97">
        <f t="shared" si="12"/>
        <v>0.38095238095238093</v>
      </c>
      <c r="AD23" s="104">
        <v>11</v>
      </c>
      <c r="AE23" s="60">
        <f t="shared" si="13"/>
        <v>0.52380952380952384</v>
      </c>
      <c r="AF23" s="118">
        <v>2</v>
      </c>
      <c r="AG23" s="58">
        <f t="shared" si="14"/>
        <v>9.5238095238095233E-2</v>
      </c>
      <c r="AH23" s="104">
        <v>4</v>
      </c>
      <c r="AI23" s="60">
        <f t="shared" si="15"/>
        <v>0.19047619047619047</v>
      </c>
      <c r="AJ23" s="118">
        <v>1</v>
      </c>
      <c r="AK23" s="97">
        <f t="shared" si="16"/>
        <v>4.7619047619047616E-2</v>
      </c>
      <c r="AL23" s="104">
        <v>2</v>
      </c>
      <c r="AM23" s="60">
        <f t="shared" si="17"/>
        <v>9.5238095238095233E-2</v>
      </c>
      <c r="AN23" s="118">
        <v>3</v>
      </c>
      <c r="AO23" s="97">
        <f t="shared" si="18"/>
        <v>0.14285714285714285</v>
      </c>
      <c r="AP23" s="104">
        <v>2</v>
      </c>
      <c r="AQ23" s="60">
        <f t="shared" si="19"/>
        <v>9.5238095238095233E-2</v>
      </c>
      <c r="AR23" s="118">
        <v>0</v>
      </c>
      <c r="AS23" s="97">
        <f t="shared" si="20"/>
        <v>0</v>
      </c>
      <c r="AT23" s="104">
        <v>0</v>
      </c>
      <c r="AU23" s="86">
        <f t="shared" si="21"/>
        <v>0</v>
      </c>
      <c r="AV23" s="118">
        <v>6</v>
      </c>
      <c r="AW23" s="97">
        <f t="shared" si="22"/>
        <v>0.2857142857142857</v>
      </c>
      <c r="AX23" s="104">
        <v>8</v>
      </c>
      <c r="AY23" s="58">
        <f t="shared" si="23"/>
        <v>0.38095238095238093</v>
      </c>
      <c r="AZ23" s="118">
        <f t="shared" si="27"/>
        <v>538</v>
      </c>
      <c r="BA23" s="30">
        <f t="shared" si="24"/>
        <v>25.61904761904762</v>
      </c>
      <c r="BB23" s="32">
        <f t="shared" si="25"/>
        <v>506</v>
      </c>
      <c r="BC23" s="31">
        <f t="shared" si="26"/>
        <v>24.095238095238095</v>
      </c>
      <c r="BD23" s="53" t="s">
        <v>36</v>
      </c>
      <c r="BE23" s="53" t="s">
        <v>36</v>
      </c>
      <c r="BF23" s="31">
        <v>6.7</v>
      </c>
      <c r="BG23" s="31">
        <v>1.1000000000000001</v>
      </c>
      <c r="BH23" s="31">
        <v>0.4</v>
      </c>
      <c r="BI23" s="31">
        <v>7.7</v>
      </c>
      <c r="BJ23" s="53">
        <v>28.6</v>
      </c>
      <c r="BK23" s="53">
        <v>11.1</v>
      </c>
    </row>
    <row r="24" spans="1:138" ht="30" customHeight="1" x14ac:dyDescent="0.2">
      <c r="A24" s="20" t="s">
        <v>21</v>
      </c>
      <c r="B24" s="23">
        <v>11</v>
      </c>
      <c r="C24" s="9">
        <v>11</v>
      </c>
      <c r="D24" s="111">
        <v>216</v>
      </c>
      <c r="E24" s="89">
        <f t="shared" si="0"/>
        <v>1.8701298701298701</v>
      </c>
      <c r="F24" s="105">
        <v>155</v>
      </c>
      <c r="G24" s="29">
        <f t="shared" si="1"/>
        <v>1.3419913419913421</v>
      </c>
      <c r="H24" s="115">
        <v>852</v>
      </c>
      <c r="I24" s="92">
        <f t="shared" si="2"/>
        <v>7.3766233766233764</v>
      </c>
      <c r="J24" s="104">
        <v>870</v>
      </c>
      <c r="K24" s="31">
        <f t="shared" si="3"/>
        <v>7.5324675324675328</v>
      </c>
      <c r="L24" s="115">
        <v>577</v>
      </c>
      <c r="M24" s="92">
        <f t="shared" si="4"/>
        <v>4.9956709956709959</v>
      </c>
      <c r="N24" s="104">
        <v>363</v>
      </c>
      <c r="O24" s="53">
        <f t="shared" si="5"/>
        <v>3.1428571428571428</v>
      </c>
      <c r="P24" s="118">
        <v>173</v>
      </c>
      <c r="Q24" s="92">
        <f t="shared" si="6"/>
        <v>1.4978354978354977</v>
      </c>
      <c r="R24" s="104">
        <v>193</v>
      </c>
      <c r="S24" s="31">
        <f t="shared" si="7"/>
        <v>1.670995670995671</v>
      </c>
      <c r="T24" s="118">
        <v>1177</v>
      </c>
      <c r="U24" s="97">
        <f t="shared" si="8"/>
        <v>10.19047619047619</v>
      </c>
      <c r="V24" s="104">
        <v>1245</v>
      </c>
      <c r="W24" s="60">
        <f t="shared" si="9"/>
        <v>10.779220779220779</v>
      </c>
      <c r="X24" s="118">
        <v>514</v>
      </c>
      <c r="Y24" s="97">
        <f t="shared" si="10"/>
        <v>4.4502164502164501</v>
      </c>
      <c r="Z24" s="104">
        <v>508</v>
      </c>
      <c r="AA24" s="60">
        <f t="shared" si="11"/>
        <v>4.3982683982683977</v>
      </c>
      <c r="AB24" s="118">
        <v>46</v>
      </c>
      <c r="AC24" s="97">
        <f t="shared" si="12"/>
        <v>0.39826839826839827</v>
      </c>
      <c r="AD24" s="104">
        <v>52</v>
      </c>
      <c r="AE24" s="60">
        <f t="shared" si="13"/>
        <v>0.45021645021645024</v>
      </c>
      <c r="AF24" s="118">
        <v>9</v>
      </c>
      <c r="AG24" s="58">
        <f t="shared" si="14"/>
        <v>7.792207792207792E-2</v>
      </c>
      <c r="AH24" s="104">
        <v>22</v>
      </c>
      <c r="AI24" s="60">
        <f t="shared" si="15"/>
        <v>0.19047619047619047</v>
      </c>
      <c r="AJ24" s="118">
        <v>16</v>
      </c>
      <c r="AK24" s="97">
        <f t="shared" si="16"/>
        <v>0.13852813852813853</v>
      </c>
      <c r="AL24" s="104">
        <v>18</v>
      </c>
      <c r="AM24" s="60">
        <f t="shared" si="17"/>
        <v>0.15584415584415584</v>
      </c>
      <c r="AN24" s="118">
        <v>34</v>
      </c>
      <c r="AO24" s="97">
        <f t="shared" si="18"/>
        <v>0.29437229437229434</v>
      </c>
      <c r="AP24" s="104">
        <v>30</v>
      </c>
      <c r="AQ24" s="60">
        <f t="shared" si="19"/>
        <v>0.25974025974025972</v>
      </c>
      <c r="AR24" s="118">
        <v>1</v>
      </c>
      <c r="AS24" s="97">
        <f t="shared" si="20"/>
        <v>8.658008658008658E-3</v>
      </c>
      <c r="AT24" s="104">
        <v>0</v>
      </c>
      <c r="AU24" s="86">
        <f t="shared" si="21"/>
        <v>0</v>
      </c>
      <c r="AV24" s="118">
        <v>58</v>
      </c>
      <c r="AW24" s="97">
        <f t="shared" si="22"/>
        <v>0.50216450216450215</v>
      </c>
      <c r="AX24" s="104">
        <v>62</v>
      </c>
      <c r="AY24" s="58">
        <f t="shared" si="23"/>
        <v>0.53679653679653683</v>
      </c>
      <c r="AZ24" s="118">
        <f t="shared" si="27"/>
        <v>3673</v>
      </c>
      <c r="BA24" s="30">
        <f t="shared" si="24"/>
        <v>31.800865800865804</v>
      </c>
      <c r="BB24" s="32">
        <f t="shared" si="25"/>
        <v>3518</v>
      </c>
      <c r="BC24" s="31">
        <f t="shared" si="26"/>
        <v>30.458874458874458</v>
      </c>
      <c r="BD24" s="53" t="s">
        <v>36</v>
      </c>
      <c r="BE24" s="53" t="s">
        <v>36</v>
      </c>
      <c r="BF24" s="53" t="s">
        <v>36</v>
      </c>
      <c r="BG24" s="53" t="s">
        <v>36</v>
      </c>
      <c r="BH24" s="53" t="s">
        <v>36</v>
      </c>
      <c r="BI24" s="53" t="s">
        <v>36</v>
      </c>
      <c r="BJ24" s="53">
        <v>0.9</v>
      </c>
      <c r="BK24" s="53" t="s">
        <v>36</v>
      </c>
    </row>
    <row r="25" spans="1:138" ht="30" customHeight="1" x14ac:dyDescent="0.2">
      <c r="A25" s="20" t="s">
        <v>22</v>
      </c>
      <c r="B25" s="23">
        <v>3</v>
      </c>
      <c r="C25" s="9">
        <v>3</v>
      </c>
      <c r="D25" s="111">
        <v>40</v>
      </c>
      <c r="E25" s="89">
        <f t="shared" si="0"/>
        <v>1.26984126984127</v>
      </c>
      <c r="F25" s="105">
        <v>45</v>
      </c>
      <c r="G25" s="29">
        <f t="shared" si="1"/>
        <v>1.4285714285714286</v>
      </c>
      <c r="H25" s="115">
        <v>205</v>
      </c>
      <c r="I25" s="92">
        <f t="shared" si="2"/>
        <v>6.5079365079365079</v>
      </c>
      <c r="J25" s="104">
        <v>268</v>
      </c>
      <c r="K25" s="31">
        <f t="shared" si="3"/>
        <v>8.5079365079365079</v>
      </c>
      <c r="L25" s="115">
        <v>198</v>
      </c>
      <c r="M25" s="92">
        <f t="shared" si="4"/>
        <v>6.2857142857142856</v>
      </c>
      <c r="N25" s="104">
        <v>72</v>
      </c>
      <c r="O25" s="53">
        <f t="shared" si="5"/>
        <v>2.2857142857142856</v>
      </c>
      <c r="P25" s="118">
        <v>17</v>
      </c>
      <c r="Q25" s="92">
        <f t="shared" si="6"/>
        <v>0.53968253968253976</v>
      </c>
      <c r="R25" s="104">
        <v>15</v>
      </c>
      <c r="S25" s="31">
        <f t="shared" si="7"/>
        <v>0.47619047619047616</v>
      </c>
      <c r="T25" s="118">
        <v>98</v>
      </c>
      <c r="U25" s="97">
        <f t="shared" si="8"/>
        <v>3.1111111111111107</v>
      </c>
      <c r="V25" s="104">
        <v>141</v>
      </c>
      <c r="W25" s="60">
        <f t="shared" si="9"/>
        <v>4.4761904761904763</v>
      </c>
      <c r="X25" s="118">
        <v>166</v>
      </c>
      <c r="Y25" s="97">
        <f t="shared" si="10"/>
        <v>5.2698412698412698</v>
      </c>
      <c r="Z25" s="104">
        <v>119</v>
      </c>
      <c r="AA25" s="60">
        <f t="shared" si="11"/>
        <v>3.7777777777777777</v>
      </c>
      <c r="AB25" s="118">
        <v>26</v>
      </c>
      <c r="AC25" s="97">
        <f t="shared" si="12"/>
        <v>0.82539682539682535</v>
      </c>
      <c r="AD25" s="104">
        <v>12</v>
      </c>
      <c r="AE25" s="60">
        <f t="shared" si="13"/>
        <v>0.38095238095238093</v>
      </c>
      <c r="AF25" s="118">
        <v>20</v>
      </c>
      <c r="AG25" s="58">
        <f t="shared" si="14"/>
        <v>0.634920634920635</v>
      </c>
      <c r="AH25" s="104">
        <v>3</v>
      </c>
      <c r="AI25" s="60">
        <f t="shared" si="15"/>
        <v>9.5238095238095233E-2</v>
      </c>
      <c r="AJ25" s="118">
        <v>3</v>
      </c>
      <c r="AK25" s="97">
        <f t="shared" si="16"/>
        <v>9.5238095238095233E-2</v>
      </c>
      <c r="AL25" s="104">
        <v>3</v>
      </c>
      <c r="AM25" s="60">
        <f t="shared" si="17"/>
        <v>9.5238095238095233E-2</v>
      </c>
      <c r="AN25" s="118">
        <v>10</v>
      </c>
      <c r="AO25" s="97">
        <f t="shared" si="18"/>
        <v>0.3174603174603175</v>
      </c>
      <c r="AP25" s="104">
        <v>10</v>
      </c>
      <c r="AQ25" s="60">
        <f t="shared" si="19"/>
        <v>0.3174603174603175</v>
      </c>
      <c r="AR25" s="118">
        <v>0</v>
      </c>
      <c r="AS25" s="97">
        <f t="shared" si="20"/>
        <v>0</v>
      </c>
      <c r="AT25" s="104">
        <v>0</v>
      </c>
      <c r="AU25" s="86">
        <f t="shared" si="21"/>
        <v>0</v>
      </c>
      <c r="AV25" s="118">
        <v>10</v>
      </c>
      <c r="AW25" s="97">
        <f t="shared" si="22"/>
        <v>0.3174603174603175</v>
      </c>
      <c r="AX25" s="104">
        <v>11</v>
      </c>
      <c r="AY25" s="58">
        <f t="shared" si="23"/>
        <v>0.34920634920634919</v>
      </c>
      <c r="AZ25" s="118">
        <f t="shared" si="27"/>
        <v>793</v>
      </c>
      <c r="BA25" s="30">
        <f t="shared" si="24"/>
        <v>25.174603174603174</v>
      </c>
      <c r="BB25" s="32">
        <f t="shared" si="25"/>
        <v>699</v>
      </c>
      <c r="BC25" s="31">
        <f t="shared" si="26"/>
        <v>22.19047619047619</v>
      </c>
      <c r="BD25" s="53" t="s">
        <v>36</v>
      </c>
      <c r="BE25" s="53" t="s">
        <v>36</v>
      </c>
      <c r="BF25" s="53" t="s">
        <v>36</v>
      </c>
      <c r="BG25" s="53" t="s">
        <v>36</v>
      </c>
      <c r="BH25" s="53" t="s">
        <v>36</v>
      </c>
      <c r="BI25" s="53" t="s">
        <v>36</v>
      </c>
      <c r="BJ25" s="53" t="s">
        <v>36</v>
      </c>
      <c r="BK25" s="53" t="s">
        <v>36</v>
      </c>
    </row>
    <row r="26" spans="1:138" ht="30" customHeight="1" x14ac:dyDescent="0.2">
      <c r="A26" s="20" t="s">
        <v>23</v>
      </c>
      <c r="B26" s="23">
        <v>2</v>
      </c>
      <c r="C26" s="9">
        <v>2</v>
      </c>
      <c r="D26" s="111">
        <v>68</v>
      </c>
      <c r="E26" s="89">
        <f t="shared" si="0"/>
        <v>3.2380952380952381</v>
      </c>
      <c r="F26" s="105">
        <v>53</v>
      </c>
      <c r="G26" s="29">
        <f t="shared" si="1"/>
        <v>2.5238095238095237</v>
      </c>
      <c r="H26" s="115">
        <v>224</v>
      </c>
      <c r="I26" s="92">
        <f t="shared" si="2"/>
        <v>10.666666666666666</v>
      </c>
      <c r="J26" s="104">
        <v>296</v>
      </c>
      <c r="K26" s="31">
        <f t="shared" si="3"/>
        <v>14.095238095238095</v>
      </c>
      <c r="L26" s="115">
        <v>119</v>
      </c>
      <c r="M26" s="92">
        <f t="shared" si="4"/>
        <v>5.666666666666667</v>
      </c>
      <c r="N26" s="104">
        <v>61</v>
      </c>
      <c r="O26" s="53">
        <f t="shared" si="5"/>
        <v>2.9047619047619047</v>
      </c>
      <c r="P26" s="118">
        <v>39</v>
      </c>
      <c r="Q26" s="92">
        <f t="shared" si="6"/>
        <v>1.8571428571428572</v>
      </c>
      <c r="R26" s="104">
        <v>37</v>
      </c>
      <c r="S26" s="31">
        <f t="shared" si="7"/>
        <v>1.7619047619047619</v>
      </c>
      <c r="T26" s="118">
        <v>183</v>
      </c>
      <c r="U26" s="97">
        <f t="shared" si="8"/>
        <v>8.7142857142857135</v>
      </c>
      <c r="V26" s="104">
        <v>237</v>
      </c>
      <c r="W26" s="60">
        <f t="shared" si="9"/>
        <v>11.285714285714286</v>
      </c>
      <c r="X26" s="118">
        <v>168</v>
      </c>
      <c r="Y26" s="97">
        <f t="shared" si="10"/>
        <v>8</v>
      </c>
      <c r="Z26" s="104">
        <v>174</v>
      </c>
      <c r="AA26" s="60">
        <f t="shared" si="11"/>
        <v>8.2857142857142865</v>
      </c>
      <c r="AB26" s="118">
        <v>63</v>
      </c>
      <c r="AC26" s="97">
        <f t="shared" si="12"/>
        <v>3</v>
      </c>
      <c r="AD26" s="104">
        <v>45</v>
      </c>
      <c r="AE26" s="60">
        <f t="shared" si="13"/>
        <v>2.1428571428571428</v>
      </c>
      <c r="AF26" s="118">
        <v>0</v>
      </c>
      <c r="AG26" s="58">
        <f t="shared" si="14"/>
        <v>0</v>
      </c>
      <c r="AH26" s="104">
        <v>0</v>
      </c>
      <c r="AI26" s="60">
        <f t="shared" si="15"/>
        <v>0</v>
      </c>
      <c r="AJ26" s="118">
        <v>3</v>
      </c>
      <c r="AK26" s="97">
        <f t="shared" si="16"/>
        <v>0.14285714285714285</v>
      </c>
      <c r="AL26" s="104">
        <v>3</v>
      </c>
      <c r="AM26" s="60">
        <f t="shared" si="17"/>
        <v>0.14285714285714285</v>
      </c>
      <c r="AN26" s="118">
        <v>14</v>
      </c>
      <c r="AO26" s="97">
        <f t="shared" si="18"/>
        <v>0.66666666666666663</v>
      </c>
      <c r="AP26" s="104">
        <v>10</v>
      </c>
      <c r="AQ26" s="60">
        <f t="shared" si="19"/>
        <v>0.47619047619047616</v>
      </c>
      <c r="AR26" s="118">
        <v>0</v>
      </c>
      <c r="AS26" s="97">
        <f t="shared" si="20"/>
        <v>0</v>
      </c>
      <c r="AT26" s="104">
        <v>1</v>
      </c>
      <c r="AU26" s="86">
        <f t="shared" si="21"/>
        <v>4.7619047619047616E-2</v>
      </c>
      <c r="AV26" s="118">
        <v>22</v>
      </c>
      <c r="AW26" s="97">
        <f t="shared" si="22"/>
        <v>1.0476190476190477</v>
      </c>
      <c r="AX26" s="104">
        <v>13</v>
      </c>
      <c r="AY26" s="58">
        <f t="shared" si="23"/>
        <v>0.61904761904761907</v>
      </c>
      <c r="AZ26" s="118">
        <f t="shared" si="27"/>
        <v>903</v>
      </c>
      <c r="BA26" s="30">
        <f t="shared" si="24"/>
        <v>43</v>
      </c>
      <c r="BB26" s="32">
        <f t="shared" si="25"/>
        <v>930</v>
      </c>
      <c r="BC26" s="31">
        <f t="shared" si="26"/>
        <v>44.285714285714285</v>
      </c>
      <c r="BD26" s="53" t="s">
        <v>36</v>
      </c>
      <c r="BE26" s="53" t="s">
        <v>36</v>
      </c>
      <c r="BF26" s="31">
        <v>5.8</v>
      </c>
      <c r="BG26" s="31">
        <v>4.7</v>
      </c>
      <c r="BH26" s="31">
        <v>2.5</v>
      </c>
      <c r="BI26" s="31">
        <v>3.3</v>
      </c>
      <c r="BJ26" s="53">
        <v>11.5</v>
      </c>
      <c r="BK26" s="53" t="s">
        <v>36</v>
      </c>
    </row>
    <row r="27" spans="1:138" ht="30" customHeight="1" x14ac:dyDescent="0.2">
      <c r="A27" s="20" t="s">
        <v>24</v>
      </c>
      <c r="B27" s="23">
        <v>7</v>
      </c>
      <c r="C27" s="9">
        <v>7</v>
      </c>
      <c r="D27" s="111">
        <v>122</v>
      </c>
      <c r="E27" s="89">
        <f t="shared" si="0"/>
        <v>1.6598639455782311</v>
      </c>
      <c r="F27" s="105">
        <v>90</v>
      </c>
      <c r="G27" s="29">
        <f t="shared" si="1"/>
        <v>1.2244897959183674</v>
      </c>
      <c r="H27" s="115">
        <v>379</v>
      </c>
      <c r="I27" s="92">
        <f t="shared" si="2"/>
        <v>5.1564625850340136</v>
      </c>
      <c r="J27" s="104">
        <v>385</v>
      </c>
      <c r="K27" s="31">
        <f t="shared" si="3"/>
        <v>5.2380952380952381</v>
      </c>
      <c r="L27" s="115">
        <v>406</v>
      </c>
      <c r="M27" s="92">
        <f t="shared" si="4"/>
        <v>5.5238095238095237</v>
      </c>
      <c r="N27" s="104">
        <v>295</v>
      </c>
      <c r="O27" s="53">
        <f t="shared" si="5"/>
        <v>4.0136054421768712</v>
      </c>
      <c r="P27" s="118">
        <v>31</v>
      </c>
      <c r="Q27" s="92">
        <f t="shared" si="6"/>
        <v>0.42176870748299322</v>
      </c>
      <c r="R27" s="104">
        <v>40</v>
      </c>
      <c r="S27" s="31">
        <f t="shared" si="7"/>
        <v>0.54421768707482998</v>
      </c>
      <c r="T27" s="118">
        <v>820</v>
      </c>
      <c r="U27" s="97">
        <f t="shared" si="8"/>
        <v>11.156462585034014</v>
      </c>
      <c r="V27" s="104">
        <v>619</v>
      </c>
      <c r="W27" s="60">
        <f t="shared" si="9"/>
        <v>8.4217687074829932</v>
      </c>
      <c r="X27" s="118">
        <v>137</v>
      </c>
      <c r="Y27" s="97">
        <f t="shared" si="10"/>
        <v>1.8639455782312926</v>
      </c>
      <c r="Z27" s="104">
        <v>267</v>
      </c>
      <c r="AA27" s="60">
        <f t="shared" si="11"/>
        <v>3.6326530612244903</v>
      </c>
      <c r="AB27" s="118">
        <v>31</v>
      </c>
      <c r="AC27" s="97">
        <f t="shared" si="12"/>
        <v>0.42176870748299322</v>
      </c>
      <c r="AD27" s="104">
        <v>86</v>
      </c>
      <c r="AE27" s="60">
        <f t="shared" si="13"/>
        <v>1.1700680272108843</v>
      </c>
      <c r="AF27" s="118">
        <v>0</v>
      </c>
      <c r="AG27" s="58">
        <f t="shared" si="14"/>
        <v>0</v>
      </c>
      <c r="AH27" s="104">
        <v>0</v>
      </c>
      <c r="AI27" s="60">
        <f t="shared" si="15"/>
        <v>0</v>
      </c>
      <c r="AJ27" s="118">
        <v>3</v>
      </c>
      <c r="AK27" s="97">
        <f t="shared" si="16"/>
        <v>4.0816326530612242E-2</v>
      </c>
      <c r="AL27" s="104">
        <v>8</v>
      </c>
      <c r="AM27" s="60">
        <f t="shared" si="17"/>
        <v>0.10884353741496598</v>
      </c>
      <c r="AN27" s="118">
        <v>6</v>
      </c>
      <c r="AO27" s="97">
        <f t="shared" si="18"/>
        <v>8.1632653061224483E-2</v>
      </c>
      <c r="AP27" s="104">
        <v>7</v>
      </c>
      <c r="AQ27" s="60">
        <f t="shared" si="19"/>
        <v>9.5238095238095233E-2</v>
      </c>
      <c r="AR27" s="118">
        <v>0</v>
      </c>
      <c r="AS27" s="97">
        <f t="shared" si="20"/>
        <v>0</v>
      </c>
      <c r="AT27" s="104">
        <v>0</v>
      </c>
      <c r="AU27" s="86">
        <f t="shared" si="21"/>
        <v>0</v>
      </c>
      <c r="AV27" s="118">
        <v>28</v>
      </c>
      <c r="AW27" s="97">
        <f t="shared" si="22"/>
        <v>0.38095238095238093</v>
      </c>
      <c r="AX27" s="104">
        <v>17</v>
      </c>
      <c r="AY27" s="58">
        <f t="shared" si="23"/>
        <v>0.2312925170068027</v>
      </c>
      <c r="AZ27" s="118">
        <f t="shared" si="27"/>
        <v>1963</v>
      </c>
      <c r="BA27" s="30">
        <f t="shared" si="24"/>
        <v>26.707482993197281</v>
      </c>
      <c r="BB27" s="32">
        <f t="shared" si="25"/>
        <v>1814</v>
      </c>
      <c r="BC27" s="31">
        <f t="shared" si="26"/>
        <v>24.680272108843539</v>
      </c>
      <c r="BD27" s="53" t="s">
        <v>36</v>
      </c>
      <c r="BE27" s="53" t="s">
        <v>36</v>
      </c>
      <c r="BF27" s="53" t="s">
        <v>36</v>
      </c>
      <c r="BG27" s="53" t="s">
        <v>36</v>
      </c>
      <c r="BH27" s="53" t="s">
        <v>36</v>
      </c>
      <c r="BI27" s="53" t="s">
        <v>36</v>
      </c>
      <c r="BJ27" s="53" t="s">
        <v>36</v>
      </c>
      <c r="BK27" s="53" t="s">
        <v>36</v>
      </c>
    </row>
    <row r="28" spans="1:138" ht="30" customHeight="1" x14ac:dyDescent="0.2">
      <c r="A28" s="20" t="s">
        <v>25</v>
      </c>
      <c r="B28" s="23">
        <v>2</v>
      </c>
      <c r="C28" s="9">
        <v>2</v>
      </c>
      <c r="D28" s="111">
        <v>47</v>
      </c>
      <c r="E28" s="89">
        <f t="shared" si="0"/>
        <v>2.2380952380952381</v>
      </c>
      <c r="F28" s="105">
        <v>22</v>
      </c>
      <c r="G28" s="29">
        <f t="shared" si="1"/>
        <v>1.0476190476190477</v>
      </c>
      <c r="H28" s="115">
        <v>506</v>
      </c>
      <c r="I28" s="92">
        <f t="shared" si="2"/>
        <v>24.095238095238095</v>
      </c>
      <c r="J28" s="104">
        <v>577</v>
      </c>
      <c r="K28" s="31">
        <f t="shared" si="3"/>
        <v>27.476190476190474</v>
      </c>
      <c r="L28" s="115">
        <v>229</v>
      </c>
      <c r="M28" s="92">
        <f t="shared" si="4"/>
        <v>10.904761904761905</v>
      </c>
      <c r="N28" s="104">
        <v>90</v>
      </c>
      <c r="O28" s="53">
        <f t="shared" si="5"/>
        <v>4.2857142857142856</v>
      </c>
      <c r="P28" s="118">
        <v>51</v>
      </c>
      <c r="Q28" s="92">
        <f t="shared" si="6"/>
        <v>2.4285714285714284</v>
      </c>
      <c r="R28" s="104">
        <v>34</v>
      </c>
      <c r="S28" s="31">
        <f t="shared" si="7"/>
        <v>1.6190476190476191</v>
      </c>
      <c r="T28" s="118">
        <v>71</v>
      </c>
      <c r="U28" s="97">
        <f t="shared" si="8"/>
        <v>3.3809523809523809</v>
      </c>
      <c r="V28" s="104">
        <v>69</v>
      </c>
      <c r="W28" s="60">
        <f t="shared" si="9"/>
        <v>3.2857142857142856</v>
      </c>
      <c r="X28" s="118">
        <v>371</v>
      </c>
      <c r="Y28" s="97">
        <f t="shared" si="10"/>
        <v>17.666666666666668</v>
      </c>
      <c r="Z28" s="104">
        <v>576</v>
      </c>
      <c r="AA28" s="60">
        <f t="shared" si="11"/>
        <v>27.428571428571427</v>
      </c>
      <c r="AB28" s="118">
        <v>14</v>
      </c>
      <c r="AC28" s="97">
        <f t="shared" si="12"/>
        <v>0.66666666666666663</v>
      </c>
      <c r="AD28" s="104">
        <v>19</v>
      </c>
      <c r="AE28" s="60">
        <f t="shared" si="13"/>
        <v>0.90476190476190477</v>
      </c>
      <c r="AF28" s="118">
        <v>0</v>
      </c>
      <c r="AG28" s="58">
        <f t="shared" si="14"/>
        <v>0</v>
      </c>
      <c r="AH28" s="104">
        <v>2</v>
      </c>
      <c r="AI28" s="60">
        <f t="shared" si="15"/>
        <v>9.5238095238095233E-2</v>
      </c>
      <c r="AJ28" s="118">
        <v>1</v>
      </c>
      <c r="AK28" s="97">
        <f t="shared" si="16"/>
        <v>4.7619047619047616E-2</v>
      </c>
      <c r="AL28" s="104">
        <v>2</v>
      </c>
      <c r="AM28" s="60">
        <f t="shared" si="17"/>
        <v>9.5238095238095233E-2</v>
      </c>
      <c r="AN28" s="118">
        <v>10</v>
      </c>
      <c r="AO28" s="97">
        <f t="shared" si="18"/>
        <v>0.47619047619047616</v>
      </c>
      <c r="AP28" s="104">
        <v>5</v>
      </c>
      <c r="AQ28" s="60">
        <f t="shared" si="19"/>
        <v>0.23809523809523808</v>
      </c>
      <c r="AR28" s="118">
        <v>0</v>
      </c>
      <c r="AS28" s="97">
        <f t="shared" si="20"/>
        <v>0</v>
      </c>
      <c r="AT28" s="104">
        <v>0</v>
      </c>
      <c r="AU28" s="86">
        <f t="shared" si="21"/>
        <v>0</v>
      </c>
      <c r="AV28" s="118">
        <v>7</v>
      </c>
      <c r="AW28" s="97">
        <f t="shared" si="22"/>
        <v>0.33333333333333331</v>
      </c>
      <c r="AX28" s="104">
        <v>7</v>
      </c>
      <c r="AY28" s="58">
        <f t="shared" si="23"/>
        <v>0.33333333333333331</v>
      </c>
      <c r="AZ28" s="118">
        <f t="shared" si="27"/>
        <v>1307</v>
      </c>
      <c r="BA28" s="30">
        <f t="shared" si="24"/>
        <v>62.238095238095241</v>
      </c>
      <c r="BB28" s="32">
        <f t="shared" si="25"/>
        <v>1403</v>
      </c>
      <c r="BC28" s="31">
        <f t="shared" si="26"/>
        <v>66.80952380952381</v>
      </c>
      <c r="BD28" s="53" t="s">
        <v>36</v>
      </c>
      <c r="BE28" s="53" t="s">
        <v>36</v>
      </c>
      <c r="BF28" s="53">
        <v>0.4</v>
      </c>
      <c r="BG28" s="53">
        <v>0.2</v>
      </c>
      <c r="BH28" s="53" t="s">
        <v>36</v>
      </c>
      <c r="BI28" s="53" t="s">
        <v>36</v>
      </c>
      <c r="BJ28" s="53">
        <v>10.3</v>
      </c>
      <c r="BK28" s="53" t="s">
        <v>36</v>
      </c>
    </row>
    <row r="29" spans="1:138" ht="30" customHeight="1" x14ac:dyDescent="0.2">
      <c r="A29" s="20" t="s">
        <v>26</v>
      </c>
      <c r="B29" s="23">
        <v>15</v>
      </c>
      <c r="C29" s="9">
        <v>15</v>
      </c>
      <c r="D29" s="111">
        <v>374</v>
      </c>
      <c r="E29" s="89">
        <f t="shared" si="0"/>
        <v>2.3746031746031746</v>
      </c>
      <c r="F29" s="105">
        <v>333</v>
      </c>
      <c r="G29" s="29">
        <f t="shared" si="1"/>
        <v>2.1142857142857143</v>
      </c>
      <c r="H29" s="115">
        <v>1835</v>
      </c>
      <c r="I29" s="92">
        <f t="shared" si="2"/>
        <v>11.65079365079365</v>
      </c>
      <c r="J29" s="104">
        <v>1606</v>
      </c>
      <c r="K29" s="31">
        <f t="shared" si="3"/>
        <v>10.196825396825396</v>
      </c>
      <c r="L29" s="115">
        <v>360</v>
      </c>
      <c r="M29" s="92">
        <f t="shared" si="4"/>
        <v>2.2857142857142856</v>
      </c>
      <c r="N29" s="104">
        <v>394</v>
      </c>
      <c r="O29" s="53">
        <f t="shared" si="5"/>
        <v>2.5015873015873016</v>
      </c>
      <c r="P29" s="118">
        <v>336</v>
      </c>
      <c r="Q29" s="92">
        <f t="shared" si="6"/>
        <v>2.1333333333333333</v>
      </c>
      <c r="R29" s="104">
        <v>402</v>
      </c>
      <c r="S29" s="31">
        <f t="shared" si="7"/>
        <v>2.5523809523809526</v>
      </c>
      <c r="T29" s="118">
        <v>1376</v>
      </c>
      <c r="U29" s="97">
        <f t="shared" si="8"/>
        <v>8.7365079365079374</v>
      </c>
      <c r="V29" s="104">
        <v>1194</v>
      </c>
      <c r="W29" s="60">
        <f t="shared" si="9"/>
        <v>7.5809523809523807</v>
      </c>
      <c r="X29" s="118">
        <v>1078</v>
      </c>
      <c r="Y29" s="97">
        <f t="shared" si="10"/>
        <v>6.8444444444444441</v>
      </c>
      <c r="Z29" s="104">
        <v>1103</v>
      </c>
      <c r="AA29" s="60">
        <f t="shared" si="11"/>
        <v>7.0031746031746032</v>
      </c>
      <c r="AB29" s="118">
        <v>112</v>
      </c>
      <c r="AC29" s="97">
        <f t="shared" si="12"/>
        <v>0.71111111111111114</v>
      </c>
      <c r="AD29" s="104">
        <v>144</v>
      </c>
      <c r="AE29" s="60">
        <f t="shared" si="13"/>
        <v>0.91428571428571426</v>
      </c>
      <c r="AF29" s="118">
        <v>0</v>
      </c>
      <c r="AG29" s="58">
        <f t="shared" si="14"/>
        <v>0</v>
      </c>
      <c r="AH29" s="104">
        <v>5</v>
      </c>
      <c r="AI29" s="60">
        <f t="shared" si="15"/>
        <v>3.1746031746031744E-2</v>
      </c>
      <c r="AJ29" s="118">
        <v>32</v>
      </c>
      <c r="AK29" s="97">
        <f t="shared" si="16"/>
        <v>0.20317460317460317</v>
      </c>
      <c r="AL29" s="104">
        <v>25</v>
      </c>
      <c r="AM29" s="60">
        <f t="shared" si="17"/>
        <v>0.15873015873015875</v>
      </c>
      <c r="AN29" s="118">
        <v>69</v>
      </c>
      <c r="AO29" s="97">
        <f t="shared" si="18"/>
        <v>0.43809523809523804</v>
      </c>
      <c r="AP29" s="104">
        <v>75</v>
      </c>
      <c r="AQ29" s="60">
        <f t="shared" si="19"/>
        <v>0.47619047619047616</v>
      </c>
      <c r="AR29" s="118">
        <v>5</v>
      </c>
      <c r="AS29" s="97">
        <f t="shared" si="20"/>
        <v>3.1746031746031744E-2</v>
      </c>
      <c r="AT29" s="104">
        <v>0</v>
      </c>
      <c r="AU29" s="86">
        <f t="shared" si="21"/>
        <v>0</v>
      </c>
      <c r="AV29" s="118">
        <v>404</v>
      </c>
      <c r="AW29" s="97">
        <f t="shared" si="22"/>
        <v>2.5650793650793653</v>
      </c>
      <c r="AX29" s="104">
        <v>232</v>
      </c>
      <c r="AY29" s="58">
        <f t="shared" si="23"/>
        <v>1.4730158730158731</v>
      </c>
      <c r="AZ29" s="118">
        <f t="shared" si="27"/>
        <v>5981</v>
      </c>
      <c r="BA29" s="30">
        <f t="shared" si="24"/>
        <v>37.974603174603175</v>
      </c>
      <c r="BB29" s="32">
        <f t="shared" si="25"/>
        <v>5513</v>
      </c>
      <c r="BC29" s="31">
        <f t="shared" si="26"/>
        <v>35.003174603174607</v>
      </c>
      <c r="BD29" s="53">
        <v>1.6</v>
      </c>
      <c r="BE29" s="53" t="s">
        <v>36</v>
      </c>
      <c r="BF29" s="53">
        <v>0.4</v>
      </c>
      <c r="BG29" s="53">
        <v>0.4</v>
      </c>
      <c r="BH29" s="53">
        <v>0.8</v>
      </c>
      <c r="BI29" s="53">
        <v>1</v>
      </c>
      <c r="BJ29" s="53" t="s">
        <v>36</v>
      </c>
      <c r="BK29" s="53" t="s">
        <v>36</v>
      </c>
    </row>
    <row r="30" spans="1:138" ht="30" customHeight="1" x14ac:dyDescent="0.2">
      <c r="A30" s="20" t="s">
        <v>27</v>
      </c>
      <c r="B30" s="23">
        <v>27</v>
      </c>
      <c r="C30" s="9">
        <v>28</v>
      </c>
      <c r="D30" s="111">
        <v>723</v>
      </c>
      <c r="E30" s="89">
        <f t="shared" si="0"/>
        <v>2.5502645502645502</v>
      </c>
      <c r="F30" s="105">
        <v>685</v>
      </c>
      <c r="G30" s="29">
        <f t="shared" si="1"/>
        <v>2.3299319727891157</v>
      </c>
      <c r="H30" s="115">
        <v>3214</v>
      </c>
      <c r="I30" s="92">
        <f t="shared" si="2"/>
        <v>11.336860670194003</v>
      </c>
      <c r="J30" s="104">
        <v>3491</v>
      </c>
      <c r="K30" s="31">
        <f t="shared" si="3"/>
        <v>11.874149659863946</v>
      </c>
      <c r="L30" s="115">
        <v>751</v>
      </c>
      <c r="M30" s="92">
        <f t="shared" si="4"/>
        <v>2.6490299823633157</v>
      </c>
      <c r="N30" s="104">
        <v>552</v>
      </c>
      <c r="O30" s="53">
        <f t="shared" si="5"/>
        <v>1.8775510204081634</v>
      </c>
      <c r="P30" s="118">
        <v>1110</v>
      </c>
      <c r="Q30" s="92">
        <f t="shared" si="6"/>
        <v>3.9153439153439158</v>
      </c>
      <c r="R30" s="104">
        <v>1103</v>
      </c>
      <c r="S30" s="31">
        <f t="shared" si="7"/>
        <v>3.7517006802721093</v>
      </c>
      <c r="T30" s="118">
        <v>4314</v>
      </c>
      <c r="U30" s="97">
        <f t="shared" si="8"/>
        <v>15.216931216931217</v>
      </c>
      <c r="V30" s="104">
        <v>3471</v>
      </c>
      <c r="W30" s="60">
        <f t="shared" si="9"/>
        <v>11.806122448979592</v>
      </c>
      <c r="X30" s="118">
        <v>1607</v>
      </c>
      <c r="Y30" s="97">
        <f t="shared" si="10"/>
        <v>5.6684303350970016</v>
      </c>
      <c r="Z30" s="104">
        <v>1883</v>
      </c>
      <c r="AA30" s="60">
        <f t="shared" si="11"/>
        <v>6.4047619047619051</v>
      </c>
      <c r="AB30" s="118">
        <v>194</v>
      </c>
      <c r="AC30" s="97">
        <f t="shared" si="12"/>
        <v>0.6843033509700176</v>
      </c>
      <c r="AD30" s="104">
        <v>238</v>
      </c>
      <c r="AE30" s="60">
        <f t="shared" si="13"/>
        <v>0.80952380952380953</v>
      </c>
      <c r="AF30" s="118">
        <v>3</v>
      </c>
      <c r="AG30" s="58">
        <f t="shared" si="14"/>
        <v>1.0582010582010581E-2</v>
      </c>
      <c r="AH30" s="104">
        <v>8</v>
      </c>
      <c r="AI30" s="60">
        <f t="shared" si="15"/>
        <v>2.7210884353741496E-2</v>
      </c>
      <c r="AJ30" s="118">
        <v>36</v>
      </c>
      <c r="AK30" s="97">
        <f t="shared" si="16"/>
        <v>0.12698412698412698</v>
      </c>
      <c r="AL30" s="104">
        <v>38</v>
      </c>
      <c r="AM30" s="60">
        <f t="shared" si="17"/>
        <v>0.12925170068027211</v>
      </c>
      <c r="AN30" s="118">
        <v>135</v>
      </c>
      <c r="AO30" s="97">
        <f t="shared" si="18"/>
        <v>0.47619047619047616</v>
      </c>
      <c r="AP30" s="104">
        <v>100</v>
      </c>
      <c r="AQ30" s="60">
        <f t="shared" si="19"/>
        <v>0.34013605442176875</v>
      </c>
      <c r="AR30" s="118">
        <v>1</v>
      </c>
      <c r="AS30" s="97">
        <f t="shared" si="20"/>
        <v>3.5273368606701938E-3</v>
      </c>
      <c r="AT30" s="104">
        <v>5</v>
      </c>
      <c r="AU30" s="86">
        <f t="shared" si="21"/>
        <v>1.7006802721088437E-2</v>
      </c>
      <c r="AV30" s="118">
        <v>406</v>
      </c>
      <c r="AW30" s="97">
        <f t="shared" si="22"/>
        <v>1.4320987654320987</v>
      </c>
      <c r="AX30" s="104">
        <v>554</v>
      </c>
      <c r="AY30" s="58">
        <f t="shared" si="23"/>
        <v>1.8843537414965985</v>
      </c>
      <c r="AZ30" s="118">
        <f t="shared" si="27"/>
        <v>12494</v>
      </c>
      <c r="BA30" s="30">
        <f t="shared" si="24"/>
        <v>44.070546737213405</v>
      </c>
      <c r="BB30" s="32">
        <f t="shared" si="25"/>
        <v>12128</v>
      </c>
      <c r="BC30" s="31">
        <f t="shared" si="26"/>
        <v>41.251700680272108</v>
      </c>
      <c r="BD30" s="53" t="s">
        <v>36</v>
      </c>
      <c r="BE30" s="53">
        <v>0.6</v>
      </c>
      <c r="BF30" s="31">
        <v>7</v>
      </c>
      <c r="BG30" s="31">
        <v>8.1999999999999993</v>
      </c>
      <c r="BH30" s="31">
        <v>2</v>
      </c>
      <c r="BI30" s="31">
        <v>4</v>
      </c>
      <c r="BJ30" s="31">
        <v>0.7</v>
      </c>
      <c r="BK30" s="31">
        <v>1.4</v>
      </c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</row>
    <row r="31" spans="1:138" ht="30" customHeight="1" x14ac:dyDescent="0.2">
      <c r="A31" s="20" t="s">
        <v>28</v>
      </c>
      <c r="B31" s="23">
        <v>17</v>
      </c>
      <c r="C31" s="9">
        <v>17</v>
      </c>
      <c r="D31" s="111">
        <v>293</v>
      </c>
      <c r="E31" s="89">
        <f t="shared" si="0"/>
        <v>1.6414565826330532</v>
      </c>
      <c r="F31" s="105">
        <v>224</v>
      </c>
      <c r="G31" s="29">
        <f t="shared" si="1"/>
        <v>1.2549019607843137</v>
      </c>
      <c r="H31" s="115">
        <v>1783</v>
      </c>
      <c r="I31" s="92">
        <f t="shared" si="2"/>
        <v>9.988795518207283</v>
      </c>
      <c r="J31" s="104">
        <v>1919</v>
      </c>
      <c r="K31" s="31">
        <f t="shared" si="3"/>
        <v>10.750700280112044</v>
      </c>
      <c r="L31" s="115">
        <v>536</v>
      </c>
      <c r="M31" s="92">
        <f t="shared" si="4"/>
        <v>3.0028011204481793</v>
      </c>
      <c r="N31" s="104">
        <v>465</v>
      </c>
      <c r="O31" s="53">
        <f t="shared" si="5"/>
        <v>2.6050420168067228</v>
      </c>
      <c r="P31" s="118">
        <v>343</v>
      </c>
      <c r="Q31" s="92">
        <f t="shared" si="6"/>
        <v>1.9215686274509802</v>
      </c>
      <c r="R31" s="104">
        <v>385</v>
      </c>
      <c r="S31" s="31">
        <f t="shared" si="7"/>
        <v>2.1568627450980395</v>
      </c>
      <c r="T31" s="118">
        <v>1688</v>
      </c>
      <c r="U31" s="97">
        <f t="shared" si="8"/>
        <v>9.4565826330532214</v>
      </c>
      <c r="V31" s="104">
        <v>1652</v>
      </c>
      <c r="W31" s="60">
        <f t="shared" si="9"/>
        <v>9.2549019607843128</v>
      </c>
      <c r="X31" s="118">
        <v>1455</v>
      </c>
      <c r="Y31" s="97">
        <f t="shared" si="10"/>
        <v>8.1512605042016819</v>
      </c>
      <c r="Z31" s="104">
        <v>1542</v>
      </c>
      <c r="AA31" s="60">
        <f t="shared" si="11"/>
        <v>8.6386554621848735</v>
      </c>
      <c r="AB31" s="118">
        <v>149</v>
      </c>
      <c r="AC31" s="97">
        <f t="shared" si="12"/>
        <v>0.834733893557423</v>
      </c>
      <c r="AD31" s="104">
        <v>152</v>
      </c>
      <c r="AE31" s="60">
        <f t="shared" si="13"/>
        <v>0.85154061624649857</v>
      </c>
      <c r="AF31" s="118">
        <v>6</v>
      </c>
      <c r="AG31" s="58">
        <f t="shared" si="14"/>
        <v>3.3613445378151266E-2</v>
      </c>
      <c r="AH31" s="104">
        <v>18</v>
      </c>
      <c r="AI31" s="60">
        <f t="shared" si="15"/>
        <v>0.10084033613445378</v>
      </c>
      <c r="AJ31" s="118">
        <v>16</v>
      </c>
      <c r="AK31" s="97">
        <f t="shared" si="16"/>
        <v>8.9635854341736695E-2</v>
      </c>
      <c r="AL31" s="104">
        <v>20</v>
      </c>
      <c r="AM31" s="60">
        <f t="shared" si="17"/>
        <v>0.11204481792717087</v>
      </c>
      <c r="AN31" s="118">
        <v>63</v>
      </c>
      <c r="AO31" s="97">
        <f t="shared" si="18"/>
        <v>0.35294117647058826</v>
      </c>
      <c r="AP31" s="104">
        <v>60</v>
      </c>
      <c r="AQ31" s="60">
        <f t="shared" si="19"/>
        <v>0.33613445378151258</v>
      </c>
      <c r="AR31" s="118">
        <v>2</v>
      </c>
      <c r="AS31" s="97">
        <f t="shared" si="20"/>
        <v>1.1204481792717087E-2</v>
      </c>
      <c r="AT31" s="104">
        <v>0</v>
      </c>
      <c r="AU31" s="86">
        <f t="shared" si="21"/>
        <v>0</v>
      </c>
      <c r="AV31" s="118">
        <v>244</v>
      </c>
      <c r="AW31" s="97">
        <f t="shared" si="22"/>
        <v>1.3669467787114846</v>
      </c>
      <c r="AX31" s="104">
        <v>195</v>
      </c>
      <c r="AY31" s="58">
        <f t="shared" si="23"/>
        <v>1.0924369747899161</v>
      </c>
      <c r="AZ31" s="118">
        <f t="shared" si="27"/>
        <v>6578</v>
      </c>
      <c r="BA31" s="30">
        <f t="shared" si="24"/>
        <v>36.851540616246496</v>
      </c>
      <c r="BB31" s="32">
        <f t="shared" si="25"/>
        <v>6632</v>
      </c>
      <c r="BC31" s="31">
        <f t="shared" si="26"/>
        <v>37.154061624649863</v>
      </c>
      <c r="BD31" s="53">
        <v>1</v>
      </c>
      <c r="BE31" s="53">
        <v>0.4</v>
      </c>
      <c r="BF31" s="31">
        <v>1.1000000000000001</v>
      </c>
      <c r="BG31" s="31">
        <v>0.5</v>
      </c>
      <c r="BH31" s="53">
        <v>0.4</v>
      </c>
      <c r="BI31" s="53" t="s">
        <v>36</v>
      </c>
      <c r="BJ31" s="53" t="s">
        <v>36</v>
      </c>
      <c r="BK31" s="53" t="s">
        <v>36</v>
      </c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</row>
    <row r="32" spans="1:138" ht="30" customHeight="1" x14ac:dyDescent="0.2">
      <c r="A32" s="20" t="s">
        <v>29</v>
      </c>
      <c r="B32" s="23">
        <v>15</v>
      </c>
      <c r="C32" s="9">
        <v>15</v>
      </c>
      <c r="D32" s="111">
        <v>404</v>
      </c>
      <c r="E32" s="89">
        <f t="shared" si="0"/>
        <v>2.5650793650793653</v>
      </c>
      <c r="F32" s="105">
        <v>368</v>
      </c>
      <c r="G32" s="29">
        <f t="shared" si="1"/>
        <v>2.3365079365079366</v>
      </c>
      <c r="H32" s="115">
        <v>1521</v>
      </c>
      <c r="I32" s="92">
        <f t="shared" si="2"/>
        <v>9.6571428571428584</v>
      </c>
      <c r="J32" s="104">
        <v>1421</v>
      </c>
      <c r="K32" s="31">
        <f t="shared" si="3"/>
        <v>9.0222222222222221</v>
      </c>
      <c r="L32" s="115">
        <v>392</v>
      </c>
      <c r="M32" s="92">
        <f t="shared" si="4"/>
        <v>2.4888888888888889</v>
      </c>
      <c r="N32" s="104">
        <v>359</v>
      </c>
      <c r="O32" s="53">
        <f t="shared" si="5"/>
        <v>2.2793650793650793</v>
      </c>
      <c r="P32" s="118">
        <v>892</v>
      </c>
      <c r="Q32" s="92">
        <f t="shared" si="6"/>
        <v>5.6634920634920638</v>
      </c>
      <c r="R32" s="104">
        <v>959</v>
      </c>
      <c r="S32" s="31">
        <f t="shared" si="7"/>
        <v>6.0888888888888886</v>
      </c>
      <c r="T32" s="118">
        <v>1209</v>
      </c>
      <c r="U32" s="97">
        <f t="shared" si="8"/>
        <v>7.6761904761904756</v>
      </c>
      <c r="V32" s="104">
        <v>1075</v>
      </c>
      <c r="W32" s="60">
        <f t="shared" si="9"/>
        <v>6.825396825396826</v>
      </c>
      <c r="X32" s="118">
        <v>987</v>
      </c>
      <c r="Y32" s="97">
        <f t="shared" si="10"/>
        <v>6.2666666666666666</v>
      </c>
      <c r="Z32" s="104">
        <v>1080</v>
      </c>
      <c r="AA32" s="60">
        <f t="shared" si="11"/>
        <v>6.8571428571428568</v>
      </c>
      <c r="AB32" s="118">
        <v>91</v>
      </c>
      <c r="AC32" s="97">
        <f t="shared" si="12"/>
        <v>0.57777777777777772</v>
      </c>
      <c r="AD32" s="104">
        <v>69</v>
      </c>
      <c r="AE32" s="60">
        <f t="shared" si="13"/>
        <v>0.43809523809523804</v>
      </c>
      <c r="AF32" s="118">
        <v>10</v>
      </c>
      <c r="AG32" s="58">
        <f t="shared" si="14"/>
        <v>6.3492063492063489E-2</v>
      </c>
      <c r="AH32" s="104">
        <v>281</v>
      </c>
      <c r="AI32" s="60">
        <f t="shared" si="15"/>
        <v>1.7841269841269842</v>
      </c>
      <c r="AJ32" s="118">
        <v>30</v>
      </c>
      <c r="AK32" s="97">
        <f t="shared" si="16"/>
        <v>0.19047619047619047</v>
      </c>
      <c r="AL32" s="104">
        <v>15</v>
      </c>
      <c r="AM32" s="60">
        <f t="shared" si="17"/>
        <v>9.5238095238095233E-2</v>
      </c>
      <c r="AN32" s="118">
        <v>51</v>
      </c>
      <c r="AO32" s="97">
        <f t="shared" si="18"/>
        <v>0.32380952380952382</v>
      </c>
      <c r="AP32" s="104">
        <v>68</v>
      </c>
      <c r="AQ32" s="60">
        <f t="shared" si="19"/>
        <v>0.43174603174603171</v>
      </c>
      <c r="AR32" s="118">
        <v>0</v>
      </c>
      <c r="AS32" s="97">
        <f t="shared" si="20"/>
        <v>0</v>
      </c>
      <c r="AT32" s="104">
        <v>1</v>
      </c>
      <c r="AU32" s="86">
        <f t="shared" si="21"/>
        <v>6.3492063492063492E-3</v>
      </c>
      <c r="AV32" s="118">
        <v>214</v>
      </c>
      <c r="AW32" s="97">
        <f t="shared" si="22"/>
        <v>1.3587301587301588</v>
      </c>
      <c r="AX32" s="104">
        <v>143</v>
      </c>
      <c r="AY32" s="58">
        <f t="shared" si="23"/>
        <v>0.90793650793650793</v>
      </c>
      <c r="AZ32" s="118">
        <f t="shared" si="27"/>
        <v>5801</v>
      </c>
      <c r="BA32" s="30">
        <f t="shared" si="24"/>
        <v>36.831746031746036</v>
      </c>
      <c r="BB32" s="32">
        <f t="shared" si="25"/>
        <v>5839</v>
      </c>
      <c r="BC32" s="31">
        <f t="shared" si="26"/>
        <v>37.073015873015869</v>
      </c>
      <c r="BD32" s="53">
        <v>0.2</v>
      </c>
      <c r="BE32" s="53">
        <v>0.8</v>
      </c>
      <c r="BF32" s="31">
        <v>4.5</v>
      </c>
      <c r="BG32" s="31">
        <v>8.5</v>
      </c>
      <c r="BH32" s="31">
        <v>1</v>
      </c>
      <c r="BI32" s="53">
        <v>0.3</v>
      </c>
      <c r="BJ32" s="53" t="s">
        <v>36</v>
      </c>
      <c r="BK32" s="53">
        <v>0.2</v>
      </c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</row>
    <row r="33" spans="1:138" ht="30" customHeight="1" x14ac:dyDescent="0.2">
      <c r="A33" s="20" t="s">
        <v>30</v>
      </c>
      <c r="B33" s="23">
        <v>3</v>
      </c>
      <c r="C33" s="9">
        <v>3</v>
      </c>
      <c r="D33" s="111">
        <v>62</v>
      </c>
      <c r="E33" s="89">
        <f t="shared" si="0"/>
        <v>1.9682539682539684</v>
      </c>
      <c r="F33" s="105">
        <v>50</v>
      </c>
      <c r="G33" s="29">
        <f t="shared" si="1"/>
        <v>1.5873015873015874</v>
      </c>
      <c r="H33" s="115">
        <v>199</v>
      </c>
      <c r="I33" s="92">
        <f t="shared" si="2"/>
        <v>6.3174603174603172</v>
      </c>
      <c r="J33" s="104">
        <v>198</v>
      </c>
      <c r="K33" s="31">
        <f t="shared" si="3"/>
        <v>6.2857142857142856</v>
      </c>
      <c r="L33" s="115">
        <v>132</v>
      </c>
      <c r="M33" s="92">
        <f t="shared" si="4"/>
        <v>4.1904761904761907</v>
      </c>
      <c r="N33" s="104">
        <v>103</v>
      </c>
      <c r="O33" s="53">
        <f t="shared" si="5"/>
        <v>3.2698412698412702</v>
      </c>
      <c r="P33" s="118">
        <v>17</v>
      </c>
      <c r="Q33" s="92">
        <f t="shared" si="6"/>
        <v>0.53968253968253976</v>
      </c>
      <c r="R33" s="104">
        <v>10</v>
      </c>
      <c r="S33" s="31">
        <f t="shared" si="7"/>
        <v>0.3174603174603175</v>
      </c>
      <c r="T33" s="118">
        <v>175</v>
      </c>
      <c r="U33" s="97">
        <f t="shared" si="8"/>
        <v>5.5555555555555554</v>
      </c>
      <c r="V33" s="104">
        <v>192</v>
      </c>
      <c r="W33" s="60">
        <f t="shared" si="9"/>
        <v>6.0952380952380949</v>
      </c>
      <c r="X33" s="118">
        <v>108</v>
      </c>
      <c r="Y33" s="97">
        <f t="shared" si="10"/>
        <v>3.4285714285714284</v>
      </c>
      <c r="Z33" s="104">
        <v>166</v>
      </c>
      <c r="AA33" s="60">
        <f t="shared" si="11"/>
        <v>5.2698412698412698</v>
      </c>
      <c r="AB33" s="118">
        <v>14</v>
      </c>
      <c r="AC33" s="97">
        <f t="shared" si="12"/>
        <v>0.44444444444444448</v>
      </c>
      <c r="AD33" s="104">
        <v>37</v>
      </c>
      <c r="AE33" s="60">
        <f t="shared" si="13"/>
        <v>1.1746031746031746</v>
      </c>
      <c r="AF33" s="118">
        <v>1</v>
      </c>
      <c r="AG33" s="58">
        <f t="shared" si="14"/>
        <v>3.1746031746031744E-2</v>
      </c>
      <c r="AH33" s="104">
        <v>0</v>
      </c>
      <c r="AI33" s="60">
        <f t="shared" si="15"/>
        <v>0</v>
      </c>
      <c r="AJ33" s="118">
        <v>7</v>
      </c>
      <c r="AK33" s="97">
        <f t="shared" si="16"/>
        <v>0.22222222222222224</v>
      </c>
      <c r="AL33" s="104">
        <v>0</v>
      </c>
      <c r="AM33" s="60">
        <f t="shared" si="17"/>
        <v>0</v>
      </c>
      <c r="AN33" s="118">
        <v>4</v>
      </c>
      <c r="AO33" s="97">
        <f t="shared" si="18"/>
        <v>0.12698412698412698</v>
      </c>
      <c r="AP33" s="104">
        <v>3</v>
      </c>
      <c r="AQ33" s="60">
        <f t="shared" si="19"/>
        <v>9.5238095238095233E-2</v>
      </c>
      <c r="AR33" s="118">
        <v>0</v>
      </c>
      <c r="AS33" s="97">
        <f t="shared" si="20"/>
        <v>0</v>
      </c>
      <c r="AT33" s="104">
        <v>0</v>
      </c>
      <c r="AU33" s="86">
        <f t="shared" si="21"/>
        <v>0</v>
      </c>
      <c r="AV33" s="118">
        <v>8</v>
      </c>
      <c r="AW33" s="97">
        <f t="shared" si="22"/>
        <v>0.25396825396825395</v>
      </c>
      <c r="AX33" s="104">
        <v>4</v>
      </c>
      <c r="AY33" s="58">
        <f t="shared" si="23"/>
        <v>0.12698412698412698</v>
      </c>
      <c r="AZ33" s="118">
        <f t="shared" si="27"/>
        <v>727</v>
      </c>
      <c r="BA33" s="30">
        <f t="shared" si="24"/>
        <v>23.079365079365079</v>
      </c>
      <c r="BB33" s="32">
        <f t="shared" si="25"/>
        <v>763</v>
      </c>
      <c r="BC33" s="31">
        <f t="shared" si="26"/>
        <v>24.222222222222221</v>
      </c>
      <c r="BD33" s="53">
        <v>1.6</v>
      </c>
      <c r="BE33" s="53" t="s">
        <v>36</v>
      </c>
      <c r="BF33" s="53" t="s">
        <v>36</v>
      </c>
      <c r="BG33" s="53">
        <v>0.5</v>
      </c>
      <c r="BH33" s="53" t="s">
        <v>36</v>
      </c>
      <c r="BI33" s="53" t="s">
        <v>36</v>
      </c>
      <c r="BJ33" s="53">
        <v>8</v>
      </c>
      <c r="BK33" s="53" t="s">
        <v>36</v>
      </c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</row>
    <row r="34" spans="1:138" ht="30" customHeight="1" x14ac:dyDescent="0.2">
      <c r="A34" s="20" t="s">
        <v>31</v>
      </c>
      <c r="B34" s="23">
        <v>6</v>
      </c>
      <c r="C34" s="9">
        <v>6</v>
      </c>
      <c r="D34" s="111">
        <v>146</v>
      </c>
      <c r="E34" s="89">
        <f t="shared" si="0"/>
        <v>2.3174603174603172</v>
      </c>
      <c r="F34" s="105">
        <v>154</v>
      </c>
      <c r="G34" s="29">
        <f t="shared" si="1"/>
        <v>2.4444444444444446</v>
      </c>
      <c r="H34" s="115">
        <v>464</v>
      </c>
      <c r="I34" s="92">
        <f t="shared" si="2"/>
        <v>7.3650793650793647</v>
      </c>
      <c r="J34" s="104">
        <v>420</v>
      </c>
      <c r="K34" s="31">
        <f t="shared" si="3"/>
        <v>6.666666666666667</v>
      </c>
      <c r="L34" s="115">
        <v>454</v>
      </c>
      <c r="M34" s="92">
        <f t="shared" si="4"/>
        <v>7.2063492063492065</v>
      </c>
      <c r="N34" s="104">
        <v>140</v>
      </c>
      <c r="O34" s="53">
        <f t="shared" si="5"/>
        <v>2.2222222222222223</v>
      </c>
      <c r="P34" s="118">
        <v>64</v>
      </c>
      <c r="Q34" s="92">
        <f t="shared" si="6"/>
        <v>1.0158730158730158</v>
      </c>
      <c r="R34" s="104">
        <v>32</v>
      </c>
      <c r="S34" s="31">
        <f t="shared" si="7"/>
        <v>0.50793650793650791</v>
      </c>
      <c r="T34" s="118">
        <v>607</v>
      </c>
      <c r="U34" s="97">
        <f t="shared" si="8"/>
        <v>9.6349206349206362</v>
      </c>
      <c r="V34" s="104">
        <v>442</v>
      </c>
      <c r="W34" s="60">
        <f t="shared" si="9"/>
        <v>7.0158730158730167</v>
      </c>
      <c r="X34" s="118">
        <v>295</v>
      </c>
      <c r="Y34" s="97">
        <f t="shared" si="10"/>
        <v>4.6825396825396819</v>
      </c>
      <c r="Z34" s="104">
        <v>273</v>
      </c>
      <c r="AA34" s="60">
        <f t="shared" si="11"/>
        <v>4.333333333333333</v>
      </c>
      <c r="AB34" s="118">
        <v>67</v>
      </c>
      <c r="AC34" s="97">
        <f t="shared" si="12"/>
        <v>1.0634920634920635</v>
      </c>
      <c r="AD34" s="104">
        <v>19</v>
      </c>
      <c r="AE34" s="60">
        <f t="shared" si="13"/>
        <v>0.30158730158730157</v>
      </c>
      <c r="AF34" s="118">
        <v>5</v>
      </c>
      <c r="AG34" s="58">
        <f t="shared" si="14"/>
        <v>7.9365079365079375E-2</v>
      </c>
      <c r="AH34" s="104">
        <v>5</v>
      </c>
      <c r="AI34" s="60">
        <f t="shared" si="15"/>
        <v>7.9365079365079375E-2</v>
      </c>
      <c r="AJ34" s="118">
        <v>11</v>
      </c>
      <c r="AK34" s="97">
        <f t="shared" si="16"/>
        <v>0.17460317460317459</v>
      </c>
      <c r="AL34" s="104">
        <v>10</v>
      </c>
      <c r="AM34" s="60">
        <f t="shared" si="17"/>
        <v>0.15873015873015875</v>
      </c>
      <c r="AN34" s="118">
        <v>18</v>
      </c>
      <c r="AO34" s="97">
        <f t="shared" si="18"/>
        <v>0.2857142857142857</v>
      </c>
      <c r="AP34" s="104">
        <v>14</v>
      </c>
      <c r="AQ34" s="60">
        <f t="shared" si="19"/>
        <v>0.22222222222222224</v>
      </c>
      <c r="AR34" s="118">
        <v>0</v>
      </c>
      <c r="AS34" s="97">
        <f t="shared" si="20"/>
        <v>0</v>
      </c>
      <c r="AT34" s="104">
        <v>0</v>
      </c>
      <c r="AU34" s="86">
        <f t="shared" si="21"/>
        <v>0</v>
      </c>
      <c r="AV34" s="118">
        <v>53</v>
      </c>
      <c r="AW34" s="97">
        <f t="shared" si="22"/>
        <v>0.84126984126984128</v>
      </c>
      <c r="AX34" s="104">
        <v>59</v>
      </c>
      <c r="AY34" s="58">
        <f t="shared" si="23"/>
        <v>0.93650793650793651</v>
      </c>
      <c r="AZ34" s="118">
        <f t="shared" si="27"/>
        <v>2184</v>
      </c>
      <c r="BA34" s="30">
        <f t="shared" si="24"/>
        <v>34.666666666666664</v>
      </c>
      <c r="BB34" s="32">
        <f t="shared" si="25"/>
        <v>1568</v>
      </c>
      <c r="BC34" s="31">
        <f t="shared" si="26"/>
        <v>24.888888888888886</v>
      </c>
      <c r="BD34" s="53" t="s">
        <v>36</v>
      </c>
      <c r="BE34" s="53" t="s">
        <v>36</v>
      </c>
      <c r="BF34" s="31">
        <v>1.7</v>
      </c>
      <c r="BG34" s="31">
        <v>0.5</v>
      </c>
      <c r="BH34" s="53" t="s">
        <v>36</v>
      </c>
      <c r="BI34" s="53" t="s">
        <v>36</v>
      </c>
      <c r="BJ34" s="53">
        <v>2.6</v>
      </c>
      <c r="BK34" s="53">
        <v>1.1000000000000001</v>
      </c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</row>
    <row r="35" spans="1:138" ht="30" customHeight="1" thickBot="1" x14ac:dyDescent="0.25">
      <c r="A35" s="21" t="s">
        <v>32</v>
      </c>
      <c r="B35" s="40">
        <v>2</v>
      </c>
      <c r="C35" s="41">
        <v>2</v>
      </c>
      <c r="D35" s="112">
        <v>45</v>
      </c>
      <c r="E35" s="89">
        <f t="shared" si="0"/>
        <v>2.1428571428571428</v>
      </c>
      <c r="F35" s="106">
        <v>42</v>
      </c>
      <c r="G35" s="29">
        <f t="shared" si="1"/>
        <v>2</v>
      </c>
      <c r="H35" s="116">
        <v>177</v>
      </c>
      <c r="I35" s="92">
        <f t="shared" si="2"/>
        <v>8.4285714285714288</v>
      </c>
      <c r="J35" s="107">
        <v>108</v>
      </c>
      <c r="K35" s="31">
        <f t="shared" si="3"/>
        <v>5.1428571428571432</v>
      </c>
      <c r="L35" s="116">
        <v>146</v>
      </c>
      <c r="M35" s="92">
        <f t="shared" si="4"/>
        <v>6.9523809523809526</v>
      </c>
      <c r="N35" s="107">
        <v>75</v>
      </c>
      <c r="O35" s="53">
        <f t="shared" si="5"/>
        <v>3.5714285714285716</v>
      </c>
      <c r="P35" s="119">
        <v>13</v>
      </c>
      <c r="Q35" s="92">
        <f t="shared" si="6"/>
        <v>0.61904761904761907</v>
      </c>
      <c r="R35" s="104">
        <v>9</v>
      </c>
      <c r="S35" s="31">
        <f t="shared" si="7"/>
        <v>0.42857142857142855</v>
      </c>
      <c r="T35" s="121">
        <v>70</v>
      </c>
      <c r="U35" s="97">
        <f t="shared" si="8"/>
        <v>3.3333333333333335</v>
      </c>
      <c r="V35" s="104">
        <v>72</v>
      </c>
      <c r="W35" s="60">
        <f t="shared" si="9"/>
        <v>3.4285714285714284</v>
      </c>
      <c r="X35" s="121">
        <v>70</v>
      </c>
      <c r="Y35" s="97">
        <f t="shared" si="10"/>
        <v>3.3333333333333335</v>
      </c>
      <c r="Z35" s="104">
        <v>50</v>
      </c>
      <c r="AA35" s="60">
        <f t="shared" si="11"/>
        <v>2.3809523809523809</v>
      </c>
      <c r="AB35" s="121">
        <v>7</v>
      </c>
      <c r="AC35" s="97">
        <f t="shared" si="12"/>
        <v>0.33333333333333331</v>
      </c>
      <c r="AD35" s="104">
        <v>11</v>
      </c>
      <c r="AE35" s="60">
        <f t="shared" si="13"/>
        <v>0.52380952380952384</v>
      </c>
      <c r="AF35" s="121">
        <v>1</v>
      </c>
      <c r="AG35" s="58">
        <f t="shared" si="14"/>
        <v>4.7619047619047616E-2</v>
      </c>
      <c r="AH35" s="104">
        <v>2</v>
      </c>
      <c r="AI35" s="60">
        <f t="shared" si="15"/>
        <v>9.5238095238095233E-2</v>
      </c>
      <c r="AJ35" s="121">
        <v>3</v>
      </c>
      <c r="AK35" s="97">
        <f t="shared" si="16"/>
        <v>0.14285714285714285</v>
      </c>
      <c r="AL35" s="104">
        <v>1</v>
      </c>
      <c r="AM35" s="60">
        <f t="shared" si="17"/>
        <v>4.7619047619047616E-2</v>
      </c>
      <c r="AN35" s="121">
        <v>3</v>
      </c>
      <c r="AO35" s="97">
        <f t="shared" si="18"/>
        <v>0.14285714285714285</v>
      </c>
      <c r="AP35" s="104">
        <v>5</v>
      </c>
      <c r="AQ35" s="60">
        <f t="shared" si="19"/>
        <v>0.23809523809523808</v>
      </c>
      <c r="AR35" s="121">
        <v>0</v>
      </c>
      <c r="AS35" s="97">
        <f t="shared" si="20"/>
        <v>0</v>
      </c>
      <c r="AT35" s="104">
        <v>0</v>
      </c>
      <c r="AU35" s="86">
        <f t="shared" si="21"/>
        <v>0</v>
      </c>
      <c r="AV35" s="121">
        <v>1</v>
      </c>
      <c r="AW35" s="97">
        <f t="shared" si="22"/>
        <v>4.7619047619047616E-2</v>
      </c>
      <c r="AX35" s="104">
        <v>8</v>
      </c>
      <c r="AY35" s="58">
        <f t="shared" si="23"/>
        <v>0.38095238095238093</v>
      </c>
      <c r="AZ35" s="118">
        <f>D35+H35+L35+P35+T35+X35+AB35+AF35+AJ35+AN35+AR35+AV35</f>
        <v>536</v>
      </c>
      <c r="BA35" s="30">
        <f t="shared" si="24"/>
        <v>25.523809523809526</v>
      </c>
      <c r="BB35" s="32">
        <f t="shared" si="25"/>
        <v>383</v>
      </c>
      <c r="BC35" s="31">
        <f t="shared" si="26"/>
        <v>18.238095238095237</v>
      </c>
      <c r="BD35" s="66">
        <v>2.2000000000000002</v>
      </c>
      <c r="BE35" s="66" t="s">
        <v>36</v>
      </c>
      <c r="BF35" s="67" t="s">
        <v>36</v>
      </c>
      <c r="BG35" s="67" t="s">
        <v>36</v>
      </c>
      <c r="BH35" s="67" t="s">
        <v>36</v>
      </c>
      <c r="BI35" s="67" t="s">
        <v>36</v>
      </c>
      <c r="BJ35" s="67" t="s">
        <v>36</v>
      </c>
      <c r="BK35" s="67" t="s">
        <v>36</v>
      </c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</row>
    <row r="36" spans="1:138" s="12" customFormat="1" ht="9.9499999999999993" customHeight="1" thickBot="1" x14ac:dyDescent="0.25">
      <c r="A36" s="11"/>
      <c r="B36" s="35"/>
      <c r="C36" s="36"/>
      <c r="D36" s="49"/>
      <c r="E36" s="50"/>
      <c r="F36" s="68"/>
      <c r="G36" s="39"/>
      <c r="H36" s="75"/>
      <c r="I36" s="38"/>
      <c r="J36" s="70"/>
      <c r="K36" s="38"/>
      <c r="L36" s="75"/>
      <c r="M36" s="38"/>
      <c r="N36" s="70"/>
      <c r="O36" s="38"/>
      <c r="P36" s="76"/>
      <c r="Q36" s="37"/>
      <c r="R36" s="69"/>
      <c r="S36" s="38"/>
      <c r="T36" s="45"/>
      <c r="U36" s="45"/>
      <c r="V36" s="71"/>
      <c r="W36" s="62"/>
      <c r="X36" s="45"/>
      <c r="Y36" s="45"/>
      <c r="Z36" s="71"/>
      <c r="AA36" s="62"/>
      <c r="AB36" s="45"/>
      <c r="AC36" s="45"/>
      <c r="AD36" s="71"/>
      <c r="AE36" s="62"/>
      <c r="AF36" s="45"/>
      <c r="AG36" s="45"/>
      <c r="AH36" s="71"/>
      <c r="AI36" s="62"/>
      <c r="AJ36" s="59"/>
      <c r="AK36" s="45"/>
      <c r="AL36" s="72"/>
      <c r="AM36" s="62"/>
      <c r="AN36" s="59"/>
      <c r="AO36" s="45"/>
      <c r="AP36" s="69"/>
      <c r="AQ36" s="62"/>
      <c r="AR36" s="59"/>
      <c r="AS36" s="45"/>
      <c r="AT36" s="69"/>
      <c r="AU36" s="62"/>
      <c r="AV36" s="59"/>
      <c r="AW36" s="45"/>
      <c r="AX36" s="71"/>
      <c r="AY36" s="62"/>
      <c r="AZ36" s="51"/>
      <c r="BA36" s="38"/>
      <c r="BB36" s="38"/>
      <c r="BC36" s="38"/>
      <c r="BD36" s="46"/>
      <c r="BE36" s="46"/>
      <c r="BF36" s="34"/>
      <c r="BG36" s="54"/>
      <c r="BH36" s="34"/>
      <c r="BI36" s="54"/>
      <c r="BJ36" s="34"/>
      <c r="BK36" s="54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</row>
    <row r="37" spans="1:138" s="16" customFormat="1" ht="32.25" customHeight="1" thickBot="1" x14ac:dyDescent="0.3">
      <c r="A37" s="42" t="s">
        <v>33</v>
      </c>
      <c r="B37" s="13">
        <f>SUM(B8:B35)</f>
        <v>194</v>
      </c>
      <c r="C37" s="14">
        <f>SUM(C8:C35)</f>
        <v>194</v>
      </c>
      <c r="D37" s="122">
        <f>SUM(D8:D35)</f>
        <v>4115</v>
      </c>
      <c r="E37" s="90">
        <f>D37/B37/10.5</f>
        <v>2.0201276386843396</v>
      </c>
      <c r="F37" s="47">
        <f>SUM(F8:F35)</f>
        <v>3582</v>
      </c>
      <c r="G37" s="48">
        <f>F37/C37/10.5</f>
        <v>1.7584683357879232</v>
      </c>
      <c r="H37" s="123">
        <f>SUM(H8:H35)</f>
        <v>17628</v>
      </c>
      <c r="I37" s="93">
        <f>H37/B37/10.5</f>
        <v>8.6539027982326946</v>
      </c>
      <c r="J37" s="44">
        <f>SUM(J8:J35)</f>
        <v>17963</v>
      </c>
      <c r="K37" s="33">
        <f>J37/C37/10.5</f>
        <v>8.818360333824252</v>
      </c>
      <c r="L37" s="123">
        <f>SUM(L8:L35)</f>
        <v>7963</v>
      </c>
      <c r="M37" s="93">
        <f>L37/B37/10.5</f>
        <v>3.909180166912126</v>
      </c>
      <c r="N37" s="44">
        <f>SUM(N8:N35)</f>
        <v>5012</v>
      </c>
      <c r="O37" s="101">
        <f>N37/C37/10.5</f>
        <v>2.4604810996563575</v>
      </c>
      <c r="P37" s="124">
        <f>SUM(P8:P35)</f>
        <v>5668</v>
      </c>
      <c r="Q37" s="95">
        <f>P37/B37/10.5</f>
        <v>2.7825233186057927</v>
      </c>
      <c r="R37" s="73">
        <f>SUM(R8:R35)</f>
        <v>5749</v>
      </c>
      <c r="S37" s="65">
        <f>R37/C37/10.5</f>
        <v>2.8222876779577808</v>
      </c>
      <c r="T37" s="124">
        <f>SUM(T8:T35)</f>
        <v>19493</v>
      </c>
      <c r="U37" s="98">
        <f>T37/B37/10.5</f>
        <v>9.5694648993618063</v>
      </c>
      <c r="V37" s="74">
        <f>SUM(V8:V35)</f>
        <v>16958</v>
      </c>
      <c r="W37" s="46">
        <f>V37/C37/10.5</f>
        <v>8.3249877270495833</v>
      </c>
      <c r="X37" s="124">
        <f>SUM(X8:X35)</f>
        <v>10919</v>
      </c>
      <c r="Y37" s="98">
        <f>X37/B37/10.5</f>
        <v>5.3603338242513496</v>
      </c>
      <c r="Z37" s="73">
        <f>SUM(Z8:Z35)</f>
        <v>11416</v>
      </c>
      <c r="AA37" s="46">
        <f>Z37/C37/10.5</f>
        <v>5.6043200785468823</v>
      </c>
      <c r="AB37" s="124">
        <f>SUM(AB8:AB35)</f>
        <v>1327</v>
      </c>
      <c r="AC37" s="98">
        <f>AB37/B37/10.5</f>
        <v>0.65144820814923909</v>
      </c>
      <c r="AD37" s="73">
        <f>SUM(AD8:AD35)</f>
        <v>1612</v>
      </c>
      <c r="AE37" s="46">
        <f>AD37/C37/10.5</f>
        <v>0.79135984290623473</v>
      </c>
      <c r="AF37" s="124">
        <f>SUM(AF8:AF35)</f>
        <v>113</v>
      </c>
      <c r="AG37" s="38">
        <f>AF37/B37/10.5</f>
        <v>5.5473735886107024E-2</v>
      </c>
      <c r="AH37" s="74">
        <f>SUM(AH8:AH35)</f>
        <v>643</v>
      </c>
      <c r="AI37" s="46">
        <f>AH37/C37/10.5</f>
        <v>0.31566028473244973</v>
      </c>
      <c r="AJ37" s="124">
        <f>SUM(AJ8:AJ35)</f>
        <v>254</v>
      </c>
      <c r="AK37" s="98">
        <f>AJ37/B37/10.5</f>
        <v>0.12469317623956799</v>
      </c>
      <c r="AL37" s="74">
        <f>SUM(AL8:AL35)</f>
        <v>230</v>
      </c>
      <c r="AM37" s="46">
        <f>AL37/C37/10.5</f>
        <v>0.11291114383897889</v>
      </c>
      <c r="AN37" s="124">
        <f>SUM(AN8:AN35)</f>
        <v>640</v>
      </c>
      <c r="AO37" s="98">
        <f>AN37/B37/10.5</f>
        <v>0.31418753068237604</v>
      </c>
      <c r="AP37" s="61">
        <f>SUM(AP8:AP35)</f>
        <v>629</v>
      </c>
      <c r="AQ37" s="46">
        <f>AP37/C37/10.5</f>
        <v>0.30878743249877272</v>
      </c>
      <c r="AR37" s="124">
        <f>SUM(AR8:AR35)</f>
        <v>13</v>
      </c>
      <c r="AS37" s="98">
        <f>AR37/B37/10.5</f>
        <v>6.3819342169857633E-3</v>
      </c>
      <c r="AT37" s="61">
        <f>SUM(AT8:AT35)</f>
        <v>8</v>
      </c>
      <c r="AU37" s="46">
        <f>AT37/C37/10.5</f>
        <v>3.9273441335297005E-3</v>
      </c>
      <c r="AV37" s="124">
        <f>SUM(AV8:AV35)</f>
        <v>2139</v>
      </c>
      <c r="AW37" s="98">
        <f>AV37/B37/10.5</f>
        <v>1.0500736377025037</v>
      </c>
      <c r="AX37" s="61">
        <f>SUM(AX8:AX35)</f>
        <v>1945</v>
      </c>
      <c r="AY37" s="46">
        <f>AX37/C37/10.5</f>
        <v>0.95483554246440838</v>
      </c>
      <c r="AZ37" s="124">
        <f>SUM(AZ8:AZ35)</f>
        <v>70272</v>
      </c>
      <c r="BA37" s="63">
        <f>AZ37/B37/10.5</f>
        <v>34.497790868924895</v>
      </c>
      <c r="BB37" s="87">
        <f>SUM(BB8:BB35)</f>
        <v>65747</v>
      </c>
      <c r="BC37" s="46">
        <f>BB37/C37/10.5</f>
        <v>32.276386843397155</v>
      </c>
      <c r="BD37" s="46">
        <v>0.5</v>
      </c>
      <c r="BE37" s="46">
        <v>0.4</v>
      </c>
      <c r="BF37" s="38">
        <v>3.9</v>
      </c>
      <c r="BG37" s="55">
        <v>4.0999999999999996</v>
      </c>
      <c r="BH37" s="38">
        <v>1.4</v>
      </c>
      <c r="BI37" s="55">
        <v>0.9</v>
      </c>
      <c r="BJ37" s="38">
        <v>0.8</v>
      </c>
      <c r="BK37" s="55">
        <v>0.8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</row>
    <row r="38" spans="1:138" ht="19.5" customHeight="1" x14ac:dyDescent="0.25">
      <c r="A38" s="64" t="s">
        <v>34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45"/>
      <c r="AX38" s="56"/>
      <c r="AY38" s="56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</row>
    <row r="39" spans="1:138" ht="19.5" customHeight="1" x14ac:dyDescent="0.25">
      <c r="A39" s="17" t="s">
        <v>65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45"/>
      <c r="AX39" s="17"/>
      <c r="AY39" s="17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</row>
    <row r="40" spans="1:138" ht="19.5" customHeight="1" x14ac:dyDescent="0.2"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</row>
    <row r="42" spans="1:138" ht="19.5" customHeight="1" x14ac:dyDescent="0.2">
      <c r="U42" s="125"/>
    </row>
  </sheetData>
  <mergeCells count="52">
    <mergeCell ref="N5:O5"/>
    <mergeCell ref="AB4:AE4"/>
    <mergeCell ref="AZ5:BA5"/>
    <mergeCell ref="BB5:BC5"/>
    <mergeCell ref="BJ3:BK4"/>
    <mergeCell ref="BD2:BK2"/>
    <mergeCell ref="D3:G4"/>
    <mergeCell ref="H3:K4"/>
    <mergeCell ref="P3:S4"/>
    <mergeCell ref="AZ3:BC4"/>
    <mergeCell ref="AJ4:AM4"/>
    <mergeCell ref="AN4:AQ4"/>
    <mergeCell ref="AV4:AY4"/>
    <mergeCell ref="AJ3:AY3"/>
    <mergeCell ref="T3:AI3"/>
    <mergeCell ref="BD3:BE4"/>
    <mergeCell ref="AF4:AI4"/>
    <mergeCell ref="X4:AA4"/>
    <mergeCell ref="BH3:BI4"/>
    <mergeCell ref="AR4:AU4"/>
    <mergeCell ref="A2:A6"/>
    <mergeCell ref="B2:C4"/>
    <mergeCell ref="D2:BC2"/>
    <mergeCell ref="T5:U5"/>
    <mergeCell ref="V5:W5"/>
    <mergeCell ref="B5:B6"/>
    <mergeCell ref="C5:C6"/>
    <mergeCell ref="D5:E5"/>
    <mergeCell ref="F5:G5"/>
    <mergeCell ref="H5:I5"/>
    <mergeCell ref="J5:K5"/>
    <mergeCell ref="T4:W4"/>
    <mergeCell ref="L3:O4"/>
    <mergeCell ref="L5:M5"/>
    <mergeCell ref="AB5:AC5"/>
    <mergeCell ref="AD5:AE5"/>
    <mergeCell ref="D1:BG1"/>
    <mergeCell ref="AL5:AM5"/>
    <mergeCell ref="AN5:AO5"/>
    <mergeCell ref="AP5:AQ5"/>
    <mergeCell ref="AV5:AW5"/>
    <mergeCell ref="AX5:AY5"/>
    <mergeCell ref="X5:Y5"/>
    <mergeCell ref="Z5:AA5"/>
    <mergeCell ref="AF5:AG5"/>
    <mergeCell ref="AH5:AI5"/>
    <mergeCell ref="AJ5:AK5"/>
    <mergeCell ref="BF3:BG4"/>
    <mergeCell ref="P5:Q5"/>
    <mergeCell ref="R5:S5"/>
    <mergeCell ref="AR5:AS5"/>
    <mergeCell ref="AT5:AU5"/>
  </mergeCells>
  <pageMargins left="0.7" right="0.7" top="0.75" bottom="0.75" header="0.3" footer="0.3"/>
  <pageSetup paperSize="9" scale="43" orientation="landscape" r:id="rId1"/>
  <headerFooter alignWithMargins="0"/>
  <colBreaks count="1" manualBreakCount="1">
    <brk id="3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" sqref="C4"/>
    </sheetView>
  </sheetViews>
  <sheetFormatPr defaultRowHeight="12.75" x14ac:dyDescent="0.2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12мес2021</vt:lpstr>
      <vt:lpstr>Лист2</vt:lpstr>
      <vt:lpstr>'12мес2021'!Область_печати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SatalkinaOV</cp:lastModifiedBy>
  <cp:lastPrinted>2023-04-17T11:16:25Z</cp:lastPrinted>
  <dcterms:created xsi:type="dcterms:W3CDTF">2015-07-13T12:30:32Z</dcterms:created>
  <dcterms:modified xsi:type="dcterms:W3CDTF">2025-01-24T07:07:14Z</dcterms:modified>
</cp:coreProperties>
</file>