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20490" windowHeight="8445" tabRatio="735" activeTab="3"/>
  </bookViews>
  <sheets>
    <sheet name="Штатная по поступившим" sheetId="1" r:id="rId1"/>
    <sheet name="Штатная по оконченным" sheetId="2" r:id="rId2"/>
    <sheet name="Фактическая по поступившим" sheetId="3" r:id="rId3"/>
    <sheet name="Фактическая по оконченным" sheetId="4" r:id="rId4"/>
  </sheets>
  <calcPr calcId="145621"/>
</workbook>
</file>

<file path=xl/calcChain.xml><?xml version="1.0" encoding="utf-8"?>
<calcChain xmlns="http://schemas.openxmlformats.org/spreadsheetml/2006/main">
  <c r="L33" i="3" l="1"/>
  <c r="K33" i="3"/>
  <c r="J33" i="3"/>
  <c r="AH12" i="4" l="1"/>
  <c r="AH13" i="4"/>
  <c r="AH14" i="4"/>
  <c r="AH15" i="4"/>
  <c r="AH16" i="4"/>
  <c r="AH17" i="4"/>
  <c r="AH18" i="4"/>
  <c r="AH19" i="4"/>
  <c r="AH20" i="4"/>
  <c r="AH21" i="4"/>
  <c r="AH22" i="4"/>
  <c r="AH23" i="4"/>
  <c r="AH24" i="4"/>
  <c r="AH25" i="4"/>
  <c r="AH26" i="4"/>
  <c r="AH27" i="4"/>
  <c r="AH28" i="4"/>
  <c r="AH29" i="4"/>
  <c r="AH30" i="4"/>
  <c r="AH31" i="4"/>
  <c r="AH32" i="4"/>
  <c r="AH11" i="4"/>
  <c r="AG12" i="4"/>
  <c r="AG13" i="4"/>
  <c r="AG14" i="4"/>
  <c r="AG15" i="4"/>
  <c r="AG16" i="4"/>
  <c r="AG17" i="4"/>
  <c r="AG18" i="4"/>
  <c r="AG19" i="4"/>
  <c r="AG20" i="4"/>
  <c r="AG21" i="4"/>
  <c r="AG22" i="4"/>
  <c r="AG23" i="4"/>
  <c r="AG24" i="4"/>
  <c r="AG25" i="4"/>
  <c r="AG26" i="4"/>
  <c r="AG27" i="4"/>
  <c r="AG28" i="4"/>
  <c r="AG29" i="4"/>
  <c r="AG30" i="4"/>
  <c r="AG31" i="4"/>
  <c r="AG32" i="4"/>
  <c r="AG11" i="4"/>
  <c r="AF12" i="4"/>
  <c r="AF13" i="4"/>
  <c r="AF14" i="4"/>
  <c r="AF15" i="4"/>
  <c r="AF16" i="4"/>
  <c r="AF17" i="4"/>
  <c r="AF18" i="4"/>
  <c r="AF19" i="4"/>
  <c r="AF20" i="4"/>
  <c r="AF21" i="4"/>
  <c r="AF22" i="4"/>
  <c r="AF23" i="4"/>
  <c r="AF24" i="4"/>
  <c r="AF25" i="4"/>
  <c r="AF26" i="4"/>
  <c r="AF27" i="4"/>
  <c r="AF28" i="4"/>
  <c r="AF29" i="4"/>
  <c r="AF30" i="4"/>
  <c r="AF31" i="4"/>
  <c r="AF32" i="4"/>
  <c r="AF11" i="4"/>
  <c r="AE12" i="4"/>
  <c r="AE13" i="4"/>
  <c r="AE14" i="4"/>
  <c r="AE15" i="4"/>
  <c r="AE16" i="4"/>
  <c r="AE17" i="4"/>
  <c r="AE18" i="4"/>
  <c r="AE19" i="4"/>
  <c r="AE20" i="4"/>
  <c r="AE21" i="4"/>
  <c r="AE22" i="4"/>
  <c r="AE23" i="4"/>
  <c r="AE24" i="4"/>
  <c r="AE25" i="4"/>
  <c r="AE26" i="4"/>
  <c r="AE27" i="4"/>
  <c r="AE28" i="4"/>
  <c r="AE29" i="4"/>
  <c r="AE30" i="4"/>
  <c r="AE31" i="4"/>
  <c r="AE32" i="4"/>
  <c r="AE11" i="4"/>
  <c r="AD12" i="4"/>
  <c r="AD13" i="4"/>
  <c r="AD14" i="4"/>
  <c r="AD15" i="4"/>
  <c r="AD16" i="4"/>
  <c r="AD17" i="4"/>
  <c r="AD18" i="4"/>
  <c r="AD19" i="4"/>
  <c r="AD20" i="4"/>
  <c r="AD21" i="4"/>
  <c r="AD22" i="4"/>
  <c r="AD23" i="4"/>
  <c r="AD24" i="4"/>
  <c r="AD25" i="4"/>
  <c r="AD26" i="4"/>
  <c r="AD27" i="4"/>
  <c r="AD28" i="4"/>
  <c r="AD29" i="4"/>
  <c r="AD30" i="4"/>
  <c r="AD31" i="4"/>
  <c r="AD32" i="4"/>
  <c r="AD11" i="4"/>
  <c r="AC12" i="4"/>
  <c r="AC13" i="4"/>
  <c r="AC14" i="4"/>
  <c r="AC15" i="4"/>
  <c r="AC16" i="4"/>
  <c r="AC17" i="4"/>
  <c r="AC18" i="4"/>
  <c r="AC19" i="4"/>
  <c r="AC20" i="4"/>
  <c r="AC21" i="4"/>
  <c r="AC22" i="4"/>
  <c r="AC23" i="4"/>
  <c r="AC24" i="4"/>
  <c r="AC25" i="4"/>
  <c r="AC26" i="4"/>
  <c r="AC27" i="4"/>
  <c r="AC28" i="4"/>
  <c r="AC29" i="4"/>
  <c r="AC30" i="4"/>
  <c r="AC31" i="4"/>
  <c r="AC32" i="4"/>
  <c r="AC11" i="4"/>
  <c r="AB12" i="4"/>
  <c r="AB13" i="4"/>
  <c r="AB14" i="4"/>
  <c r="AB15" i="4"/>
  <c r="AB16" i="4"/>
  <c r="AB17" i="4"/>
  <c r="AB18" i="4"/>
  <c r="AB19" i="4"/>
  <c r="AB20" i="4"/>
  <c r="AB21" i="4"/>
  <c r="AB22" i="4"/>
  <c r="AB23" i="4"/>
  <c r="AB24" i="4"/>
  <c r="AB25" i="4"/>
  <c r="AB26" i="4"/>
  <c r="AB27" i="4"/>
  <c r="AB28" i="4"/>
  <c r="AB29" i="4"/>
  <c r="AB30" i="4"/>
  <c r="AB31" i="4"/>
  <c r="AB32" i="4"/>
  <c r="AB11" i="4"/>
  <c r="AA12" i="4"/>
  <c r="AA13" i="4"/>
  <c r="AA14" i="4"/>
  <c r="AA15" i="4"/>
  <c r="AA16" i="4"/>
  <c r="AA17" i="4"/>
  <c r="AA18" i="4"/>
  <c r="AA19" i="4"/>
  <c r="AA20" i="4"/>
  <c r="AA21" i="4"/>
  <c r="AA22" i="4"/>
  <c r="AA23" i="4"/>
  <c r="AA24" i="4"/>
  <c r="AA25" i="4"/>
  <c r="AA26" i="4"/>
  <c r="AA27" i="4"/>
  <c r="AA28" i="4"/>
  <c r="AA29" i="4"/>
  <c r="AA30" i="4"/>
  <c r="AA31" i="4"/>
  <c r="AA32" i="4"/>
  <c r="AA11" i="4"/>
  <c r="Z12" i="4"/>
  <c r="Z13" i="4"/>
  <c r="Z14" i="4"/>
  <c r="Z15" i="4"/>
  <c r="Z16" i="4"/>
  <c r="Z17" i="4"/>
  <c r="Z18" i="4"/>
  <c r="Z19" i="4"/>
  <c r="Z20" i="4"/>
  <c r="Z21" i="4"/>
  <c r="Z22" i="4"/>
  <c r="Z23" i="4"/>
  <c r="Z24" i="4"/>
  <c r="Z25" i="4"/>
  <c r="Z26" i="4"/>
  <c r="Z27" i="4"/>
  <c r="Z28" i="4"/>
  <c r="Z29" i="4"/>
  <c r="Z30" i="4"/>
  <c r="Z31" i="4"/>
  <c r="Z32" i="4"/>
  <c r="Z11" i="4"/>
  <c r="Y12" i="4"/>
  <c r="Y13" i="4"/>
  <c r="Y14" i="4"/>
  <c r="Y15" i="4"/>
  <c r="Y16" i="4"/>
  <c r="Y17" i="4"/>
  <c r="Y18" i="4"/>
  <c r="Y19" i="4"/>
  <c r="Y20" i="4"/>
  <c r="Y21" i="4"/>
  <c r="Y22" i="4"/>
  <c r="Y23" i="4"/>
  <c r="Y24" i="4"/>
  <c r="Y25" i="4"/>
  <c r="Y26" i="4"/>
  <c r="Y27" i="4"/>
  <c r="Y28" i="4"/>
  <c r="Y29" i="4"/>
  <c r="Y30" i="4"/>
  <c r="Y31" i="4"/>
  <c r="Y32" i="4"/>
  <c r="Y11" i="4"/>
  <c r="X12" i="4"/>
  <c r="X13" i="4"/>
  <c r="X14" i="4"/>
  <c r="X15" i="4"/>
  <c r="X16" i="4"/>
  <c r="X17" i="4"/>
  <c r="X18" i="4"/>
  <c r="X19" i="4"/>
  <c r="X20" i="4"/>
  <c r="X21" i="4"/>
  <c r="X22" i="4"/>
  <c r="X23" i="4"/>
  <c r="X24" i="4"/>
  <c r="X25" i="4"/>
  <c r="X26" i="4"/>
  <c r="X27" i="4"/>
  <c r="X28" i="4"/>
  <c r="X29" i="4"/>
  <c r="X30" i="4"/>
  <c r="X31" i="4"/>
  <c r="X32" i="4"/>
  <c r="X11" i="4"/>
  <c r="W12" i="4"/>
  <c r="W13" i="4"/>
  <c r="W14" i="4"/>
  <c r="W15" i="4"/>
  <c r="W16" i="4"/>
  <c r="W17" i="4"/>
  <c r="W18" i="4"/>
  <c r="W19" i="4"/>
  <c r="W20" i="4"/>
  <c r="W21" i="4"/>
  <c r="W22" i="4"/>
  <c r="W23" i="4"/>
  <c r="W24" i="4"/>
  <c r="W25" i="4"/>
  <c r="W26" i="4"/>
  <c r="W27" i="4"/>
  <c r="W28" i="4"/>
  <c r="W29" i="4"/>
  <c r="W30" i="4"/>
  <c r="W31" i="4"/>
  <c r="W32" i="4"/>
  <c r="W11" i="4"/>
  <c r="AH12" i="3"/>
  <c r="AH13" i="3"/>
  <c r="AH14" i="3"/>
  <c r="AH15" i="3"/>
  <c r="AH16" i="3"/>
  <c r="AH17" i="3"/>
  <c r="AH18" i="3"/>
  <c r="AH19" i="3"/>
  <c r="AH20" i="3"/>
  <c r="AH21" i="3"/>
  <c r="AH22" i="3"/>
  <c r="AH23" i="3"/>
  <c r="AH24" i="3"/>
  <c r="AH25" i="3"/>
  <c r="AH26" i="3"/>
  <c r="AH27" i="3"/>
  <c r="AH28" i="3"/>
  <c r="AH29" i="3"/>
  <c r="AH30" i="3"/>
  <c r="AH31" i="3"/>
  <c r="AH32" i="3"/>
  <c r="AH11" i="3"/>
  <c r="AG12" i="3"/>
  <c r="AG13" i="3"/>
  <c r="AG14" i="3"/>
  <c r="AG15" i="3"/>
  <c r="AG16" i="3"/>
  <c r="AG17" i="3"/>
  <c r="AG18" i="3"/>
  <c r="AG19" i="3"/>
  <c r="AG20" i="3"/>
  <c r="AG21" i="3"/>
  <c r="AG22" i="3"/>
  <c r="AG23" i="3"/>
  <c r="AG24" i="3"/>
  <c r="AG25" i="3"/>
  <c r="AG26" i="3"/>
  <c r="AG27" i="3"/>
  <c r="AG28" i="3"/>
  <c r="AG29" i="3"/>
  <c r="AG30" i="3"/>
  <c r="AG31" i="3"/>
  <c r="AG32" i="3"/>
  <c r="AG11" i="3"/>
  <c r="AF12" i="3"/>
  <c r="AF13" i="3"/>
  <c r="AF14" i="3"/>
  <c r="AF15" i="3"/>
  <c r="AF16" i="3"/>
  <c r="AF17" i="3"/>
  <c r="AF18" i="3"/>
  <c r="AF19" i="3"/>
  <c r="AF20" i="3"/>
  <c r="AF21" i="3"/>
  <c r="AF22" i="3"/>
  <c r="AF23" i="3"/>
  <c r="AF24" i="3"/>
  <c r="AF25" i="3"/>
  <c r="AF26" i="3"/>
  <c r="AF27" i="3"/>
  <c r="AF28" i="3"/>
  <c r="AF29" i="3"/>
  <c r="AF30" i="3"/>
  <c r="AF31" i="3"/>
  <c r="AF32" i="3"/>
  <c r="AF11" i="3"/>
  <c r="AE12" i="3"/>
  <c r="AE13" i="3"/>
  <c r="AE14" i="3"/>
  <c r="AE15" i="3"/>
  <c r="AE16" i="3"/>
  <c r="AE17" i="3"/>
  <c r="AE18" i="3"/>
  <c r="AE19" i="3"/>
  <c r="AE20" i="3"/>
  <c r="AE21" i="3"/>
  <c r="AE22" i="3"/>
  <c r="AE23" i="3"/>
  <c r="AE24" i="3"/>
  <c r="AE25" i="3"/>
  <c r="AE26" i="3"/>
  <c r="AE27" i="3"/>
  <c r="AE28" i="3"/>
  <c r="AE29" i="3"/>
  <c r="AE30" i="3"/>
  <c r="AE31" i="3"/>
  <c r="AE32" i="3"/>
  <c r="AE11" i="3"/>
  <c r="AD12" i="3"/>
  <c r="AD13" i="3"/>
  <c r="AD14" i="3"/>
  <c r="AD15" i="3"/>
  <c r="AD16" i="3"/>
  <c r="AD17" i="3"/>
  <c r="AD18" i="3"/>
  <c r="AD19" i="3"/>
  <c r="AD20" i="3"/>
  <c r="AD21" i="3"/>
  <c r="AD22" i="3"/>
  <c r="AD23" i="3"/>
  <c r="AD24" i="3"/>
  <c r="AD25" i="3"/>
  <c r="AD26" i="3"/>
  <c r="AD27" i="3"/>
  <c r="AD28" i="3"/>
  <c r="AD29" i="3"/>
  <c r="AD30" i="3"/>
  <c r="AD31" i="3"/>
  <c r="AD32" i="3"/>
  <c r="AD11" i="3"/>
  <c r="AC12" i="3"/>
  <c r="AC13" i="3"/>
  <c r="AC14" i="3"/>
  <c r="AC15" i="3"/>
  <c r="AC16" i="3"/>
  <c r="AC17" i="3"/>
  <c r="AC18" i="3"/>
  <c r="AC19" i="3"/>
  <c r="AC20" i="3"/>
  <c r="AC21" i="3"/>
  <c r="AC22" i="3"/>
  <c r="AC23" i="3"/>
  <c r="AC24" i="3"/>
  <c r="AC25" i="3"/>
  <c r="AC26" i="3"/>
  <c r="AC27" i="3"/>
  <c r="AC28" i="3"/>
  <c r="AC29" i="3"/>
  <c r="AC30" i="3"/>
  <c r="AC31" i="3"/>
  <c r="AC32" i="3"/>
  <c r="AC11" i="3"/>
  <c r="AB12" i="3"/>
  <c r="AB13" i="3"/>
  <c r="AB14" i="3"/>
  <c r="AB15" i="3"/>
  <c r="AB16" i="3"/>
  <c r="AB17" i="3"/>
  <c r="AB18" i="3"/>
  <c r="AB19" i="3"/>
  <c r="AB20" i="3"/>
  <c r="AB21" i="3"/>
  <c r="AB22" i="3"/>
  <c r="AB23" i="3"/>
  <c r="AB24" i="3"/>
  <c r="AB25" i="3"/>
  <c r="AB26" i="3"/>
  <c r="AB27" i="3"/>
  <c r="AB28" i="3"/>
  <c r="AB29" i="3"/>
  <c r="AB30" i="3"/>
  <c r="AB31" i="3"/>
  <c r="AB32" i="3"/>
  <c r="AB11" i="3"/>
  <c r="AA12" i="3"/>
  <c r="AA13" i="3"/>
  <c r="AA14" i="3"/>
  <c r="AA15" i="3"/>
  <c r="AA16" i="3"/>
  <c r="AA17" i="3"/>
  <c r="AA18" i="3"/>
  <c r="AA19" i="3"/>
  <c r="AA20" i="3"/>
  <c r="AA21" i="3"/>
  <c r="AA22" i="3"/>
  <c r="AA23" i="3"/>
  <c r="AA24" i="3"/>
  <c r="AA25" i="3"/>
  <c r="AA26" i="3"/>
  <c r="AA27" i="3"/>
  <c r="AA28" i="3"/>
  <c r="AA29" i="3"/>
  <c r="AA30" i="3"/>
  <c r="AA31" i="3"/>
  <c r="AA32" i="3"/>
  <c r="AA11" i="3"/>
  <c r="Z12" i="3"/>
  <c r="Z13" i="3"/>
  <c r="Z14" i="3"/>
  <c r="Z15" i="3"/>
  <c r="Z16" i="3"/>
  <c r="Z17" i="3"/>
  <c r="Z18" i="3"/>
  <c r="Z19" i="3"/>
  <c r="Z20" i="3"/>
  <c r="Z21" i="3"/>
  <c r="Z22" i="3"/>
  <c r="Z23" i="3"/>
  <c r="Z24" i="3"/>
  <c r="Z25" i="3"/>
  <c r="Z26" i="3"/>
  <c r="Z27" i="3"/>
  <c r="Z28" i="3"/>
  <c r="Z29" i="3"/>
  <c r="Z30" i="3"/>
  <c r="Z31" i="3"/>
  <c r="Z32" i="3"/>
  <c r="Z11" i="3"/>
  <c r="Y12" i="3"/>
  <c r="Y13" i="3"/>
  <c r="Y14" i="3"/>
  <c r="Y15" i="3"/>
  <c r="Y16" i="3"/>
  <c r="Y17" i="3"/>
  <c r="Y18" i="3"/>
  <c r="Y19" i="3"/>
  <c r="Y20" i="3"/>
  <c r="Y21" i="3"/>
  <c r="Y22" i="3"/>
  <c r="Y23" i="3"/>
  <c r="Y24" i="3"/>
  <c r="Y25" i="3"/>
  <c r="Y26" i="3"/>
  <c r="Y27" i="3"/>
  <c r="Y28" i="3"/>
  <c r="Y29" i="3"/>
  <c r="Y30" i="3"/>
  <c r="Y31" i="3"/>
  <c r="Y32" i="3"/>
  <c r="Y11" i="3"/>
  <c r="X12" i="3"/>
  <c r="X13" i="3"/>
  <c r="X14" i="3"/>
  <c r="X15" i="3"/>
  <c r="X16" i="3"/>
  <c r="X17" i="3"/>
  <c r="X18" i="3"/>
  <c r="X19" i="3"/>
  <c r="X20" i="3"/>
  <c r="X21" i="3"/>
  <c r="X22" i="3"/>
  <c r="X23" i="3"/>
  <c r="X24" i="3"/>
  <c r="X25" i="3"/>
  <c r="X26" i="3"/>
  <c r="X27" i="3"/>
  <c r="X28" i="3"/>
  <c r="X29" i="3"/>
  <c r="X30" i="3"/>
  <c r="X31" i="3"/>
  <c r="X32" i="3"/>
  <c r="X11" i="3"/>
  <c r="W12" i="3"/>
  <c r="W13" i="3"/>
  <c r="W14" i="3"/>
  <c r="W15" i="3"/>
  <c r="W16" i="3"/>
  <c r="W17" i="3"/>
  <c r="W18" i="3"/>
  <c r="W19" i="3"/>
  <c r="W20" i="3"/>
  <c r="W21" i="3"/>
  <c r="W22" i="3"/>
  <c r="W23" i="3"/>
  <c r="W24" i="3"/>
  <c r="W25" i="3"/>
  <c r="W26" i="3"/>
  <c r="W27" i="3"/>
  <c r="W28" i="3"/>
  <c r="W29" i="3"/>
  <c r="W30" i="3"/>
  <c r="W31" i="3"/>
  <c r="W32" i="3"/>
  <c r="W11" i="3"/>
  <c r="AH12" i="2"/>
  <c r="AH13" i="2"/>
  <c r="AH14" i="2"/>
  <c r="AH15" i="2"/>
  <c r="AH16" i="2"/>
  <c r="AH17" i="2"/>
  <c r="AH18" i="2"/>
  <c r="AH19" i="2"/>
  <c r="AH20" i="2"/>
  <c r="AH21" i="2"/>
  <c r="AH22" i="2"/>
  <c r="AH23" i="2"/>
  <c r="AH24" i="2"/>
  <c r="AH25" i="2"/>
  <c r="AH26" i="2"/>
  <c r="AH27" i="2"/>
  <c r="AH28" i="2"/>
  <c r="AH29" i="2"/>
  <c r="AH30" i="2"/>
  <c r="AH31" i="2"/>
  <c r="AH32" i="2"/>
  <c r="AH11" i="2"/>
  <c r="AG12" i="2"/>
  <c r="AG13" i="2"/>
  <c r="AG14" i="2"/>
  <c r="AG15" i="2"/>
  <c r="AG16" i="2"/>
  <c r="AG17" i="2"/>
  <c r="AG18" i="2"/>
  <c r="AG19" i="2"/>
  <c r="AG20" i="2"/>
  <c r="AG21" i="2"/>
  <c r="AG22" i="2"/>
  <c r="AG23" i="2"/>
  <c r="AG24" i="2"/>
  <c r="AG25" i="2"/>
  <c r="AG26" i="2"/>
  <c r="AG27" i="2"/>
  <c r="AG28" i="2"/>
  <c r="AG29" i="2"/>
  <c r="AG30" i="2"/>
  <c r="AG31" i="2"/>
  <c r="AG32" i="2"/>
  <c r="AG11" i="2"/>
  <c r="AF12" i="2"/>
  <c r="AF13" i="2"/>
  <c r="AF14" i="2"/>
  <c r="AF15" i="2"/>
  <c r="AF16" i="2"/>
  <c r="AF17" i="2"/>
  <c r="AF18" i="2"/>
  <c r="AF19" i="2"/>
  <c r="AF20" i="2"/>
  <c r="AF21" i="2"/>
  <c r="AF22" i="2"/>
  <c r="AF23" i="2"/>
  <c r="AF24" i="2"/>
  <c r="AF25" i="2"/>
  <c r="AF26" i="2"/>
  <c r="AF27" i="2"/>
  <c r="AF28" i="2"/>
  <c r="AF29" i="2"/>
  <c r="AF30" i="2"/>
  <c r="AF31" i="2"/>
  <c r="AF32" i="2"/>
  <c r="AF11" i="2"/>
  <c r="AE12" i="2"/>
  <c r="AE13" i="2"/>
  <c r="AE14" i="2"/>
  <c r="AE15" i="2"/>
  <c r="AE16" i="2"/>
  <c r="AE17" i="2"/>
  <c r="AE18" i="2"/>
  <c r="AE19" i="2"/>
  <c r="AE20" i="2"/>
  <c r="AE21" i="2"/>
  <c r="AE22" i="2"/>
  <c r="AE23" i="2"/>
  <c r="AE24" i="2"/>
  <c r="AE25" i="2"/>
  <c r="AE26" i="2"/>
  <c r="AE27" i="2"/>
  <c r="AE28" i="2"/>
  <c r="AE29" i="2"/>
  <c r="AE30" i="2"/>
  <c r="AE31" i="2"/>
  <c r="AE32" i="2"/>
  <c r="AE11" i="2"/>
  <c r="AD12" i="2"/>
  <c r="AD13" i="2"/>
  <c r="AD14" i="2"/>
  <c r="AD15" i="2"/>
  <c r="AD16" i="2"/>
  <c r="AD17" i="2"/>
  <c r="AD18" i="2"/>
  <c r="AD19" i="2"/>
  <c r="AD20" i="2"/>
  <c r="AD21" i="2"/>
  <c r="AD22" i="2"/>
  <c r="AD23" i="2"/>
  <c r="AD24" i="2"/>
  <c r="AD25" i="2"/>
  <c r="AD26" i="2"/>
  <c r="AD27" i="2"/>
  <c r="AD28" i="2"/>
  <c r="AD29" i="2"/>
  <c r="AD30" i="2"/>
  <c r="AD31" i="2"/>
  <c r="AD32" i="2"/>
  <c r="AD11" i="2"/>
  <c r="AC12" i="2"/>
  <c r="AC13" i="2"/>
  <c r="AC14" i="2"/>
  <c r="AC15" i="2"/>
  <c r="AC16" i="2"/>
  <c r="AC17" i="2"/>
  <c r="AC18" i="2"/>
  <c r="AC19" i="2"/>
  <c r="AC20" i="2"/>
  <c r="AC21" i="2"/>
  <c r="AC22" i="2"/>
  <c r="AC23" i="2"/>
  <c r="AC24" i="2"/>
  <c r="AC25" i="2"/>
  <c r="AC26" i="2"/>
  <c r="AC27" i="2"/>
  <c r="AC28" i="2"/>
  <c r="AC29" i="2"/>
  <c r="AC30" i="2"/>
  <c r="AC31" i="2"/>
  <c r="AC32" i="2"/>
  <c r="AB12" i="2"/>
  <c r="AB13" i="2"/>
  <c r="AB14" i="2"/>
  <c r="AB15" i="2"/>
  <c r="AB16" i="2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31" i="2"/>
  <c r="AB32" i="2"/>
  <c r="AC11" i="2"/>
  <c r="AB11" i="2"/>
  <c r="AA12" i="2"/>
  <c r="AA13" i="2"/>
  <c r="AA14" i="2"/>
  <c r="AA15" i="2"/>
  <c r="AA16" i="2"/>
  <c r="AA17" i="2"/>
  <c r="AA18" i="2"/>
  <c r="AA19" i="2"/>
  <c r="AA20" i="2"/>
  <c r="AA21" i="2"/>
  <c r="AA22" i="2"/>
  <c r="AA23" i="2"/>
  <c r="AA24" i="2"/>
  <c r="AA25" i="2"/>
  <c r="AA26" i="2"/>
  <c r="AA27" i="2"/>
  <c r="AA28" i="2"/>
  <c r="AA29" i="2"/>
  <c r="AA30" i="2"/>
  <c r="AA31" i="2"/>
  <c r="AA32" i="2"/>
  <c r="AA11" i="2"/>
  <c r="Z12" i="2"/>
  <c r="Z13" i="2"/>
  <c r="Z14" i="2"/>
  <c r="Z15" i="2"/>
  <c r="Z16" i="2"/>
  <c r="Z17" i="2"/>
  <c r="Z18" i="2"/>
  <c r="Z19" i="2"/>
  <c r="Z20" i="2"/>
  <c r="Z21" i="2"/>
  <c r="Z22" i="2"/>
  <c r="Z23" i="2"/>
  <c r="Z24" i="2"/>
  <c r="Z25" i="2"/>
  <c r="Z26" i="2"/>
  <c r="Z27" i="2"/>
  <c r="Z28" i="2"/>
  <c r="Z29" i="2"/>
  <c r="Z30" i="2"/>
  <c r="Z31" i="2"/>
  <c r="Z32" i="2"/>
  <c r="Z11" i="2"/>
  <c r="Y12" i="2"/>
  <c r="Y13" i="2"/>
  <c r="Y14" i="2"/>
  <c r="Y15" i="2"/>
  <c r="Y16" i="2"/>
  <c r="Y17" i="2"/>
  <c r="Y18" i="2"/>
  <c r="Y19" i="2"/>
  <c r="Y20" i="2"/>
  <c r="Y21" i="2"/>
  <c r="Y22" i="2"/>
  <c r="Y23" i="2"/>
  <c r="Y24" i="2"/>
  <c r="Y25" i="2"/>
  <c r="Y26" i="2"/>
  <c r="Y27" i="2"/>
  <c r="Y28" i="2"/>
  <c r="Y29" i="2"/>
  <c r="Y30" i="2"/>
  <c r="Y31" i="2"/>
  <c r="Y32" i="2"/>
  <c r="Y11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11" i="2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11" i="2"/>
  <c r="AH12" i="1"/>
  <c r="AH13" i="1"/>
  <c r="AH14" i="1"/>
  <c r="AH15" i="1"/>
  <c r="AH16" i="1"/>
  <c r="AH17" i="1"/>
  <c r="AH18" i="1"/>
  <c r="AH19" i="1"/>
  <c r="AH20" i="1"/>
  <c r="AH21" i="1"/>
  <c r="AH22" i="1"/>
  <c r="AH23" i="1"/>
  <c r="AH24" i="1"/>
  <c r="AH25" i="1"/>
  <c r="AH26" i="1"/>
  <c r="AH27" i="1"/>
  <c r="AH28" i="1"/>
  <c r="AH29" i="1"/>
  <c r="AH30" i="1"/>
  <c r="AH31" i="1"/>
  <c r="AH32" i="1"/>
  <c r="AH11" i="1"/>
  <c r="AG12" i="1"/>
  <c r="AG13" i="1"/>
  <c r="AG14" i="1"/>
  <c r="AG15" i="1"/>
  <c r="AG16" i="1"/>
  <c r="AG17" i="1"/>
  <c r="AG18" i="1"/>
  <c r="AG19" i="1"/>
  <c r="AG20" i="1"/>
  <c r="AG21" i="1"/>
  <c r="AG22" i="1"/>
  <c r="AG23" i="1"/>
  <c r="AG24" i="1"/>
  <c r="AG25" i="1"/>
  <c r="AG26" i="1"/>
  <c r="AG27" i="1"/>
  <c r="AG28" i="1"/>
  <c r="AG29" i="1"/>
  <c r="AG30" i="1"/>
  <c r="AG31" i="1"/>
  <c r="AG32" i="1"/>
  <c r="AG11" i="1"/>
  <c r="AF12" i="1"/>
  <c r="AF13" i="1"/>
  <c r="AF14" i="1"/>
  <c r="AF15" i="1"/>
  <c r="AF16" i="1"/>
  <c r="AF17" i="1"/>
  <c r="AF18" i="1"/>
  <c r="AF19" i="1"/>
  <c r="AF20" i="1"/>
  <c r="AF21" i="1"/>
  <c r="AF22" i="1"/>
  <c r="AF23" i="1"/>
  <c r="AF24" i="1"/>
  <c r="AF25" i="1"/>
  <c r="AF26" i="1"/>
  <c r="AF27" i="1"/>
  <c r="AF28" i="1"/>
  <c r="AF29" i="1"/>
  <c r="AF30" i="1"/>
  <c r="AF31" i="1"/>
  <c r="AF32" i="1"/>
  <c r="AF11" i="1"/>
  <c r="AE12" i="1"/>
  <c r="AE13" i="1"/>
  <c r="AE14" i="1"/>
  <c r="AE15" i="1"/>
  <c r="AE16" i="1"/>
  <c r="AE17" i="1"/>
  <c r="AE18" i="1"/>
  <c r="AE19" i="1"/>
  <c r="AE20" i="1"/>
  <c r="AE21" i="1"/>
  <c r="AE22" i="1"/>
  <c r="AE23" i="1"/>
  <c r="AE24" i="1"/>
  <c r="AE25" i="1"/>
  <c r="AE26" i="1"/>
  <c r="AE27" i="1"/>
  <c r="AE28" i="1"/>
  <c r="AE29" i="1"/>
  <c r="AE30" i="1"/>
  <c r="AE31" i="1"/>
  <c r="AE32" i="1"/>
  <c r="AE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29" i="1"/>
  <c r="AB30" i="1"/>
  <c r="AB31" i="1"/>
  <c r="AB32" i="1"/>
  <c r="AB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Y11" i="1"/>
  <c r="X11" i="1"/>
  <c r="W11" i="1"/>
  <c r="R33" i="3" l="1"/>
  <c r="S33" i="3"/>
  <c r="K33" i="1" l="1"/>
  <c r="V33" i="4" l="1"/>
  <c r="U33" i="4"/>
  <c r="T33" i="4"/>
  <c r="S33" i="4"/>
  <c r="R33" i="4"/>
  <c r="AF33" i="4" s="1"/>
  <c r="Q33" i="4"/>
  <c r="P33" i="4"/>
  <c r="O33" i="4"/>
  <c r="N33" i="4"/>
  <c r="AD33" i="4" s="1"/>
  <c r="M33" i="4"/>
  <c r="L33" i="4"/>
  <c r="AC33" i="4" s="1"/>
  <c r="K33" i="4"/>
  <c r="J33" i="4"/>
  <c r="AA33" i="4" s="1"/>
  <c r="I33" i="4"/>
  <c r="H33" i="4"/>
  <c r="G33" i="4"/>
  <c r="F33" i="4"/>
  <c r="E33" i="4"/>
  <c r="D33" i="4"/>
  <c r="C33" i="4"/>
  <c r="B33" i="4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33" i="2"/>
  <c r="B33" i="2"/>
  <c r="V33" i="3"/>
  <c r="U33" i="3"/>
  <c r="T33" i="3"/>
  <c r="Q33" i="3"/>
  <c r="P33" i="3"/>
  <c r="O33" i="3"/>
  <c r="N33" i="3"/>
  <c r="M33" i="3"/>
  <c r="I33" i="3"/>
  <c r="H33" i="3"/>
  <c r="G33" i="3"/>
  <c r="F33" i="3"/>
  <c r="E33" i="3"/>
  <c r="D33" i="3"/>
  <c r="C33" i="3"/>
  <c r="B33" i="3"/>
  <c r="V33" i="1"/>
  <c r="U33" i="1"/>
  <c r="AB33" i="1" s="1"/>
  <c r="T33" i="1"/>
  <c r="S33" i="1"/>
  <c r="R33" i="1"/>
  <c r="Q33" i="1"/>
  <c r="P33" i="1"/>
  <c r="O33" i="1"/>
  <c r="N33" i="1"/>
  <c r="M33" i="1"/>
  <c r="L33" i="1"/>
  <c r="J33" i="1"/>
  <c r="I33" i="1"/>
  <c r="H33" i="1"/>
  <c r="G33" i="1"/>
  <c r="F33" i="1"/>
  <c r="E33" i="1"/>
  <c r="D33" i="1"/>
  <c r="Y33" i="4" l="1"/>
  <c r="AB33" i="4"/>
  <c r="AE33" i="4"/>
  <c r="AG33" i="4"/>
  <c r="X33" i="4"/>
  <c r="Z33" i="4"/>
  <c r="X33" i="2"/>
  <c r="Z33" i="2"/>
  <c r="AG33" i="1"/>
  <c r="X33" i="1"/>
  <c r="Z33" i="1"/>
  <c r="AD33" i="1"/>
  <c r="AF33" i="1"/>
  <c r="Y33" i="1"/>
  <c r="AE33" i="1"/>
  <c r="AC33" i="1"/>
  <c r="AC33" i="3"/>
  <c r="AB33" i="3"/>
  <c r="AA33" i="3"/>
  <c r="AG33" i="3"/>
  <c r="AH33" i="3"/>
  <c r="W33" i="3"/>
  <c r="AD33" i="3"/>
  <c r="AA33" i="2"/>
  <c r="AF33" i="2"/>
  <c r="AH33" i="2"/>
  <c r="W33" i="2"/>
  <c r="Y33" i="2"/>
  <c r="AB33" i="2"/>
  <c r="Y33" i="3"/>
  <c r="AF33" i="3"/>
  <c r="AD33" i="2"/>
  <c r="X33" i="3"/>
  <c r="Z33" i="3"/>
  <c r="AE33" i="3"/>
  <c r="AC33" i="2"/>
  <c r="AE33" i="2"/>
  <c r="AG33" i="2"/>
  <c r="AH33" i="4"/>
  <c r="W33" i="4"/>
  <c r="AA33" i="1"/>
  <c r="C33" i="1"/>
  <c r="B33" i="1"/>
  <c r="W33" i="1" s="1"/>
  <c r="AH33" i="1" l="1"/>
</calcChain>
</file>

<file path=xl/sharedStrings.xml><?xml version="1.0" encoding="utf-8"?>
<sst xmlns="http://schemas.openxmlformats.org/spreadsheetml/2006/main" count="420" uniqueCount="69">
  <si>
    <t>Наименование суда</t>
  </si>
  <si>
    <t>Уголовные дела</t>
  </si>
  <si>
    <t>Гражданские дела</t>
  </si>
  <si>
    <t xml:space="preserve">Дела об административных правонарушениях по КоАП </t>
  </si>
  <si>
    <t>Дела по жалобам и протест. на не вступ. в закон. силу пост. по делам об администр. правонар.</t>
  </si>
  <si>
    <r>
      <t xml:space="preserve">Кол-во </t>
    </r>
    <r>
      <rPr>
        <b/>
        <sz val="10"/>
        <color indexed="60"/>
        <rFont val="Times New Roman"/>
        <family val="1"/>
        <charset val="204"/>
      </rPr>
      <t xml:space="preserve">поступивших </t>
    </r>
    <r>
      <rPr>
        <b/>
        <sz val="10"/>
        <rFont val="Times New Roman"/>
        <family val="1"/>
        <charset val="204"/>
      </rPr>
      <t xml:space="preserve"> апелляц. дел</t>
    </r>
  </si>
  <si>
    <t>Административные дела по КАС</t>
  </si>
  <si>
    <t>Материалы:</t>
  </si>
  <si>
    <t xml:space="preserve">   Кол-во судей</t>
  </si>
  <si>
    <r>
      <t>Штатная</t>
    </r>
    <r>
      <rPr>
        <b/>
        <sz val="10"/>
        <rFont val="Times New Roman"/>
        <family val="1"/>
        <charset val="204"/>
      </rPr>
      <t xml:space="preserve"> нагрузка по </t>
    </r>
    <r>
      <rPr>
        <b/>
        <sz val="10"/>
        <color indexed="16"/>
        <rFont val="Times New Roman"/>
        <family val="1"/>
        <charset val="204"/>
      </rPr>
      <t>поступившим</t>
    </r>
    <r>
      <rPr>
        <b/>
        <sz val="10"/>
        <rFont val="Times New Roman"/>
        <family val="1"/>
        <charset val="204"/>
      </rPr>
      <t xml:space="preserve"> (поступило на 1 судью в месяц): </t>
    </r>
  </si>
  <si>
    <t>по уголовным делам</t>
  </si>
  <si>
    <t>по гражд. делам</t>
  </si>
  <si>
    <t>по делам об административных правонарушениях КоАП (по лицам)</t>
  </si>
  <si>
    <t>по жалобам и протестам на не вступ. в закон. силу пост. и опред. по делам об администр. правонар.</t>
  </si>
  <si>
    <t>по апелляц. делам:</t>
  </si>
  <si>
    <t>по административным делам по КАС</t>
  </si>
  <si>
    <t>по материалам:</t>
  </si>
  <si>
    <t>ОБЩАЯ</t>
  </si>
  <si>
    <t>по штату</t>
  </si>
  <si>
    <t>по факту</t>
  </si>
  <si>
    <t xml:space="preserve"> рассмотренные в  гражд. судопр.</t>
  </si>
  <si>
    <t>рассмотренные в  админист. судопр.</t>
  </si>
  <si>
    <t>Поступило</t>
  </si>
  <si>
    <t xml:space="preserve">Окончено </t>
  </si>
  <si>
    <t>Окончено</t>
  </si>
  <si>
    <t>Рассмотрено (по лицам)</t>
  </si>
  <si>
    <t>по угол. делам</t>
  </si>
  <si>
    <t>по админист. делам (КАС)</t>
  </si>
  <si>
    <t>Поступило дел</t>
  </si>
  <si>
    <t>по угол.</t>
  </si>
  <si>
    <t>по гражд.</t>
  </si>
  <si>
    <t xml:space="preserve"> рассмотр. в  гражд. судопр.</t>
  </si>
  <si>
    <t xml:space="preserve"> рассмотр. в  админ. судопр.</t>
  </si>
  <si>
    <t>Василеостровский</t>
  </si>
  <si>
    <t>Выборгский</t>
  </si>
  <si>
    <t>Дзержинский</t>
  </si>
  <si>
    <t>Зеленогорский</t>
  </si>
  <si>
    <t xml:space="preserve">Калининский </t>
  </si>
  <si>
    <t>Кировский</t>
  </si>
  <si>
    <t>Колпинский</t>
  </si>
  <si>
    <t>Красногвардейский</t>
  </si>
  <si>
    <t>Красносельский</t>
  </si>
  <si>
    <t>Кронштадтский</t>
  </si>
  <si>
    <t>Куйбышевский</t>
  </si>
  <si>
    <t>Ленинский</t>
  </si>
  <si>
    <t>Московский</t>
  </si>
  <si>
    <t>Невский</t>
  </si>
  <si>
    <t>Октябрьский</t>
  </si>
  <si>
    <t>Петроградский</t>
  </si>
  <si>
    <t>Петродворцовый</t>
  </si>
  <si>
    <t>Приморский</t>
  </si>
  <si>
    <t>Пушкинский</t>
  </si>
  <si>
    <t>Сестрорецкий</t>
  </si>
  <si>
    <t>Смольнинский</t>
  </si>
  <si>
    <t>Фрунзенский</t>
  </si>
  <si>
    <t>Всего</t>
  </si>
  <si>
    <t>уголов. судопр.</t>
  </si>
  <si>
    <t>рассмотр. в уголов. судопр.</t>
  </si>
  <si>
    <r>
      <t xml:space="preserve">Кол-во </t>
    </r>
    <r>
      <rPr>
        <b/>
        <sz val="10"/>
        <color indexed="16"/>
        <rFont val="Times New Roman"/>
        <family val="1"/>
        <charset val="204"/>
      </rPr>
      <t>рассмотр</t>
    </r>
    <r>
      <rPr>
        <b/>
        <sz val="10"/>
        <color indexed="10"/>
        <rFont val="Times New Roman"/>
        <family val="1"/>
        <charset val="204"/>
      </rPr>
      <t>.</t>
    </r>
    <r>
      <rPr>
        <b/>
        <sz val="10"/>
        <rFont val="Times New Roman"/>
        <family val="1"/>
        <charset val="204"/>
      </rPr>
      <t xml:space="preserve">  апелляц. дел</t>
    </r>
  </si>
  <si>
    <r>
      <t>Штатная</t>
    </r>
    <r>
      <rPr>
        <b/>
        <sz val="10"/>
        <rFont val="Times New Roman"/>
        <family val="1"/>
        <charset val="204"/>
      </rPr>
      <t xml:space="preserve"> нагрузка по </t>
    </r>
    <r>
      <rPr>
        <b/>
        <sz val="10"/>
        <color indexed="16"/>
        <rFont val="Times New Roman"/>
        <family val="1"/>
        <charset val="204"/>
      </rPr>
      <t>оконченным</t>
    </r>
    <r>
      <rPr>
        <b/>
        <sz val="10"/>
        <rFont val="Times New Roman"/>
        <family val="1"/>
        <charset val="204"/>
      </rPr>
      <t xml:space="preserve"> (поступило на 1 судью в месяц): </t>
    </r>
  </si>
  <si>
    <r>
      <t>Фактическая</t>
    </r>
    <r>
      <rPr>
        <b/>
        <sz val="10"/>
        <rFont val="Times New Roman"/>
        <family val="1"/>
        <charset val="204"/>
      </rPr>
      <t xml:space="preserve"> нагрузка по </t>
    </r>
    <r>
      <rPr>
        <b/>
        <sz val="10"/>
        <color indexed="16"/>
        <rFont val="Times New Roman"/>
        <family val="1"/>
        <charset val="204"/>
      </rPr>
      <t>поступившим</t>
    </r>
    <r>
      <rPr>
        <b/>
        <sz val="10"/>
        <rFont val="Times New Roman"/>
        <family val="1"/>
        <charset val="204"/>
      </rPr>
      <t xml:space="preserve"> (поступило на 1 судью в месяц): </t>
    </r>
  </si>
  <si>
    <r>
      <t>Фактическая</t>
    </r>
    <r>
      <rPr>
        <b/>
        <sz val="10"/>
        <rFont val="Times New Roman"/>
        <family val="1"/>
        <charset val="204"/>
      </rPr>
      <t xml:space="preserve"> нагрузка по </t>
    </r>
    <r>
      <rPr>
        <b/>
        <sz val="10"/>
        <color indexed="16"/>
        <rFont val="Times New Roman"/>
        <family val="1"/>
        <charset val="204"/>
      </rPr>
      <t>оконченным</t>
    </r>
    <r>
      <rPr>
        <b/>
        <sz val="10"/>
        <rFont val="Times New Roman"/>
        <family val="1"/>
        <charset val="204"/>
      </rPr>
      <t xml:space="preserve"> (поступило на 1 судью в месяц): </t>
    </r>
  </si>
  <si>
    <r>
      <t xml:space="preserve">    Штатная нагрузка по </t>
    </r>
    <r>
      <rPr>
        <b/>
        <sz val="12"/>
        <color indexed="10"/>
        <rFont val="Times New Roman"/>
        <family val="1"/>
        <charset val="204"/>
      </rPr>
      <t>поступившим</t>
    </r>
    <r>
      <rPr>
        <b/>
        <sz val="12"/>
        <rFont val="Times New Roman"/>
        <family val="1"/>
        <charset val="204"/>
      </rPr>
      <t xml:space="preserve"> делам  районных судов г. Санкт - Петербурга   (</t>
    </r>
    <r>
      <rPr>
        <b/>
        <sz val="12"/>
        <color indexed="10"/>
        <rFont val="Times New Roman"/>
        <family val="1"/>
        <charset val="204"/>
      </rPr>
      <t>417 человек</t>
    </r>
    <r>
      <rPr>
        <b/>
        <sz val="12"/>
        <rFont val="Times New Roman"/>
        <family val="1"/>
        <charset val="204"/>
      </rPr>
      <t xml:space="preserve">) за 6 месяцев 2026 г.* </t>
    </r>
  </si>
  <si>
    <r>
      <t xml:space="preserve">    Штатная нагрузка по </t>
    </r>
    <r>
      <rPr>
        <b/>
        <sz val="12"/>
        <color rgb="FFFF0000"/>
        <rFont val="Times New Roman"/>
        <family val="1"/>
        <charset val="204"/>
      </rPr>
      <t>оконченным</t>
    </r>
    <r>
      <rPr>
        <b/>
        <sz val="12"/>
        <rFont val="Times New Roman"/>
        <family val="1"/>
        <charset val="204"/>
      </rPr>
      <t xml:space="preserve"> делам  районных судов г. Санкт - Петербурга   (</t>
    </r>
    <r>
      <rPr>
        <b/>
        <sz val="12"/>
        <color indexed="10"/>
        <rFont val="Times New Roman"/>
        <family val="1"/>
        <charset val="204"/>
      </rPr>
      <t>417 человек</t>
    </r>
    <r>
      <rPr>
        <b/>
        <sz val="12"/>
        <rFont val="Times New Roman"/>
        <family val="1"/>
        <charset val="204"/>
      </rPr>
      <t xml:space="preserve">) за 6 мес. 2026 г.* </t>
    </r>
  </si>
  <si>
    <t>6 мес. 2026</t>
  </si>
  <si>
    <t>6м 2026</t>
  </si>
  <si>
    <t>6 м 2026</t>
  </si>
  <si>
    <r>
      <t xml:space="preserve">    Фактическая нагрузка по </t>
    </r>
    <r>
      <rPr>
        <b/>
        <sz val="12"/>
        <color indexed="10"/>
        <rFont val="Times New Roman"/>
        <family val="1"/>
        <charset val="204"/>
      </rPr>
      <t>поступившим</t>
    </r>
    <r>
      <rPr>
        <b/>
        <sz val="12"/>
        <rFont val="Times New Roman"/>
        <family val="1"/>
        <charset val="204"/>
      </rPr>
      <t xml:space="preserve"> делам  районных судов г. Санкт - Петербурга   (</t>
    </r>
    <r>
      <rPr>
        <b/>
        <sz val="12"/>
        <color indexed="10"/>
        <rFont val="Times New Roman"/>
        <family val="1"/>
        <charset val="204"/>
      </rPr>
      <t>364 человека</t>
    </r>
    <r>
      <rPr>
        <b/>
        <sz val="12"/>
        <rFont val="Times New Roman"/>
        <family val="1"/>
        <charset val="204"/>
      </rPr>
      <t xml:space="preserve">) за 6 мес. 2026 г.* </t>
    </r>
  </si>
  <si>
    <r>
      <t xml:space="preserve">Фактическая нагрузка по </t>
    </r>
    <r>
      <rPr>
        <b/>
        <sz val="12"/>
        <color rgb="FFFF0000"/>
        <rFont val="Times New Roman"/>
        <family val="1"/>
        <charset val="204"/>
      </rPr>
      <t>оконченным</t>
    </r>
    <r>
      <rPr>
        <b/>
        <sz val="12"/>
        <rFont val="Times New Roman"/>
        <family val="1"/>
        <charset val="204"/>
      </rPr>
      <t xml:space="preserve"> делам  районных судов г. Санкт - Петербурга   (</t>
    </r>
    <r>
      <rPr>
        <b/>
        <sz val="12"/>
        <color indexed="10"/>
        <rFont val="Times New Roman"/>
        <family val="1"/>
        <charset val="204"/>
      </rPr>
      <t>364 человека</t>
    </r>
    <r>
      <rPr>
        <b/>
        <sz val="12"/>
        <rFont val="Times New Roman"/>
        <family val="1"/>
        <charset val="204"/>
      </rPr>
      <t xml:space="preserve">) за 6 мес. 2026 г.*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</si>
</sst>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4"/>
      <name val="Arial"/>
      <family val="2"/>
      <charset val="204"/>
    </font>
    <font>
      <b/>
      <sz val="10"/>
      <color indexed="64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0"/>
      <color indexed="16"/>
      <name val="Times New Roman"/>
      <family val="1"/>
      <charset val="204"/>
    </font>
    <font>
      <b/>
      <sz val="10"/>
      <color indexed="6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2"/>
      <color rgb="FFFF000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64"/>
      <name val="Times New Roman"/>
      <charset val="1"/>
    </font>
    <font>
      <sz val="10"/>
      <color indexed="64"/>
      <name val="Arial"/>
      <charset val="1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5" fillId="0" borderId="0"/>
    <xf numFmtId="0" fontId="16" fillId="0" borderId="0" applyNumberFormat="0"/>
  </cellStyleXfs>
  <cellXfs count="261">
    <xf numFmtId="0" fontId="0" fillId="0" borderId="0" xfId="0"/>
    <xf numFmtId="0" fontId="4" fillId="0" borderId="1" xfId="1" applyFont="1" applyBorder="1" applyAlignment="1">
      <alignment horizontal="center"/>
    </xf>
    <xf numFmtId="0" fontId="7" fillId="0" borderId="1" xfId="1" applyFont="1" applyBorder="1" applyAlignment="1">
      <alignment horizontal="center" wrapText="1"/>
    </xf>
    <xf numFmtId="0" fontId="4" fillId="0" borderId="1" xfId="1" applyFont="1" applyBorder="1" applyAlignment="1">
      <alignment horizontal="justify" wrapText="1"/>
    </xf>
    <xf numFmtId="0" fontId="4" fillId="2" borderId="1" xfId="1" applyFont="1" applyFill="1" applyBorder="1" applyAlignment="1">
      <alignment horizontal="center"/>
    </xf>
    <xf numFmtId="0" fontId="4" fillId="0" borderId="5" xfId="1" applyFont="1" applyBorder="1" applyAlignment="1">
      <alignment horizontal="center" wrapText="1"/>
    </xf>
    <xf numFmtId="0" fontId="4" fillId="0" borderId="7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5" xfId="1" applyFont="1" applyFill="1" applyBorder="1" applyAlignment="1">
      <alignment horizontal="center" wrapText="1"/>
    </xf>
    <xf numFmtId="0" fontId="4" fillId="0" borderId="1" xfId="1" applyFont="1" applyFill="1" applyBorder="1" applyAlignment="1">
      <alignment horizontal="center" wrapText="1"/>
    </xf>
    <xf numFmtId="0" fontId="4" fillId="0" borderId="10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5" xfId="1" applyFont="1" applyFill="1" applyBorder="1" applyAlignment="1">
      <alignment horizontal="center"/>
    </xf>
    <xf numFmtId="2" fontId="3" fillId="0" borderId="11" xfId="1" applyNumberFormat="1" applyFont="1" applyBorder="1" applyAlignment="1">
      <alignment horizontal="right"/>
    </xf>
    <xf numFmtId="0" fontId="3" fillId="0" borderId="12" xfId="1" applyFont="1" applyBorder="1"/>
    <xf numFmtId="0" fontId="3" fillId="0" borderId="10" xfId="1" applyFont="1" applyBorder="1"/>
    <xf numFmtId="0" fontId="3" fillId="0" borderId="10" xfId="1" applyFont="1" applyBorder="1" applyAlignment="1">
      <alignment horizontal="left"/>
    </xf>
    <xf numFmtId="0" fontId="3" fillId="0" borderId="10" xfId="1" applyFont="1" applyFill="1" applyBorder="1"/>
    <xf numFmtId="0" fontId="10" fillId="0" borderId="1" xfId="1" applyFont="1" applyFill="1" applyBorder="1" applyAlignment="1">
      <alignment horizontal="center" wrapText="1"/>
    </xf>
    <xf numFmtId="0" fontId="4" fillId="0" borderId="1" xfId="1" applyFont="1" applyBorder="1" applyAlignment="1">
      <alignment horizontal="center" wrapText="1"/>
    </xf>
    <xf numFmtId="164" fontId="3" fillId="0" borderId="11" xfId="1" applyNumberFormat="1" applyFont="1" applyBorder="1" applyAlignment="1">
      <alignment horizontal="right"/>
    </xf>
    <xf numFmtId="0" fontId="1" fillId="0" borderId="8" xfId="1" applyFont="1" applyFill="1" applyBorder="1" applyAlignment="1">
      <alignment horizontal="justify" wrapText="1"/>
    </xf>
    <xf numFmtId="0" fontId="1" fillId="0" borderId="9" xfId="1" applyFont="1" applyFill="1" applyBorder="1" applyAlignment="1">
      <alignment horizontal="justify" wrapText="1"/>
    </xf>
    <xf numFmtId="0" fontId="2" fillId="0" borderId="5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 wrapText="1"/>
    </xf>
    <xf numFmtId="0" fontId="4" fillId="0" borderId="13" xfId="1" applyFont="1" applyFill="1" applyBorder="1" applyAlignment="1">
      <alignment horizontal="center" wrapText="1"/>
    </xf>
    <xf numFmtId="0" fontId="4" fillId="0" borderId="2" xfId="1" applyFont="1" applyFill="1" applyBorder="1" applyAlignment="1">
      <alignment horizontal="center" wrapText="1"/>
    </xf>
    <xf numFmtId="0" fontId="4" fillId="0" borderId="3" xfId="1" applyFont="1" applyBorder="1" applyAlignment="1">
      <alignment horizontal="center" wrapText="1"/>
    </xf>
    <xf numFmtId="2" fontId="3" fillId="0" borderId="15" xfId="1" applyNumberFormat="1" applyFont="1" applyFill="1" applyBorder="1" applyAlignment="1">
      <alignment horizontal="right"/>
    </xf>
    <xf numFmtId="2" fontId="4" fillId="0" borderId="4" xfId="1" applyNumberFormat="1" applyFont="1" applyBorder="1" applyAlignment="1">
      <alignment horizontal="right"/>
    </xf>
    <xf numFmtId="0" fontId="2" fillId="0" borderId="17" xfId="1" applyFont="1" applyBorder="1" applyAlignment="1">
      <alignment horizontal="center"/>
    </xf>
    <xf numFmtId="0" fontId="3" fillId="0" borderId="17" xfId="1" applyFont="1" applyFill="1" applyBorder="1" applyAlignment="1">
      <alignment horizontal="center" wrapText="1"/>
    </xf>
    <xf numFmtId="2" fontId="3" fillId="0" borderId="19" xfId="1" applyNumberFormat="1" applyFont="1" applyBorder="1" applyAlignment="1">
      <alignment horizontal="right"/>
    </xf>
    <xf numFmtId="0" fontId="4" fillId="0" borderId="3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 wrapText="1"/>
    </xf>
    <xf numFmtId="0" fontId="4" fillId="0" borderId="5" xfId="1" applyFont="1" applyFill="1" applyBorder="1" applyAlignment="1">
      <alignment horizontal="center" wrapText="1"/>
    </xf>
    <xf numFmtId="0" fontId="4" fillId="0" borderId="5" xfId="1" applyFont="1" applyBorder="1" applyAlignment="1">
      <alignment horizontal="center" wrapText="1"/>
    </xf>
    <xf numFmtId="0" fontId="4" fillId="0" borderId="3" xfId="1" applyFont="1" applyBorder="1" applyAlignment="1">
      <alignment horizontal="center" wrapText="1"/>
    </xf>
    <xf numFmtId="0" fontId="4" fillId="0" borderId="10" xfId="1" applyFont="1" applyFill="1" applyBorder="1" applyAlignment="1">
      <alignment horizontal="center"/>
    </xf>
    <xf numFmtId="0" fontId="4" fillId="0" borderId="5" xfId="1" applyFont="1" applyFill="1" applyBorder="1" applyAlignment="1">
      <alignment horizontal="center"/>
    </xf>
    <xf numFmtId="0" fontId="4" fillId="0" borderId="15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2" borderId="33" xfId="1" applyFont="1" applyFill="1" applyBorder="1" applyAlignment="1">
      <alignment horizontal="center"/>
    </xf>
    <xf numFmtId="0" fontId="4" fillId="0" borderId="28" xfId="1" applyFont="1" applyFill="1" applyBorder="1" applyAlignment="1">
      <alignment horizontal="center"/>
    </xf>
    <xf numFmtId="0" fontId="4" fillId="2" borderId="28" xfId="1" applyFont="1" applyFill="1" applyBorder="1" applyAlignment="1">
      <alignment horizontal="center"/>
    </xf>
    <xf numFmtId="0" fontId="4" fillId="0" borderId="34" xfId="1" applyFont="1" applyFill="1" applyBorder="1" applyAlignment="1">
      <alignment horizontal="center"/>
    </xf>
    <xf numFmtId="0" fontId="4" fillId="0" borderId="12" xfId="1" applyFont="1" applyBorder="1" applyAlignment="1">
      <alignment horizontal="center" wrapText="1"/>
    </xf>
    <xf numFmtId="0" fontId="7" fillId="0" borderId="39" xfId="1" applyFont="1" applyBorder="1" applyAlignment="1">
      <alignment horizontal="center" wrapText="1"/>
    </xf>
    <xf numFmtId="0" fontId="4" fillId="0" borderId="28" xfId="1" applyFont="1" applyFill="1" applyBorder="1" applyAlignment="1">
      <alignment horizontal="center"/>
    </xf>
    <xf numFmtId="0" fontId="4" fillId="0" borderId="40" xfId="1" applyFont="1" applyBorder="1" applyAlignment="1">
      <alignment horizontal="center" wrapText="1"/>
    </xf>
    <xf numFmtId="0" fontId="4" fillId="0" borderId="41" xfId="1" applyFont="1" applyBorder="1" applyAlignment="1">
      <alignment horizontal="center" wrapText="1"/>
    </xf>
    <xf numFmtId="0" fontId="7" fillId="0" borderId="10" xfId="1" applyFont="1" applyBorder="1" applyAlignment="1">
      <alignment horizontal="center" wrapText="1"/>
    </xf>
    <xf numFmtId="0" fontId="7" fillId="0" borderId="4" xfId="1" applyFont="1" applyBorder="1" applyAlignment="1">
      <alignment horizontal="center" wrapText="1"/>
    </xf>
    <xf numFmtId="0" fontId="3" fillId="4" borderId="15" xfId="1" applyFont="1" applyFill="1" applyBorder="1" applyAlignment="1">
      <alignment horizontal="center" wrapText="1"/>
    </xf>
    <xf numFmtId="0" fontId="3" fillId="4" borderId="38" xfId="1" applyFont="1" applyFill="1" applyBorder="1" applyAlignment="1">
      <alignment horizontal="center" wrapText="1"/>
    </xf>
    <xf numFmtId="0" fontId="4" fillId="0" borderId="2" xfId="1" applyFont="1" applyBorder="1" applyAlignment="1">
      <alignment horizontal="center" wrapText="1"/>
    </xf>
    <xf numFmtId="0" fontId="4" fillId="0" borderId="4" xfId="1" applyFont="1" applyBorder="1" applyAlignment="1">
      <alignment horizontal="center" wrapText="1"/>
    </xf>
    <xf numFmtId="0" fontId="4" fillId="0" borderId="5" xfId="1" applyFont="1" applyBorder="1" applyAlignment="1">
      <alignment horizontal="center" wrapText="1"/>
    </xf>
    <xf numFmtId="0" fontId="10" fillId="0" borderId="13" xfId="1" applyFont="1" applyBorder="1" applyAlignment="1">
      <alignment horizontal="center" wrapText="1"/>
    </xf>
    <xf numFmtId="0" fontId="10" fillId="0" borderId="2" xfId="1" applyFont="1" applyBorder="1" applyAlignment="1">
      <alignment horizontal="center" wrapText="1"/>
    </xf>
    <xf numFmtId="0" fontId="4" fillId="0" borderId="1" xfId="1" applyFont="1" applyBorder="1" applyAlignment="1">
      <alignment horizontal="center"/>
    </xf>
    <xf numFmtId="0" fontId="7" fillId="0" borderId="1" xfId="1" applyFont="1" applyBorder="1" applyAlignment="1">
      <alignment horizontal="center" wrapText="1"/>
    </xf>
    <xf numFmtId="0" fontId="4" fillId="0" borderId="2" xfId="1" applyFont="1" applyBorder="1" applyAlignment="1">
      <alignment horizontal="center" wrapText="1"/>
    </xf>
    <xf numFmtId="0" fontId="4" fillId="0" borderId="1" xfId="1" applyFont="1" applyBorder="1" applyAlignment="1">
      <alignment horizontal="justify" wrapText="1"/>
    </xf>
    <xf numFmtId="0" fontId="4" fillId="2" borderId="1" xfId="1" applyFont="1" applyFill="1" applyBorder="1" applyAlignment="1">
      <alignment horizontal="center"/>
    </xf>
    <xf numFmtId="0" fontId="4" fillId="0" borderId="4" xfId="1" applyFont="1" applyBorder="1" applyAlignment="1">
      <alignment horizontal="center" wrapText="1"/>
    </xf>
    <xf numFmtId="0" fontId="4" fillId="0" borderId="5" xfId="1" applyFont="1" applyBorder="1" applyAlignment="1">
      <alignment horizontal="center" wrapText="1"/>
    </xf>
    <xf numFmtId="0" fontId="4" fillId="0" borderId="7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5" xfId="1" applyFont="1" applyFill="1" applyBorder="1" applyAlignment="1">
      <alignment horizontal="center" wrapText="1"/>
    </xf>
    <xf numFmtId="0" fontId="4" fillId="0" borderId="1" xfId="1" applyFont="1" applyFill="1" applyBorder="1" applyAlignment="1">
      <alignment horizontal="center" wrapText="1"/>
    </xf>
    <xf numFmtId="0" fontId="4" fillId="0" borderId="10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5" xfId="1" applyFont="1" applyFill="1" applyBorder="1" applyAlignment="1">
      <alignment horizontal="center"/>
    </xf>
    <xf numFmtId="2" fontId="3" fillId="0" borderId="11" xfId="1" applyNumberFormat="1" applyFont="1" applyBorder="1" applyAlignment="1">
      <alignment horizontal="right"/>
    </xf>
    <xf numFmtId="0" fontId="3" fillId="0" borderId="12" xfId="1" applyFont="1" applyBorder="1"/>
    <xf numFmtId="0" fontId="3" fillId="0" borderId="10" xfId="1" applyFont="1" applyBorder="1"/>
    <xf numFmtId="0" fontId="3" fillId="0" borderId="10" xfId="1" applyFont="1" applyBorder="1" applyAlignment="1">
      <alignment horizontal="left"/>
    </xf>
    <xf numFmtId="0" fontId="3" fillId="0" borderId="10" xfId="1" applyFont="1" applyFill="1" applyBorder="1"/>
    <xf numFmtId="0" fontId="10" fillId="0" borderId="1" xfId="1" applyFont="1" applyFill="1" applyBorder="1" applyAlignment="1">
      <alignment horizontal="center" wrapText="1"/>
    </xf>
    <xf numFmtId="0" fontId="10" fillId="0" borderId="13" xfId="1" applyFont="1" applyBorder="1" applyAlignment="1">
      <alignment horizontal="center" wrapText="1"/>
    </xf>
    <xf numFmtId="0" fontId="10" fillId="0" borderId="2" xfId="1" applyFont="1" applyBorder="1" applyAlignment="1">
      <alignment horizontal="center" wrapText="1"/>
    </xf>
    <xf numFmtId="0" fontId="4" fillId="0" borderId="1" xfId="1" applyFont="1" applyBorder="1" applyAlignment="1">
      <alignment horizontal="center" wrapText="1"/>
    </xf>
    <xf numFmtId="164" fontId="3" fillId="0" borderId="11" xfId="1" applyNumberFormat="1" applyFont="1" applyBorder="1" applyAlignment="1">
      <alignment horizontal="right"/>
    </xf>
    <xf numFmtId="0" fontId="1" fillId="0" borderId="8" xfId="1" applyFont="1" applyFill="1" applyBorder="1" applyAlignment="1">
      <alignment horizontal="justify" wrapText="1"/>
    </xf>
    <xf numFmtId="0" fontId="1" fillId="0" borderId="9" xfId="1" applyFont="1" applyFill="1" applyBorder="1" applyAlignment="1">
      <alignment horizontal="justify" wrapText="1"/>
    </xf>
    <xf numFmtId="0" fontId="2" fillId="0" borderId="5" xfId="1" applyFont="1" applyFill="1" applyBorder="1" applyAlignment="1">
      <alignment horizontal="center"/>
    </xf>
    <xf numFmtId="0" fontId="4" fillId="0" borderId="3" xfId="1" applyFont="1" applyBorder="1" applyAlignment="1">
      <alignment horizontal="center" wrapText="1"/>
    </xf>
    <xf numFmtId="2" fontId="3" fillId="0" borderId="15" xfId="1" applyNumberFormat="1" applyFont="1" applyFill="1" applyBorder="1" applyAlignment="1">
      <alignment horizontal="right"/>
    </xf>
    <xf numFmtId="2" fontId="4" fillId="0" borderId="4" xfId="1" applyNumberFormat="1" applyFont="1" applyBorder="1" applyAlignment="1">
      <alignment horizontal="right"/>
    </xf>
    <xf numFmtId="0" fontId="2" fillId="0" borderId="17" xfId="1" applyFont="1" applyBorder="1" applyAlignment="1">
      <alignment horizontal="center"/>
    </xf>
    <xf numFmtId="2" fontId="3" fillId="0" borderId="19" xfId="1" applyNumberFormat="1" applyFont="1" applyBorder="1" applyAlignment="1">
      <alignment horizontal="right"/>
    </xf>
    <xf numFmtId="0" fontId="4" fillId="0" borderId="3" xfId="1" applyFont="1" applyBorder="1" applyAlignment="1">
      <alignment horizont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  <xf numFmtId="1" fontId="15" fillId="4" borderId="14" xfId="4" applyNumberFormat="1" applyFont="1" applyFill="1" applyBorder="1" applyAlignment="1">
      <alignment horizontal="left" vertical="top"/>
    </xf>
    <xf numFmtId="1" fontId="15" fillId="4" borderId="14" xfId="0" applyNumberFormat="1" applyFont="1" applyFill="1" applyBorder="1" applyAlignment="1">
      <alignment horizontal="left" vertical="top"/>
    </xf>
    <xf numFmtId="1" fontId="15" fillId="5" borderId="14" xfId="4" applyNumberFormat="1" applyFont="1" applyFill="1" applyBorder="1" applyAlignment="1">
      <alignment horizontal="left" vertical="top"/>
    </xf>
    <xf numFmtId="0" fontId="3" fillId="5" borderId="15" xfId="1" applyFont="1" applyFill="1" applyBorder="1" applyAlignment="1">
      <alignment horizontal="center" wrapText="1"/>
    </xf>
    <xf numFmtId="0" fontId="3" fillId="5" borderId="38" xfId="1" applyFont="1" applyFill="1" applyBorder="1" applyAlignment="1">
      <alignment horizontal="center" wrapText="1"/>
    </xf>
    <xf numFmtId="1" fontId="15" fillId="6" borderId="14" xfId="0" applyNumberFormat="1" applyFont="1" applyFill="1" applyBorder="1" applyAlignment="1">
      <alignment horizontal="left" vertical="top"/>
    </xf>
    <xf numFmtId="1" fontId="15" fillId="6" borderId="14" xfId="4" applyNumberFormat="1" applyFont="1" applyFill="1" applyBorder="1" applyAlignment="1">
      <alignment horizontal="left" vertical="top"/>
    </xf>
    <xf numFmtId="0" fontId="3" fillId="6" borderId="15" xfId="1" applyFont="1" applyFill="1" applyBorder="1" applyAlignment="1">
      <alignment horizontal="center" wrapText="1"/>
    </xf>
    <xf numFmtId="0" fontId="3" fillId="6" borderId="38" xfId="1" applyFont="1" applyFill="1" applyBorder="1" applyAlignment="1">
      <alignment horizontal="center" wrapText="1"/>
    </xf>
    <xf numFmtId="2" fontId="3" fillId="0" borderId="15" xfId="1" applyNumberFormat="1" applyFont="1" applyFill="1" applyBorder="1" applyAlignment="1">
      <alignment horizontal="right" vertical="center"/>
    </xf>
    <xf numFmtId="2" fontId="3" fillId="0" borderId="11" xfId="1" applyNumberFormat="1" applyFont="1" applyBorder="1" applyAlignment="1">
      <alignment horizontal="right" vertical="center"/>
    </xf>
    <xf numFmtId="164" fontId="3" fillId="0" borderId="11" xfId="1" applyNumberFormat="1" applyFont="1" applyBorder="1" applyAlignment="1">
      <alignment horizontal="right" vertical="center"/>
    </xf>
    <xf numFmtId="2" fontId="3" fillId="0" borderId="19" xfId="1" applyNumberFormat="1" applyFont="1" applyBorder="1" applyAlignment="1">
      <alignment horizontal="right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37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1" fontId="4" fillId="0" borderId="1" xfId="3" applyNumberFormat="1" applyFont="1" applyFill="1" applyBorder="1" applyAlignment="1">
      <alignment horizontal="left" vertical="center"/>
    </xf>
    <xf numFmtId="1" fontId="4" fillId="0" borderId="20" xfId="3" applyNumberFormat="1" applyFont="1" applyFill="1" applyBorder="1" applyAlignment="1">
      <alignment horizontal="left" vertical="center"/>
    </xf>
    <xf numFmtId="1" fontId="6" fillId="0" borderId="20" xfId="3" applyNumberFormat="1" applyFont="1" applyFill="1" applyBorder="1" applyAlignment="1">
      <alignment horizontal="left" vertical="center"/>
    </xf>
    <xf numFmtId="1" fontId="4" fillId="3" borderId="1" xfId="3" applyNumberFormat="1" applyFont="1" applyFill="1" applyBorder="1" applyAlignment="1">
      <alignment horizontal="left" vertical="center"/>
    </xf>
    <xf numFmtId="1" fontId="4" fillId="3" borderId="5" xfId="3" applyNumberFormat="1" applyFont="1" applyFill="1" applyBorder="1" applyAlignment="1">
      <alignment horizontal="left" vertical="center"/>
    </xf>
    <xf numFmtId="1" fontId="4" fillId="3" borderId="1" xfId="2" applyNumberFormat="1" applyFont="1" applyFill="1" applyBorder="1" applyAlignment="1">
      <alignment horizontal="left" vertical="center"/>
    </xf>
    <xf numFmtId="1" fontId="4" fillId="3" borderId="10" xfId="3" applyNumberFormat="1" applyFont="1" applyFill="1" applyBorder="1" applyAlignment="1">
      <alignment horizontal="left" vertical="center"/>
    </xf>
    <xf numFmtId="1" fontId="4" fillId="3" borderId="20" xfId="3" applyNumberFormat="1" applyFont="1" applyFill="1" applyBorder="1" applyAlignment="1">
      <alignment horizontal="left" vertical="center"/>
    </xf>
    <xf numFmtId="0" fontId="4" fillId="3" borderId="4" xfId="1" applyFont="1" applyFill="1" applyBorder="1" applyAlignment="1">
      <alignment horizontal="center" vertical="center"/>
    </xf>
    <xf numFmtId="2" fontId="4" fillId="3" borderId="4" xfId="1" applyNumberFormat="1" applyFont="1" applyFill="1" applyBorder="1" applyAlignment="1">
      <alignment horizontal="right" vertical="center"/>
    </xf>
    <xf numFmtId="1" fontId="6" fillId="4" borderId="1" xfId="3" applyNumberFormat="1" applyFont="1" applyFill="1" applyBorder="1" applyAlignment="1">
      <alignment horizontal="left" vertical="center"/>
    </xf>
    <xf numFmtId="1" fontId="6" fillId="4" borderId="5" xfId="3" applyNumberFormat="1" applyFont="1" applyFill="1" applyBorder="1" applyAlignment="1">
      <alignment horizontal="left" vertical="center"/>
    </xf>
    <xf numFmtId="1" fontId="4" fillId="4" borderId="1" xfId="3" applyNumberFormat="1" applyFont="1" applyFill="1" applyBorder="1" applyAlignment="1">
      <alignment horizontal="left" vertical="center"/>
    </xf>
    <xf numFmtId="1" fontId="6" fillId="4" borderId="10" xfId="3" applyNumberFormat="1" applyFont="1" applyFill="1" applyBorder="1" applyAlignment="1">
      <alignment horizontal="left" vertical="center"/>
    </xf>
    <xf numFmtId="1" fontId="6" fillId="4" borderId="20" xfId="3" applyNumberFormat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1" fontId="6" fillId="3" borderId="1" xfId="3" applyNumberFormat="1" applyFont="1" applyFill="1" applyBorder="1" applyAlignment="1">
      <alignment horizontal="left" vertical="center"/>
    </xf>
    <xf numFmtId="1" fontId="6" fillId="3" borderId="20" xfId="3" applyNumberFormat="1" applyFont="1" applyFill="1" applyBorder="1" applyAlignment="1">
      <alignment horizontal="left" vertical="center"/>
    </xf>
    <xf numFmtId="1" fontId="6" fillId="7" borderId="1" xfId="3" applyNumberFormat="1" applyFont="1" applyFill="1" applyBorder="1" applyAlignment="1">
      <alignment horizontal="left" vertical="center"/>
    </xf>
    <xf numFmtId="1" fontId="4" fillId="7" borderId="1" xfId="3" applyNumberFormat="1" applyFont="1" applyFill="1" applyBorder="1" applyAlignment="1">
      <alignment horizontal="left" vertical="center"/>
    </xf>
    <xf numFmtId="1" fontId="4" fillId="7" borderId="1" xfId="2" applyNumberFormat="1" applyFont="1" applyFill="1" applyBorder="1" applyAlignment="1">
      <alignment horizontal="left" vertical="center"/>
    </xf>
    <xf numFmtId="1" fontId="6" fillId="7" borderId="20" xfId="3" applyNumberFormat="1" applyFont="1" applyFill="1" applyBorder="1" applyAlignment="1">
      <alignment horizontal="left" vertical="center"/>
    </xf>
    <xf numFmtId="0" fontId="4" fillId="7" borderId="4" xfId="1" applyFont="1" applyFill="1" applyBorder="1" applyAlignment="1">
      <alignment horizontal="center" vertical="center"/>
    </xf>
    <xf numFmtId="2" fontId="4" fillId="7" borderId="4" xfId="1" applyNumberFormat="1" applyFont="1" applyFill="1" applyBorder="1" applyAlignment="1">
      <alignment horizontal="right" vertical="center"/>
    </xf>
    <xf numFmtId="0" fontId="0" fillId="4" borderId="0" xfId="0" applyFill="1" applyAlignment="1">
      <alignment vertical="center"/>
    </xf>
    <xf numFmtId="0" fontId="3" fillId="6" borderId="17" xfId="1" applyFont="1" applyFill="1" applyBorder="1" applyAlignment="1">
      <alignment horizontal="center" wrapText="1"/>
    </xf>
    <xf numFmtId="1" fontId="6" fillId="0" borderId="1" xfId="3" applyNumberFormat="1" applyFont="1" applyFill="1" applyBorder="1" applyAlignment="1">
      <alignment horizontal="left" vertical="center"/>
    </xf>
    <xf numFmtId="1" fontId="6" fillId="3" borderId="5" xfId="3" applyNumberFormat="1" applyFont="1" applyFill="1" applyBorder="1" applyAlignment="1">
      <alignment horizontal="left" vertical="center"/>
    </xf>
    <xf numFmtId="1" fontId="6" fillId="3" borderId="10" xfId="3" applyNumberFormat="1" applyFont="1" applyFill="1" applyBorder="1" applyAlignment="1">
      <alignment horizontal="left" vertical="center"/>
    </xf>
    <xf numFmtId="0" fontId="4" fillId="3" borderId="37" xfId="1" applyFont="1" applyFill="1" applyBorder="1" applyAlignment="1">
      <alignment horizontal="center" vertical="center"/>
    </xf>
    <xf numFmtId="0" fontId="3" fillId="5" borderId="17" xfId="1" applyFont="1" applyFill="1" applyBorder="1" applyAlignment="1">
      <alignment horizontal="center" wrapText="1"/>
    </xf>
    <xf numFmtId="0" fontId="4" fillId="7" borderId="1" xfId="1" applyFont="1" applyFill="1" applyBorder="1" applyAlignment="1">
      <alignment horizontal="center" vertical="center"/>
    </xf>
    <xf numFmtId="0" fontId="4" fillId="0" borderId="23" xfId="1" applyFont="1" applyFill="1" applyBorder="1" applyAlignment="1">
      <alignment horizontal="center" shrinkToFit="1"/>
    </xf>
    <xf numFmtId="0" fontId="4" fillId="0" borderId="42" xfId="1" applyFont="1" applyFill="1" applyBorder="1" applyAlignment="1">
      <alignment horizontal="center" shrinkToFit="1"/>
    </xf>
    <xf numFmtId="0" fontId="4" fillId="0" borderId="21" xfId="1" applyFont="1" applyFill="1" applyBorder="1" applyAlignment="1">
      <alignment horizontal="center" wrapText="1"/>
    </xf>
    <xf numFmtId="0" fontId="4" fillId="0" borderId="22" xfId="1" applyFont="1" applyFill="1" applyBorder="1" applyAlignment="1">
      <alignment horizontal="center" wrapText="1"/>
    </xf>
    <xf numFmtId="0" fontId="1" fillId="0" borderId="6" xfId="1" applyFont="1" applyFill="1" applyBorder="1" applyAlignment="1">
      <alignment wrapText="1"/>
    </xf>
    <xf numFmtId="0" fontId="1" fillId="0" borderId="8" xfId="1" applyFont="1" applyFill="1" applyBorder="1" applyAlignment="1">
      <alignment wrapText="1"/>
    </xf>
    <xf numFmtId="0" fontId="1" fillId="0" borderId="0" xfId="1" applyFont="1" applyFill="1" applyBorder="1" applyAlignment="1">
      <alignment wrapText="1"/>
    </xf>
    <xf numFmtId="0" fontId="1" fillId="0" borderId="9" xfId="1" applyFont="1" applyFill="1" applyBorder="1" applyAlignment="1">
      <alignment wrapText="1"/>
    </xf>
    <xf numFmtId="0" fontId="1" fillId="0" borderId="12" xfId="1" applyFont="1" applyFill="1" applyBorder="1" applyAlignment="1">
      <alignment wrapText="1"/>
    </xf>
    <xf numFmtId="0" fontId="1" fillId="0" borderId="13" xfId="1" applyFont="1" applyFill="1" applyBorder="1" applyAlignment="1">
      <alignment wrapText="1"/>
    </xf>
    <xf numFmtId="0" fontId="1" fillId="0" borderId="3" xfId="1" applyFont="1" applyFill="1" applyBorder="1" applyAlignment="1">
      <alignment wrapText="1"/>
    </xf>
    <xf numFmtId="0" fontId="4" fillId="0" borderId="3" xfId="1" applyFont="1" applyFill="1" applyBorder="1" applyAlignment="1">
      <alignment horizontal="center" wrapText="1"/>
    </xf>
    <xf numFmtId="0" fontId="4" fillId="0" borderId="4" xfId="1" applyFont="1" applyFill="1" applyBorder="1" applyAlignment="1">
      <alignment horizontal="center" wrapText="1"/>
    </xf>
    <xf numFmtId="0" fontId="4" fillId="0" borderId="23" xfId="1" applyFont="1" applyFill="1" applyBorder="1" applyAlignment="1">
      <alignment horizontal="center" wrapText="1"/>
    </xf>
    <xf numFmtId="0" fontId="4" fillId="0" borderId="5" xfId="1" applyFont="1" applyFill="1" applyBorder="1" applyAlignment="1">
      <alignment horizontal="center" wrapText="1"/>
    </xf>
    <xf numFmtId="0" fontId="4" fillId="0" borderId="31" xfId="1" applyFont="1" applyBorder="1" applyAlignment="1">
      <alignment horizontal="center" wrapText="1"/>
    </xf>
    <xf numFmtId="0" fontId="3" fillId="0" borderId="31" xfId="1" applyFont="1" applyBorder="1" applyAlignment="1">
      <alignment horizontal="center" wrapText="1"/>
    </xf>
    <xf numFmtId="0" fontId="4" fillId="0" borderId="18" xfId="1" applyFont="1" applyFill="1" applyBorder="1" applyAlignment="1">
      <alignment horizontal="center"/>
    </xf>
    <xf numFmtId="0" fontId="4" fillId="0" borderId="26" xfId="1" applyFont="1" applyFill="1" applyBorder="1" applyAlignment="1">
      <alignment horizontal="center"/>
    </xf>
    <xf numFmtId="0" fontId="4" fillId="0" borderId="24" xfId="1" applyFont="1" applyBorder="1" applyAlignment="1">
      <alignment horizontal="center"/>
    </xf>
    <xf numFmtId="0" fontId="1" fillId="0" borderId="29" xfId="1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5" xfId="0" applyBorder="1" applyAlignment="1">
      <alignment horizontal="center"/>
    </xf>
    <xf numFmtId="0" fontId="1" fillId="0" borderId="16" xfId="1" applyFont="1" applyBorder="1" applyAlignment="1">
      <alignment horizontal="center"/>
    </xf>
    <xf numFmtId="0" fontId="1" fillId="0" borderId="11" xfId="1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7" xfId="0" applyBorder="1" applyAlignment="1">
      <alignment horizontal="center"/>
    </xf>
    <xf numFmtId="0" fontId="12" fillId="0" borderId="32" xfId="0" applyFont="1" applyBorder="1" applyAlignment="1">
      <alignment horizontal="center" wrapText="1"/>
    </xf>
    <xf numFmtId="0" fontId="10" fillId="2" borderId="18" xfId="1" applyFont="1" applyFill="1" applyBorder="1" applyAlignment="1">
      <alignment horizontal="center"/>
    </xf>
    <xf numFmtId="0" fontId="10" fillId="2" borderId="26" xfId="1" applyFont="1" applyFill="1" applyBorder="1" applyAlignment="1">
      <alignment horizontal="center"/>
    </xf>
    <xf numFmtId="0" fontId="4" fillId="0" borderId="21" xfId="1" applyFont="1" applyBorder="1" applyAlignment="1">
      <alignment horizontal="center"/>
    </xf>
    <xf numFmtId="0" fontId="4" fillId="0" borderId="22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4" fillId="0" borderId="12" xfId="1" applyFont="1" applyBorder="1" applyAlignment="1">
      <alignment horizontal="center"/>
    </xf>
    <xf numFmtId="0" fontId="4" fillId="0" borderId="13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10" fillId="2" borderId="5" xfId="1" applyFont="1" applyFill="1" applyBorder="1" applyAlignment="1">
      <alignment horizontal="center"/>
    </xf>
    <xf numFmtId="0" fontId="10" fillId="2" borderId="1" xfId="1" applyFont="1" applyFill="1" applyBorder="1" applyAlignment="1">
      <alignment horizontal="center"/>
    </xf>
    <xf numFmtId="0" fontId="4" fillId="0" borderId="15" xfId="1" applyFont="1" applyFill="1" applyBorder="1" applyAlignment="1">
      <alignment horizontal="center"/>
    </xf>
    <xf numFmtId="0" fontId="4" fillId="0" borderId="17" xfId="1" applyFont="1" applyFill="1" applyBorder="1" applyAlignment="1">
      <alignment horizontal="center"/>
    </xf>
    <xf numFmtId="0" fontId="1" fillId="0" borderId="17" xfId="1" applyFont="1" applyFill="1" applyBorder="1" applyAlignment="1"/>
    <xf numFmtId="0" fontId="4" fillId="0" borderId="30" xfId="1" applyFont="1" applyBorder="1" applyAlignment="1">
      <alignment horizontal="center" wrapText="1"/>
    </xf>
    <xf numFmtId="0" fontId="10" fillId="2" borderId="35" xfId="1" applyFont="1" applyFill="1" applyBorder="1" applyAlignment="1">
      <alignment horizontal="center"/>
    </xf>
    <xf numFmtId="0" fontId="10" fillId="2" borderId="36" xfId="1" applyFont="1" applyFill="1" applyBorder="1" applyAlignment="1">
      <alignment horizontal="center"/>
    </xf>
    <xf numFmtId="0" fontId="4" fillId="0" borderId="12" xfId="1" applyFont="1" applyFill="1" applyBorder="1" applyAlignment="1">
      <alignment horizontal="center"/>
    </xf>
    <xf numFmtId="0" fontId="4" fillId="0" borderId="10" xfId="1" applyFont="1" applyFill="1" applyBorder="1" applyAlignment="1">
      <alignment horizontal="center"/>
    </xf>
    <xf numFmtId="0" fontId="8" fillId="0" borderId="13" xfId="1" applyFont="1" applyBorder="1" applyAlignment="1">
      <alignment horizontal="left"/>
    </xf>
    <xf numFmtId="0" fontId="8" fillId="0" borderId="0" xfId="1" applyFont="1" applyBorder="1" applyAlignment="1">
      <alignment horizontal="left"/>
    </xf>
    <xf numFmtId="0" fontId="1" fillId="0" borderId="6" xfId="1" applyFont="1" applyFill="1" applyBorder="1" applyAlignment="1">
      <alignment horizontal="center"/>
    </xf>
    <xf numFmtId="0" fontId="1" fillId="0" borderId="8" xfId="1" applyFont="1" applyFill="1" applyBorder="1" applyAlignment="1">
      <alignment horizontal="center"/>
    </xf>
    <xf numFmtId="0" fontId="1" fillId="0" borderId="9" xfId="1" applyFont="1" applyFill="1" applyBorder="1" applyAlignment="1">
      <alignment horizontal="center"/>
    </xf>
    <xf numFmtId="0" fontId="1" fillId="0" borderId="12" xfId="1" applyFont="1" applyFill="1" applyBorder="1" applyAlignment="1">
      <alignment horizontal="center"/>
    </xf>
    <xf numFmtId="0" fontId="1" fillId="0" borderId="3" xfId="1" applyFont="1" applyFill="1" applyBorder="1" applyAlignment="1">
      <alignment horizontal="center"/>
    </xf>
    <xf numFmtId="0" fontId="1" fillId="0" borderId="6" xfId="1" applyFont="1" applyFill="1" applyBorder="1" applyAlignment="1">
      <alignment horizontal="center" wrapText="1"/>
    </xf>
    <xf numFmtId="0" fontId="1" fillId="0" borderId="8" xfId="1" applyFont="1" applyFill="1" applyBorder="1" applyAlignment="1">
      <alignment horizontal="center" wrapText="1"/>
    </xf>
    <xf numFmtId="0" fontId="1" fillId="0" borderId="9" xfId="1" applyFont="1" applyFill="1" applyBorder="1" applyAlignment="1">
      <alignment horizontal="center" wrapText="1"/>
    </xf>
    <xf numFmtId="0" fontId="1" fillId="0" borderId="12" xfId="1" applyFont="1" applyFill="1" applyBorder="1" applyAlignment="1">
      <alignment horizontal="center" wrapText="1"/>
    </xf>
    <xf numFmtId="0" fontId="1" fillId="0" borderId="3" xfId="1" applyFont="1" applyFill="1" applyBorder="1" applyAlignment="1">
      <alignment horizontal="center" wrapText="1"/>
    </xf>
    <xf numFmtId="0" fontId="4" fillId="0" borderId="21" xfId="1" applyNumberFormat="1" applyFont="1" applyFill="1" applyBorder="1" applyAlignment="1">
      <alignment horizontal="center" wrapText="1"/>
    </xf>
    <xf numFmtId="0" fontId="4" fillId="0" borderId="21" xfId="1" applyFont="1" applyBorder="1" applyAlignment="1">
      <alignment horizontal="center" wrapText="1"/>
    </xf>
    <xf numFmtId="0" fontId="1" fillId="0" borderId="22" xfId="1" applyFont="1" applyBorder="1" applyAlignment="1">
      <alignment horizontal="center" wrapText="1"/>
    </xf>
    <xf numFmtId="0" fontId="1" fillId="0" borderId="8" xfId="1" applyFont="1" applyBorder="1" applyAlignment="1">
      <alignment horizontal="center" wrapText="1"/>
    </xf>
    <xf numFmtId="0" fontId="1" fillId="0" borderId="0" xfId="1" applyFont="1" applyBorder="1" applyAlignment="1">
      <alignment horizontal="center" wrapText="1"/>
    </xf>
    <xf numFmtId="0" fontId="1" fillId="0" borderId="12" xfId="1" applyFont="1" applyBorder="1" applyAlignment="1">
      <alignment horizontal="center" wrapText="1"/>
    </xf>
    <xf numFmtId="0" fontId="1" fillId="0" borderId="13" xfId="1" applyFont="1" applyBorder="1" applyAlignment="1">
      <alignment horizontal="center" wrapText="1"/>
    </xf>
    <xf numFmtId="0" fontId="10" fillId="0" borderId="2" xfId="1" applyFont="1" applyBorder="1" applyAlignment="1">
      <alignment horizontal="center"/>
    </xf>
    <xf numFmtId="0" fontId="1" fillId="0" borderId="2" xfId="1" applyFont="1" applyBorder="1" applyAlignment="1">
      <alignment horizontal="center"/>
    </xf>
    <xf numFmtId="0" fontId="1" fillId="0" borderId="22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4" fillId="0" borderId="6" xfId="1" applyFont="1" applyBorder="1" applyAlignment="1">
      <alignment horizontal="center" wrapText="1"/>
    </xf>
    <xf numFmtId="0" fontId="4" fillId="0" borderId="9" xfId="1" applyFont="1" applyBorder="1" applyAlignment="1">
      <alignment horizontal="center" wrapText="1"/>
    </xf>
    <xf numFmtId="0" fontId="4" fillId="0" borderId="3" xfId="1" applyFont="1" applyBorder="1" applyAlignment="1">
      <alignment horizontal="center" wrapText="1"/>
    </xf>
    <xf numFmtId="0" fontId="4" fillId="0" borderId="23" xfId="1" applyFont="1" applyBorder="1" applyAlignment="1">
      <alignment horizontal="center" wrapText="1"/>
    </xf>
    <xf numFmtId="0" fontId="4" fillId="0" borderId="7" xfId="1" applyFont="1" applyBorder="1" applyAlignment="1">
      <alignment horizontal="center" wrapText="1"/>
    </xf>
    <xf numFmtId="0" fontId="4" fillId="0" borderId="5" xfId="1" applyFont="1" applyBorder="1" applyAlignment="1">
      <alignment horizontal="center" wrapText="1"/>
    </xf>
    <xf numFmtId="0" fontId="4" fillId="0" borderId="27" xfId="1" applyFont="1" applyBorder="1" applyAlignment="1">
      <alignment horizontal="center"/>
    </xf>
    <xf numFmtId="0" fontId="1" fillId="0" borderId="25" xfId="1" applyFont="1" applyBorder="1" applyAlignment="1">
      <alignment horizontal="center"/>
    </xf>
    <xf numFmtId="0" fontId="1" fillId="0" borderId="15" xfId="1" applyFont="1" applyBorder="1" applyAlignment="1">
      <alignment horizontal="center"/>
    </xf>
    <xf numFmtId="0" fontId="1" fillId="0" borderId="17" xfId="1" applyFont="1" applyBorder="1" applyAlignment="1">
      <alignment horizontal="center"/>
    </xf>
    <xf numFmtId="0" fontId="4" fillId="0" borderId="8" xfId="1" applyFont="1" applyBorder="1" applyAlignment="1">
      <alignment horizontal="center" wrapText="1"/>
    </xf>
    <xf numFmtId="0" fontId="4" fillId="0" borderId="12" xfId="1" applyFont="1" applyBorder="1" applyAlignment="1">
      <alignment horizontal="center" wrapText="1"/>
    </xf>
    <xf numFmtId="0" fontId="4" fillId="0" borderId="23" xfId="1" applyFont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4" fillId="0" borderId="21" xfId="1" applyFont="1" applyFill="1" applyBorder="1" applyAlignment="1">
      <alignment horizontal="center"/>
    </xf>
    <xf numFmtId="0" fontId="7" fillId="0" borderId="23" xfId="1" applyFont="1" applyBorder="1" applyAlignment="1">
      <alignment horizontal="center" wrapText="1"/>
    </xf>
    <xf numFmtId="0" fontId="7" fillId="0" borderId="7" xfId="1" applyFont="1" applyBorder="1" applyAlignment="1">
      <alignment horizontal="center" wrapText="1"/>
    </xf>
    <xf numFmtId="0" fontId="7" fillId="0" borderId="5" xfId="1" applyFont="1" applyBorder="1" applyAlignment="1">
      <alignment horizontal="center" wrapText="1"/>
    </xf>
    <xf numFmtId="0" fontId="10" fillId="0" borderId="3" xfId="1" applyFont="1" applyFill="1" applyBorder="1" applyAlignment="1">
      <alignment horizontal="center"/>
    </xf>
    <xf numFmtId="0" fontId="10" fillId="0" borderId="4" xfId="1" applyFont="1" applyFill="1" applyBorder="1" applyAlignment="1">
      <alignment horizontal="center"/>
    </xf>
    <xf numFmtId="0" fontId="4" fillId="0" borderId="5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10" fillId="0" borderId="1" xfId="1" applyFont="1" applyFill="1" applyBorder="1" applyAlignment="1">
      <alignment horizontal="center"/>
    </xf>
    <xf numFmtId="0" fontId="4" fillId="0" borderId="29" xfId="1" applyFont="1" applyBorder="1" applyAlignment="1">
      <alignment horizontal="center"/>
    </xf>
    <xf numFmtId="0" fontId="4" fillId="0" borderId="16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4" fillId="0" borderId="30" xfId="1" applyFont="1" applyBorder="1" applyAlignment="1">
      <alignment horizontal="center"/>
    </xf>
    <xf numFmtId="0" fontId="4" fillId="0" borderId="31" xfId="1" applyFont="1" applyBorder="1" applyAlignment="1">
      <alignment horizontal="center"/>
    </xf>
    <xf numFmtId="0" fontId="0" fillId="0" borderId="32" xfId="0" applyBorder="1" applyAlignment="1">
      <alignment horizontal="center"/>
    </xf>
    <xf numFmtId="0" fontId="4" fillId="0" borderId="23" xfId="1" applyFont="1" applyFill="1" applyBorder="1" applyAlignment="1">
      <alignment horizontal="center"/>
    </xf>
    <xf numFmtId="0" fontId="10" fillId="0" borderId="3" xfId="1" applyFont="1" applyBorder="1" applyAlignment="1">
      <alignment horizontal="center" wrapText="1"/>
    </xf>
    <xf numFmtId="0" fontId="10" fillId="0" borderId="4" xfId="1" applyFont="1" applyBorder="1" applyAlignment="1">
      <alignment horizontal="center" wrapText="1"/>
    </xf>
    <xf numFmtId="0" fontId="10" fillId="0" borderId="23" xfId="1" applyFont="1" applyBorder="1" applyAlignment="1">
      <alignment horizontal="center" wrapText="1"/>
    </xf>
    <xf numFmtId="0" fontId="10" fillId="0" borderId="5" xfId="1" applyFont="1" applyBorder="1" applyAlignment="1">
      <alignment horizontal="center" wrapText="1"/>
    </xf>
    <xf numFmtId="0" fontId="4" fillId="0" borderId="22" xfId="1" applyFont="1" applyBorder="1" applyAlignment="1">
      <alignment horizontal="center" wrapText="1"/>
    </xf>
    <xf numFmtId="0" fontId="1" fillId="0" borderId="6" xfId="1" applyBorder="1" applyAlignment="1">
      <alignment wrapText="1"/>
    </xf>
    <xf numFmtId="0" fontId="1" fillId="0" borderId="8" xfId="1" applyBorder="1" applyAlignment="1">
      <alignment wrapText="1"/>
    </xf>
    <xf numFmtId="0" fontId="1" fillId="0" borderId="0" xfId="1" applyBorder="1" applyAlignment="1">
      <alignment wrapText="1"/>
    </xf>
    <xf numFmtId="0" fontId="1" fillId="0" borderId="9" xfId="1" applyBorder="1" applyAlignment="1">
      <alignment wrapText="1"/>
    </xf>
    <xf numFmtId="0" fontId="1" fillId="0" borderId="12" xfId="1" applyBorder="1" applyAlignment="1">
      <alignment wrapText="1"/>
    </xf>
    <xf numFmtId="0" fontId="1" fillId="0" borderId="13" xfId="1" applyBorder="1" applyAlignment="1">
      <alignment wrapText="1"/>
    </xf>
    <xf numFmtId="0" fontId="1" fillId="0" borderId="3" xfId="1" applyBorder="1" applyAlignment="1">
      <alignment wrapText="1"/>
    </xf>
  </cellXfs>
  <cellStyles count="5">
    <cellStyle name="Обычный" xfId="0" builtinId="0"/>
    <cellStyle name="Обычный 2" xfId="1"/>
    <cellStyle name="Обычный 3" xfId="4"/>
    <cellStyle name="Обычный_Лист1" xfId="2"/>
    <cellStyle name="Обычный_Фактическая по поступившим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4"/>
  <sheetViews>
    <sheetView zoomScale="110" zoomScaleNormal="110" workbookViewId="0">
      <selection activeCell="AH33" sqref="AH33"/>
    </sheetView>
  </sheetViews>
  <sheetFormatPr defaultRowHeight="15" x14ac:dyDescent="0.25"/>
  <cols>
    <col min="1" max="1" width="19.140625" customWidth="1"/>
    <col min="27" max="27" width="8.42578125" customWidth="1"/>
    <col min="31" max="31" width="8" customWidth="1"/>
    <col min="33" max="33" width="8.140625" customWidth="1"/>
  </cols>
  <sheetData>
    <row r="1" spans="1:34" ht="16.5" thickBot="1" x14ac:dyDescent="0.3">
      <c r="A1" s="195" t="s">
        <v>62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6"/>
      <c r="P1" s="196"/>
      <c r="Q1" s="196"/>
      <c r="R1" s="196"/>
      <c r="S1" s="196"/>
      <c r="T1" s="196"/>
      <c r="U1" s="196"/>
      <c r="V1" s="196"/>
      <c r="W1" s="195"/>
      <c r="X1" s="195"/>
      <c r="Y1" s="195"/>
      <c r="Z1" s="195"/>
      <c r="AA1" s="195"/>
      <c r="AB1" s="195"/>
      <c r="AC1" s="195"/>
      <c r="AD1" s="195"/>
      <c r="AE1" s="195"/>
      <c r="AF1" s="195"/>
      <c r="AG1" s="195"/>
      <c r="AH1" s="195"/>
    </row>
    <row r="2" spans="1:34" ht="15.75" thickBot="1" x14ac:dyDescent="0.3">
      <c r="A2" s="230" t="s">
        <v>0</v>
      </c>
      <c r="B2" s="233" t="s">
        <v>1</v>
      </c>
      <c r="C2" s="197"/>
      <c r="D2" s="148" t="s">
        <v>2</v>
      </c>
      <c r="E2" s="197"/>
      <c r="F2" s="148" t="s">
        <v>3</v>
      </c>
      <c r="G2" s="202"/>
      <c r="H2" s="207" t="s">
        <v>4</v>
      </c>
      <c r="I2" s="202"/>
      <c r="J2" s="148" t="s">
        <v>5</v>
      </c>
      <c r="K2" s="149"/>
      <c r="L2" s="150"/>
      <c r="M2" s="208" t="s">
        <v>6</v>
      </c>
      <c r="N2" s="209"/>
      <c r="O2" s="165" t="s">
        <v>7</v>
      </c>
      <c r="P2" s="166"/>
      <c r="Q2" s="166"/>
      <c r="R2" s="166"/>
      <c r="S2" s="167"/>
      <c r="T2" s="168"/>
      <c r="U2" s="224" t="s">
        <v>8</v>
      </c>
      <c r="V2" s="225"/>
      <c r="W2" s="214" t="s">
        <v>9</v>
      </c>
      <c r="X2" s="215"/>
      <c r="Y2" s="215"/>
      <c r="Z2" s="215"/>
      <c r="AA2" s="215"/>
      <c r="AB2" s="215"/>
      <c r="AC2" s="215"/>
      <c r="AD2" s="215"/>
      <c r="AE2" s="216"/>
      <c r="AF2" s="216"/>
      <c r="AG2" s="216"/>
      <c r="AH2" s="217"/>
    </row>
    <row r="3" spans="1:34" x14ac:dyDescent="0.25">
      <c r="A3" s="231"/>
      <c r="B3" s="198"/>
      <c r="C3" s="199"/>
      <c r="D3" s="198"/>
      <c r="E3" s="199"/>
      <c r="F3" s="203"/>
      <c r="G3" s="204"/>
      <c r="H3" s="203"/>
      <c r="I3" s="204"/>
      <c r="J3" s="151"/>
      <c r="K3" s="152"/>
      <c r="L3" s="153"/>
      <c r="M3" s="210"/>
      <c r="N3" s="211"/>
      <c r="O3" s="169"/>
      <c r="P3" s="170"/>
      <c r="Q3" s="170"/>
      <c r="R3" s="170"/>
      <c r="S3" s="171"/>
      <c r="T3" s="172"/>
      <c r="U3" s="226"/>
      <c r="V3" s="227"/>
      <c r="W3" s="218" t="s">
        <v>10</v>
      </c>
      <c r="X3" s="221" t="s">
        <v>11</v>
      </c>
      <c r="Y3" s="221" t="s">
        <v>12</v>
      </c>
      <c r="Z3" s="234" t="s">
        <v>13</v>
      </c>
      <c r="AA3" s="176" t="s">
        <v>14</v>
      </c>
      <c r="AB3" s="177"/>
      <c r="AC3" s="178"/>
      <c r="AD3" s="208" t="s">
        <v>15</v>
      </c>
      <c r="AE3" s="165" t="s">
        <v>16</v>
      </c>
      <c r="AF3" s="242"/>
      <c r="AG3" s="168"/>
      <c r="AH3" s="178" t="s">
        <v>17</v>
      </c>
    </row>
    <row r="4" spans="1:34" x14ac:dyDescent="0.25">
      <c r="A4" s="231"/>
      <c r="B4" s="198"/>
      <c r="C4" s="199"/>
      <c r="D4" s="198"/>
      <c r="E4" s="199"/>
      <c r="F4" s="203"/>
      <c r="G4" s="204"/>
      <c r="H4" s="203"/>
      <c r="I4" s="204"/>
      <c r="J4" s="151"/>
      <c r="K4" s="152"/>
      <c r="L4" s="153"/>
      <c r="M4" s="210"/>
      <c r="N4" s="211"/>
      <c r="O4" s="169"/>
      <c r="P4" s="170"/>
      <c r="Q4" s="170"/>
      <c r="R4" s="170"/>
      <c r="S4" s="171"/>
      <c r="T4" s="172"/>
      <c r="U4" s="187" t="s">
        <v>18</v>
      </c>
      <c r="V4" s="188" t="s">
        <v>19</v>
      </c>
      <c r="W4" s="219"/>
      <c r="X4" s="222"/>
      <c r="Y4" s="222"/>
      <c r="Z4" s="235"/>
      <c r="AA4" s="179"/>
      <c r="AB4" s="180"/>
      <c r="AC4" s="181"/>
      <c r="AD4" s="228"/>
      <c r="AE4" s="243"/>
      <c r="AF4" s="244"/>
      <c r="AG4" s="172"/>
      <c r="AH4" s="181"/>
    </row>
    <row r="5" spans="1:34" ht="15.75" thickBot="1" x14ac:dyDescent="0.3">
      <c r="A5" s="231"/>
      <c r="B5" s="200"/>
      <c r="C5" s="201"/>
      <c r="D5" s="200"/>
      <c r="E5" s="201"/>
      <c r="F5" s="205"/>
      <c r="G5" s="206"/>
      <c r="H5" s="203"/>
      <c r="I5" s="204"/>
      <c r="J5" s="154"/>
      <c r="K5" s="155"/>
      <c r="L5" s="156"/>
      <c r="M5" s="212"/>
      <c r="N5" s="213"/>
      <c r="O5" s="190" t="s">
        <v>20</v>
      </c>
      <c r="P5" s="161"/>
      <c r="Q5" s="161" t="s">
        <v>21</v>
      </c>
      <c r="R5" s="162"/>
      <c r="S5" s="161" t="s">
        <v>56</v>
      </c>
      <c r="T5" s="173"/>
      <c r="U5" s="187"/>
      <c r="V5" s="189"/>
      <c r="W5" s="219"/>
      <c r="X5" s="222"/>
      <c r="Y5" s="222"/>
      <c r="Z5" s="235"/>
      <c r="AA5" s="179"/>
      <c r="AB5" s="180"/>
      <c r="AC5" s="181"/>
      <c r="AD5" s="228"/>
      <c r="AE5" s="243"/>
      <c r="AF5" s="244"/>
      <c r="AG5" s="172"/>
      <c r="AH5" s="181"/>
    </row>
    <row r="6" spans="1:34" ht="15.75" thickBot="1" x14ac:dyDescent="0.3">
      <c r="A6" s="231"/>
      <c r="B6" s="237" t="s">
        <v>22</v>
      </c>
      <c r="C6" s="193" t="s">
        <v>23</v>
      </c>
      <c r="D6" s="241" t="s">
        <v>22</v>
      </c>
      <c r="E6" s="239" t="s">
        <v>24</v>
      </c>
      <c r="F6" s="6"/>
      <c r="G6" s="159" t="s">
        <v>25</v>
      </c>
      <c r="H6" s="21"/>
      <c r="I6" s="22"/>
      <c r="J6" s="157" t="s">
        <v>26</v>
      </c>
      <c r="K6" s="25"/>
      <c r="L6" s="159" t="s">
        <v>27</v>
      </c>
      <c r="M6" s="185" t="s">
        <v>22</v>
      </c>
      <c r="N6" s="193" t="s">
        <v>24</v>
      </c>
      <c r="O6" s="191" t="s">
        <v>22</v>
      </c>
      <c r="P6" s="163" t="s">
        <v>24</v>
      </c>
      <c r="Q6" s="174" t="s">
        <v>22</v>
      </c>
      <c r="R6" s="163" t="s">
        <v>24</v>
      </c>
      <c r="S6" s="174" t="s">
        <v>22</v>
      </c>
      <c r="T6" s="163" t="s">
        <v>24</v>
      </c>
      <c r="U6" s="187"/>
      <c r="V6" s="189"/>
      <c r="W6" s="219"/>
      <c r="X6" s="222"/>
      <c r="Y6" s="222"/>
      <c r="Z6" s="235"/>
      <c r="AA6" s="182"/>
      <c r="AB6" s="183"/>
      <c r="AC6" s="184"/>
      <c r="AD6" s="228"/>
      <c r="AE6" s="245"/>
      <c r="AF6" s="246"/>
      <c r="AG6" s="247"/>
      <c r="AH6" s="181"/>
    </row>
    <row r="7" spans="1:34" ht="57.75" customHeight="1" thickBot="1" x14ac:dyDescent="0.3">
      <c r="A7" s="231"/>
      <c r="B7" s="238"/>
      <c r="C7" s="194"/>
      <c r="D7" s="241"/>
      <c r="E7" s="240"/>
      <c r="F7" s="18" t="s">
        <v>28</v>
      </c>
      <c r="G7" s="160"/>
      <c r="H7" s="9" t="s">
        <v>22</v>
      </c>
      <c r="I7" s="9" t="s">
        <v>24</v>
      </c>
      <c r="J7" s="158"/>
      <c r="K7" s="26" t="s">
        <v>11</v>
      </c>
      <c r="L7" s="160"/>
      <c r="M7" s="186"/>
      <c r="N7" s="194"/>
      <c r="O7" s="192"/>
      <c r="P7" s="164"/>
      <c r="Q7" s="175"/>
      <c r="R7" s="164"/>
      <c r="S7" s="175"/>
      <c r="T7" s="164"/>
      <c r="U7" s="187"/>
      <c r="V7" s="189"/>
      <c r="W7" s="220"/>
      <c r="X7" s="223"/>
      <c r="Y7" s="223"/>
      <c r="Z7" s="236"/>
      <c r="AA7" s="1" t="s">
        <v>29</v>
      </c>
      <c r="AB7" s="1" t="s">
        <v>30</v>
      </c>
      <c r="AC7" s="3" t="s">
        <v>27</v>
      </c>
      <c r="AD7" s="229"/>
      <c r="AE7" s="53" t="s">
        <v>31</v>
      </c>
      <c r="AF7" s="2" t="s">
        <v>32</v>
      </c>
      <c r="AG7" s="54" t="s">
        <v>57</v>
      </c>
      <c r="AH7" s="184"/>
    </row>
    <row r="8" spans="1:34" ht="15.75" thickBot="1" x14ac:dyDescent="0.3">
      <c r="A8" s="231"/>
      <c r="B8" s="7">
        <v>1</v>
      </c>
      <c r="C8" s="10">
        <v>2</v>
      </c>
      <c r="D8" s="11">
        <v>3</v>
      </c>
      <c r="E8" s="11">
        <v>4</v>
      </c>
      <c r="F8" s="12">
        <v>5</v>
      </c>
      <c r="G8" s="8">
        <v>6</v>
      </c>
      <c r="H8" s="8">
        <v>7</v>
      </c>
      <c r="I8" s="23">
        <v>8</v>
      </c>
      <c r="J8" s="24">
        <v>9</v>
      </c>
      <c r="K8" s="26">
        <v>10</v>
      </c>
      <c r="L8" s="8">
        <v>11</v>
      </c>
      <c r="M8" s="4">
        <v>12</v>
      </c>
      <c r="N8" s="10">
        <v>13</v>
      </c>
      <c r="O8" s="44">
        <v>14</v>
      </c>
      <c r="P8" s="45">
        <v>15</v>
      </c>
      <c r="Q8" s="46">
        <v>16</v>
      </c>
      <c r="R8" s="45">
        <v>17</v>
      </c>
      <c r="S8" s="45">
        <v>18</v>
      </c>
      <c r="T8" s="47">
        <v>19</v>
      </c>
      <c r="U8" s="42">
        <v>20</v>
      </c>
      <c r="V8" s="30">
        <v>21</v>
      </c>
      <c r="W8" s="27">
        <v>22</v>
      </c>
      <c r="X8" s="5">
        <v>23</v>
      </c>
      <c r="Y8" s="5">
        <v>24</v>
      </c>
      <c r="Z8" s="5">
        <v>25</v>
      </c>
      <c r="AA8" s="1">
        <v>26</v>
      </c>
      <c r="AB8" s="1">
        <v>27</v>
      </c>
      <c r="AC8" s="19">
        <v>28</v>
      </c>
      <c r="AD8" s="48">
        <v>29</v>
      </c>
      <c r="AE8" s="49">
        <v>30</v>
      </c>
      <c r="AF8" s="51">
        <v>31</v>
      </c>
      <c r="AG8" s="52">
        <v>32</v>
      </c>
      <c r="AH8" s="33">
        <v>33</v>
      </c>
    </row>
    <row r="9" spans="1:34" x14ac:dyDescent="0.25">
      <c r="A9" s="231"/>
      <c r="B9" s="146" t="s">
        <v>64</v>
      </c>
      <c r="C9" s="146" t="s">
        <v>64</v>
      </c>
      <c r="D9" s="146" t="s">
        <v>64</v>
      </c>
      <c r="E9" s="146" t="s">
        <v>64</v>
      </c>
      <c r="F9" s="146" t="s">
        <v>64</v>
      </c>
      <c r="G9" s="146" t="s">
        <v>64</v>
      </c>
      <c r="H9" s="146" t="s">
        <v>64</v>
      </c>
      <c r="I9" s="146" t="s">
        <v>64</v>
      </c>
      <c r="J9" s="146" t="s">
        <v>64</v>
      </c>
      <c r="K9" s="146" t="s">
        <v>64</v>
      </c>
      <c r="L9" s="146" t="s">
        <v>64</v>
      </c>
      <c r="M9" s="146" t="s">
        <v>64</v>
      </c>
      <c r="N9" s="146" t="s">
        <v>64</v>
      </c>
      <c r="O9" s="146" t="s">
        <v>64</v>
      </c>
      <c r="P9" s="146" t="s">
        <v>64</v>
      </c>
      <c r="Q9" s="146" t="s">
        <v>64</v>
      </c>
      <c r="R9" s="146" t="s">
        <v>64</v>
      </c>
      <c r="S9" s="146" t="s">
        <v>64</v>
      </c>
      <c r="T9" s="146" t="s">
        <v>64</v>
      </c>
      <c r="U9" s="146" t="s">
        <v>64</v>
      </c>
      <c r="V9" s="146" t="s">
        <v>64</v>
      </c>
      <c r="W9" s="146" t="s">
        <v>64</v>
      </c>
      <c r="X9" s="146" t="s">
        <v>64</v>
      </c>
      <c r="Y9" s="146" t="s">
        <v>64</v>
      </c>
      <c r="Z9" s="146" t="s">
        <v>64</v>
      </c>
      <c r="AA9" s="146" t="s">
        <v>64</v>
      </c>
      <c r="AB9" s="146" t="s">
        <v>64</v>
      </c>
      <c r="AC9" s="146" t="s">
        <v>64</v>
      </c>
      <c r="AD9" s="146" t="s">
        <v>64</v>
      </c>
      <c r="AE9" s="146" t="s">
        <v>64</v>
      </c>
      <c r="AF9" s="146" t="s">
        <v>64</v>
      </c>
      <c r="AG9" s="146" t="s">
        <v>64</v>
      </c>
      <c r="AH9" s="146" t="s">
        <v>64</v>
      </c>
    </row>
    <row r="10" spans="1:34" ht="15.75" thickBot="1" x14ac:dyDescent="0.3">
      <c r="A10" s="232"/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</row>
    <row r="11" spans="1:34" ht="15.75" thickBot="1" x14ac:dyDescent="0.3">
      <c r="A11" s="14" t="s">
        <v>33</v>
      </c>
      <c r="B11" s="102">
        <v>299</v>
      </c>
      <c r="C11" s="97">
        <v>262</v>
      </c>
      <c r="D11" s="103">
        <v>2310</v>
      </c>
      <c r="E11" s="97">
        <v>2182</v>
      </c>
      <c r="F11" s="103">
        <v>542</v>
      </c>
      <c r="G11" s="97">
        <v>407</v>
      </c>
      <c r="H11" s="103">
        <v>706</v>
      </c>
      <c r="I11" s="97">
        <v>504</v>
      </c>
      <c r="J11" s="103">
        <v>12</v>
      </c>
      <c r="K11" s="103">
        <v>130</v>
      </c>
      <c r="L11" s="103">
        <v>1</v>
      </c>
      <c r="M11" s="103">
        <v>327</v>
      </c>
      <c r="N11" s="97">
        <v>362</v>
      </c>
      <c r="O11" s="103">
        <v>681</v>
      </c>
      <c r="P11" s="97">
        <v>648</v>
      </c>
      <c r="Q11" s="103">
        <v>41</v>
      </c>
      <c r="R11" s="97">
        <v>41</v>
      </c>
      <c r="S11" s="103">
        <v>1336</v>
      </c>
      <c r="T11" s="97">
        <v>1276</v>
      </c>
      <c r="U11" s="104">
        <v>18</v>
      </c>
      <c r="V11" s="31">
        <v>18</v>
      </c>
      <c r="W11" s="28">
        <f>SUM(B11/U11/5.25)</f>
        <v>3.1640211640211637</v>
      </c>
      <c r="X11" s="13">
        <f>SUM(D11/U11/5.25)</f>
        <v>24.444444444444446</v>
      </c>
      <c r="Y11" s="13">
        <f>SUM(F11/U11/5.25)</f>
        <v>5.7354497354497358</v>
      </c>
      <c r="Z11" s="13">
        <f>SUM(H11/U11/5.25)</f>
        <v>7.4708994708994707</v>
      </c>
      <c r="AA11" s="13">
        <f>SUM(J11/U11/5.25)</f>
        <v>0.12698412698412698</v>
      </c>
      <c r="AB11" s="13">
        <f>SUM(K11/U11/5.25)</f>
        <v>1.3756613756613756</v>
      </c>
      <c r="AC11" s="20">
        <f>SUM(L11/U11/5.25)</f>
        <v>1.0582010582010581E-2</v>
      </c>
      <c r="AD11" s="32">
        <f>SUM(M11/U11/5.25)</f>
        <v>3.4603174603174605</v>
      </c>
      <c r="AE11" s="13">
        <f>SUM(O11/U11/5.25)</f>
        <v>7.2063492063492065</v>
      </c>
      <c r="AF11" s="13">
        <f>SUM(Q11/U11/5.25)</f>
        <v>0.43386243386243384</v>
      </c>
      <c r="AG11" s="13">
        <f>SUM(S11/U11/5.25)</f>
        <v>14.137566137566139</v>
      </c>
      <c r="AH11" s="29">
        <f>SUM(B11+D11+F11+H11+J11+K11+L11+M11+O11+Q11+S11)/U11/5.25</f>
        <v>67.56613756613757</v>
      </c>
    </row>
    <row r="12" spans="1:34" ht="15.75" thickBot="1" x14ac:dyDescent="0.3">
      <c r="A12" s="15" t="s">
        <v>34</v>
      </c>
      <c r="B12" s="102">
        <v>567</v>
      </c>
      <c r="C12" s="97">
        <v>494</v>
      </c>
      <c r="D12" s="103">
        <v>4307</v>
      </c>
      <c r="E12" s="97">
        <v>3886</v>
      </c>
      <c r="F12" s="103">
        <v>425</v>
      </c>
      <c r="G12" s="97">
        <v>421</v>
      </c>
      <c r="H12" s="103">
        <v>1048</v>
      </c>
      <c r="I12" s="97">
        <v>477</v>
      </c>
      <c r="J12" s="103">
        <v>22</v>
      </c>
      <c r="K12" s="103">
        <v>258</v>
      </c>
      <c r="L12" s="103">
        <v>3</v>
      </c>
      <c r="M12" s="103">
        <v>551</v>
      </c>
      <c r="N12" s="97">
        <v>453</v>
      </c>
      <c r="O12" s="103">
        <v>1137</v>
      </c>
      <c r="P12" s="97">
        <v>1180</v>
      </c>
      <c r="Q12" s="103">
        <v>23</v>
      </c>
      <c r="R12" s="97">
        <v>37</v>
      </c>
      <c r="S12" s="103">
        <v>2058</v>
      </c>
      <c r="T12" s="97">
        <v>2041</v>
      </c>
      <c r="U12" s="104">
        <v>32</v>
      </c>
      <c r="V12" s="31">
        <v>30</v>
      </c>
      <c r="W12" s="90">
        <f t="shared" ref="W12:W33" si="0">SUM(B12/U12/5.25)</f>
        <v>3.375</v>
      </c>
      <c r="X12" s="76">
        <f t="shared" ref="X12:X33" si="1">SUM(D12/U12/5.25)</f>
        <v>25.636904761904763</v>
      </c>
      <c r="Y12" s="76">
        <f t="shared" ref="Y12:Y33" si="2">SUM(F12/U12/5.25)</f>
        <v>2.5297619047619047</v>
      </c>
      <c r="Z12" s="76">
        <f t="shared" ref="Z12:Z33" si="3">SUM(H12/U12/5.25)</f>
        <v>6.2380952380952381</v>
      </c>
      <c r="AA12" s="76">
        <f t="shared" ref="AA12:AA33" si="4">SUM(J12/U12/5.25)</f>
        <v>0.13095238095238096</v>
      </c>
      <c r="AB12" s="76">
        <f t="shared" ref="AB12:AB32" si="5">SUM(K12/U12/5.25)</f>
        <v>1.5357142857142858</v>
      </c>
      <c r="AC12" s="85">
        <f t="shared" ref="AC12:AC33" si="6">SUM(L12/U12/5.25)</f>
        <v>1.7857142857142856E-2</v>
      </c>
      <c r="AD12" s="93">
        <f t="shared" ref="AD12:AD33" si="7">SUM(M12/U12/5.25)</f>
        <v>3.2797619047619047</v>
      </c>
      <c r="AE12" s="76">
        <f t="shared" ref="AE12:AE32" si="8">SUM(O12/U12/5.25)</f>
        <v>6.7678571428571432</v>
      </c>
      <c r="AF12" s="76">
        <f t="shared" ref="AF12:AF33" si="9">SUM(Q12/U12/5.25)</f>
        <v>0.13690476190476192</v>
      </c>
      <c r="AG12" s="76">
        <f t="shared" ref="AG12:AG33" si="10">SUM(S12/U12/5.25)</f>
        <v>12.25</v>
      </c>
      <c r="AH12" s="91">
        <f t="shared" ref="AH12:AH33" si="11">SUM(B12+D12+F12+H12+J12+K12+L12+M12+O12+Q12+S12)/U12/5.25</f>
        <v>61.898809523809526</v>
      </c>
    </row>
    <row r="13" spans="1:34" ht="15.75" thickBot="1" x14ac:dyDescent="0.3">
      <c r="A13" s="15" t="s">
        <v>35</v>
      </c>
      <c r="B13" s="102">
        <v>87</v>
      </c>
      <c r="C13" s="97">
        <v>80</v>
      </c>
      <c r="D13" s="103">
        <v>938</v>
      </c>
      <c r="E13" s="97">
        <v>803</v>
      </c>
      <c r="F13" s="103">
        <v>310</v>
      </c>
      <c r="G13" s="97">
        <v>307</v>
      </c>
      <c r="H13" s="103">
        <v>942</v>
      </c>
      <c r="I13" s="97">
        <v>689</v>
      </c>
      <c r="J13" s="103">
        <v>5</v>
      </c>
      <c r="K13" s="103">
        <v>71</v>
      </c>
      <c r="L13" s="103">
        <v>0</v>
      </c>
      <c r="M13" s="103">
        <v>135</v>
      </c>
      <c r="N13" s="97">
        <v>196</v>
      </c>
      <c r="O13" s="103">
        <v>617</v>
      </c>
      <c r="P13" s="97">
        <v>560</v>
      </c>
      <c r="Q13" s="103">
        <v>27</v>
      </c>
      <c r="R13" s="97">
        <v>24</v>
      </c>
      <c r="S13" s="103">
        <v>1311</v>
      </c>
      <c r="T13" s="97">
        <v>1258</v>
      </c>
      <c r="U13" s="104">
        <v>12</v>
      </c>
      <c r="V13" s="31">
        <v>12</v>
      </c>
      <c r="W13" s="90">
        <f t="shared" si="0"/>
        <v>1.3809523809523809</v>
      </c>
      <c r="X13" s="76">
        <f t="shared" si="1"/>
        <v>14.888888888888889</v>
      </c>
      <c r="Y13" s="76">
        <f t="shared" si="2"/>
        <v>4.92063492063492</v>
      </c>
      <c r="Z13" s="76">
        <f t="shared" si="3"/>
        <v>14.952380952380953</v>
      </c>
      <c r="AA13" s="76">
        <f t="shared" si="4"/>
        <v>7.9365079365079375E-2</v>
      </c>
      <c r="AB13" s="76">
        <f t="shared" si="5"/>
        <v>1.126984126984127</v>
      </c>
      <c r="AC13" s="85">
        <f t="shared" si="6"/>
        <v>0</v>
      </c>
      <c r="AD13" s="93">
        <f t="shared" si="7"/>
        <v>2.1428571428571428</v>
      </c>
      <c r="AE13" s="76">
        <f t="shared" si="8"/>
        <v>9.7936507936507926</v>
      </c>
      <c r="AF13" s="76">
        <f t="shared" si="9"/>
        <v>0.42857142857142855</v>
      </c>
      <c r="AG13" s="76">
        <f t="shared" si="10"/>
        <v>20.80952380952381</v>
      </c>
      <c r="AH13" s="91">
        <f t="shared" si="11"/>
        <v>70.523809523809518</v>
      </c>
    </row>
    <row r="14" spans="1:34" ht="15.75" thickBot="1" x14ac:dyDescent="0.3">
      <c r="A14" s="15" t="s">
        <v>36</v>
      </c>
      <c r="B14" s="102">
        <v>41</v>
      </c>
      <c r="C14" s="97">
        <v>22</v>
      </c>
      <c r="D14" s="103">
        <v>226</v>
      </c>
      <c r="E14" s="97">
        <v>174</v>
      </c>
      <c r="F14" s="103">
        <v>11</v>
      </c>
      <c r="G14" s="97">
        <v>11</v>
      </c>
      <c r="H14" s="103">
        <v>44</v>
      </c>
      <c r="I14" s="97">
        <v>26</v>
      </c>
      <c r="J14" s="103">
        <v>0</v>
      </c>
      <c r="K14" s="103">
        <v>2</v>
      </c>
      <c r="L14" s="103">
        <v>0</v>
      </c>
      <c r="M14" s="103">
        <v>11</v>
      </c>
      <c r="N14" s="97">
        <v>8</v>
      </c>
      <c r="O14" s="103">
        <v>55</v>
      </c>
      <c r="P14" s="97">
        <v>40</v>
      </c>
      <c r="Q14" s="103">
        <v>1</v>
      </c>
      <c r="R14" s="97">
        <v>1</v>
      </c>
      <c r="S14" s="103">
        <v>61</v>
      </c>
      <c r="T14" s="97">
        <v>62</v>
      </c>
      <c r="U14" s="104">
        <v>3</v>
      </c>
      <c r="V14" s="31">
        <v>2</v>
      </c>
      <c r="W14" s="90">
        <f t="shared" si="0"/>
        <v>2.6031746031746033</v>
      </c>
      <c r="X14" s="76">
        <f t="shared" si="1"/>
        <v>14.349206349206348</v>
      </c>
      <c r="Y14" s="76">
        <f t="shared" si="2"/>
        <v>0.69841269841269837</v>
      </c>
      <c r="Z14" s="76">
        <f t="shared" si="3"/>
        <v>2.7936507936507935</v>
      </c>
      <c r="AA14" s="76">
        <f t="shared" si="4"/>
        <v>0</v>
      </c>
      <c r="AB14" s="76">
        <f t="shared" si="5"/>
        <v>0.12698412698412698</v>
      </c>
      <c r="AC14" s="85">
        <f t="shared" si="6"/>
        <v>0</v>
      </c>
      <c r="AD14" s="93">
        <f t="shared" si="7"/>
        <v>0.69841269841269837</v>
      </c>
      <c r="AE14" s="76">
        <f t="shared" si="8"/>
        <v>3.4920634920634916</v>
      </c>
      <c r="AF14" s="76">
        <f t="shared" si="9"/>
        <v>6.3492063492063489E-2</v>
      </c>
      <c r="AG14" s="76">
        <f t="shared" si="10"/>
        <v>3.8730158730158726</v>
      </c>
      <c r="AH14" s="91">
        <f t="shared" si="11"/>
        <v>28.698412698412696</v>
      </c>
    </row>
    <row r="15" spans="1:34" ht="15.75" thickBot="1" x14ac:dyDescent="0.3">
      <c r="A15" s="16" t="s">
        <v>37</v>
      </c>
      <c r="B15" s="102">
        <v>519</v>
      </c>
      <c r="C15" s="97">
        <v>502</v>
      </c>
      <c r="D15" s="103">
        <v>3241</v>
      </c>
      <c r="E15" s="97">
        <v>2987</v>
      </c>
      <c r="F15" s="103">
        <v>241</v>
      </c>
      <c r="G15" s="97">
        <v>245</v>
      </c>
      <c r="H15" s="103">
        <v>678</v>
      </c>
      <c r="I15" s="97">
        <v>589</v>
      </c>
      <c r="J15" s="103">
        <v>15</v>
      </c>
      <c r="K15" s="103">
        <v>214</v>
      </c>
      <c r="L15" s="103">
        <v>4</v>
      </c>
      <c r="M15" s="103">
        <v>344</v>
      </c>
      <c r="N15" s="97">
        <v>1058</v>
      </c>
      <c r="O15" s="103">
        <v>1216</v>
      </c>
      <c r="P15" s="97">
        <v>1233</v>
      </c>
      <c r="Q15" s="103">
        <v>35</v>
      </c>
      <c r="R15" s="97">
        <v>38</v>
      </c>
      <c r="S15" s="103">
        <v>2379</v>
      </c>
      <c r="T15" s="97">
        <v>2420</v>
      </c>
      <c r="U15" s="104">
        <v>30</v>
      </c>
      <c r="V15" s="31">
        <v>27</v>
      </c>
      <c r="W15" s="90">
        <f t="shared" si="0"/>
        <v>3.2952380952380955</v>
      </c>
      <c r="X15" s="76">
        <f t="shared" si="1"/>
        <v>20.577777777777776</v>
      </c>
      <c r="Y15" s="76">
        <f t="shared" si="2"/>
        <v>1.5301587301587301</v>
      </c>
      <c r="Z15" s="76">
        <f t="shared" si="3"/>
        <v>4.3047619047619055</v>
      </c>
      <c r="AA15" s="76">
        <f t="shared" si="4"/>
        <v>9.5238095238095233E-2</v>
      </c>
      <c r="AB15" s="76">
        <f t="shared" si="5"/>
        <v>1.3587301587301588</v>
      </c>
      <c r="AC15" s="85">
        <f t="shared" si="6"/>
        <v>2.5396825396825397E-2</v>
      </c>
      <c r="AD15" s="93">
        <f t="shared" si="7"/>
        <v>2.1841269841269844</v>
      </c>
      <c r="AE15" s="76">
        <f t="shared" si="8"/>
        <v>7.7206349206349199</v>
      </c>
      <c r="AF15" s="76">
        <f t="shared" si="9"/>
        <v>0.22222222222222224</v>
      </c>
      <c r="AG15" s="76">
        <f t="shared" si="10"/>
        <v>15.104761904761904</v>
      </c>
      <c r="AH15" s="91">
        <f t="shared" si="11"/>
        <v>56.419047619047618</v>
      </c>
    </row>
    <row r="16" spans="1:34" ht="15.75" thickBot="1" x14ac:dyDescent="0.3">
      <c r="A16" s="16" t="s">
        <v>38</v>
      </c>
      <c r="B16" s="102">
        <v>542</v>
      </c>
      <c r="C16" s="97">
        <v>434</v>
      </c>
      <c r="D16" s="103">
        <v>2632</v>
      </c>
      <c r="E16" s="97">
        <v>2537</v>
      </c>
      <c r="F16" s="103">
        <v>325</v>
      </c>
      <c r="G16" s="97">
        <v>372</v>
      </c>
      <c r="H16" s="103">
        <v>693</v>
      </c>
      <c r="I16" s="97">
        <v>477</v>
      </c>
      <c r="J16" s="103">
        <v>13</v>
      </c>
      <c r="K16" s="103">
        <v>162</v>
      </c>
      <c r="L16" s="103">
        <v>2</v>
      </c>
      <c r="M16" s="103">
        <v>213</v>
      </c>
      <c r="N16" s="97">
        <v>288</v>
      </c>
      <c r="O16" s="103">
        <v>1223</v>
      </c>
      <c r="P16" s="97">
        <v>1118</v>
      </c>
      <c r="Q16" s="103">
        <v>86</v>
      </c>
      <c r="R16" s="97">
        <v>82</v>
      </c>
      <c r="S16" s="103">
        <v>1825</v>
      </c>
      <c r="T16" s="97">
        <v>1820</v>
      </c>
      <c r="U16" s="104">
        <v>27</v>
      </c>
      <c r="V16" s="31">
        <v>25</v>
      </c>
      <c r="W16" s="90">
        <f t="shared" si="0"/>
        <v>3.8236331569664901</v>
      </c>
      <c r="X16" s="76">
        <f t="shared" si="1"/>
        <v>18.567901234567902</v>
      </c>
      <c r="Y16" s="76">
        <f t="shared" si="2"/>
        <v>2.2927689594356258</v>
      </c>
      <c r="Z16" s="76">
        <f t="shared" si="3"/>
        <v>4.8888888888888893</v>
      </c>
      <c r="AA16" s="76">
        <f t="shared" si="4"/>
        <v>9.1710758377425039E-2</v>
      </c>
      <c r="AB16" s="76">
        <f t="shared" si="5"/>
        <v>1.1428571428571428</v>
      </c>
      <c r="AC16" s="85">
        <f t="shared" si="6"/>
        <v>1.4109347442680775E-2</v>
      </c>
      <c r="AD16" s="93">
        <f t="shared" si="7"/>
        <v>1.5026455026455028</v>
      </c>
      <c r="AE16" s="76">
        <f t="shared" si="8"/>
        <v>8.6278659611992943</v>
      </c>
      <c r="AF16" s="76">
        <f t="shared" si="9"/>
        <v>0.60670194003527333</v>
      </c>
      <c r="AG16" s="76">
        <f t="shared" si="10"/>
        <v>12.874779541446209</v>
      </c>
      <c r="AH16" s="91">
        <f t="shared" si="11"/>
        <v>54.43386243386243</v>
      </c>
    </row>
    <row r="17" spans="1:34" ht="15.75" thickBot="1" x14ac:dyDescent="0.3">
      <c r="A17" s="15" t="s">
        <v>39</v>
      </c>
      <c r="B17" s="102">
        <v>248</v>
      </c>
      <c r="C17" s="97">
        <v>208</v>
      </c>
      <c r="D17" s="103">
        <v>1452</v>
      </c>
      <c r="E17" s="97">
        <v>1929</v>
      </c>
      <c r="F17" s="103">
        <v>218</v>
      </c>
      <c r="G17" s="97">
        <v>214</v>
      </c>
      <c r="H17" s="103">
        <v>166</v>
      </c>
      <c r="I17" s="97">
        <v>135</v>
      </c>
      <c r="J17" s="103">
        <v>13</v>
      </c>
      <c r="K17" s="103">
        <v>63</v>
      </c>
      <c r="L17" s="103">
        <v>2</v>
      </c>
      <c r="M17" s="103">
        <v>238</v>
      </c>
      <c r="N17" s="97">
        <v>229</v>
      </c>
      <c r="O17" s="103">
        <v>550</v>
      </c>
      <c r="P17" s="97">
        <v>530</v>
      </c>
      <c r="Q17" s="103">
        <v>43</v>
      </c>
      <c r="R17" s="97">
        <v>43</v>
      </c>
      <c r="S17" s="103">
        <v>1840</v>
      </c>
      <c r="T17" s="97">
        <v>1820</v>
      </c>
      <c r="U17" s="104">
        <v>19</v>
      </c>
      <c r="V17" s="31">
        <v>17</v>
      </c>
      <c r="W17" s="90">
        <f t="shared" si="0"/>
        <v>2.4862155388471177</v>
      </c>
      <c r="X17" s="76">
        <f t="shared" si="1"/>
        <v>14.556390977443609</v>
      </c>
      <c r="Y17" s="76">
        <f t="shared" si="2"/>
        <v>2.1854636591478696</v>
      </c>
      <c r="Z17" s="76">
        <f t="shared" si="3"/>
        <v>1.6641604010025062</v>
      </c>
      <c r="AA17" s="76">
        <f t="shared" si="4"/>
        <v>0.13032581453634084</v>
      </c>
      <c r="AB17" s="76">
        <f t="shared" si="5"/>
        <v>0.63157894736842102</v>
      </c>
      <c r="AC17" s="85">
        <f t="shared" si="6"/>
        <v>2.0050125313283207E-2</v>
      </c>
      <c r="AD17" s="93">
        <f t="shared" si="7"/>
        <v>2.3859649122807021</v>
      </c>
      <c r="AE17" s="76">
        <f t="shared" si="8"/>
        <v>5.5137844611528823</v>
      </c>
      <c r="AF17" s="76">
        <f t="shared" si="9"/>
        <v>0.43107769423558895</v>
      </c>
      <c r="AG17" s="76">
        <f t="shared" si="10"/>
        <v>18.44611528822055</v>
      </c>
      <c r="AH17" s="91">
        <f t="shared" si="11"/>
        <v>48.451127819548873</v>
      </c>
    </row>
    <row r="18" spans="1:34" ht="15.75" thickBot="1" x14ac:dyDescent="0.3">
      <c r="A18" s="15" t="s">
        <v>40</v>
      </c>
      <c r="B18" s="102">
        <v>425</v>
      </c>
      <c r="C18" s="97">
        <v>362</v>
      </c>
      <c r="D18" s="103">
        <v>3116</v>
      </c>
      <c r="E18" s="97">
        <v>3104</v>
      </c>
      <c r="F18" s="103">
        <v>677</v>
      </c>
      <c r="G18" s="97">
        <v>660</v>
      </c>
      <c r="H18" s="103">
        <v>585</v>
      </c>
      <c r="I18" s="97">
        <v>332</v>
      </c>
      <c r="J18" s="103">
        <v>20</v>
      </c>
      <c r="K18" s="103">
        <v>164</v>
      </c>
      <c r="L18" s="103">
        <v>0</v>
      </c>
      <c r="M18" s="103">
        <v>399</v>
      </c>
      <c r="N18" s="97">
        <v>600</v>
      </c>
      <c r="O18" s="103">
        <v>1120</v>
      </c>
      <c r="P18" s="97">
        <v>1021</v>
      </c>
      <c r="Q18" s="103">
        <v>25</v>
      </c>
      <c r="R18" s="97">
        <v>24</v>
      </c>
      <c r="S18" s="103">
        <v>1830</v>
      </c>
      <c r="T18" s="97">
        <v>1739</v>
      </c>
      <c r="U18" s="104">
        <v>21</v>
      </c>
      <c r="V18" s="31">
        <v>16</v>
      </c>
      <c r="W18" s="90">
        <f t="shared" si="0"/>
        <v>3.8548752834467117</v>
      </c>
      <c r="X18" s="76">
        <f t="shared" si="1"/>
        <v>28.263038548752835</v>
      </c>
      <c r="Y18" s="76">
        <f t="shared" si="2"/>
        <v>6.1405895691609986</v>
      </c>
      <c r="Z18" s="76">
        <f t="shared" si="3"/>
        <v>5.3061224489795915</v>
      </c>
      <c r="AA18" s="76">
        <f t="shared" si="4"/>
        <v>0.18140589569160998</v>
      </c>
      <c r="AB18" s="76">
        <f t="shared" si="5"/>
        <v>1.4875283446712018</v>
      </c>
      <c r="AC18" s="85">
        <f t="shared" si="6"/>
        <v>0</v>
      </c>
      <c r="AD18" s="93">
        <f t="shared" si="7"/>
        <v>3.6190476190476191</v>
      </c>
      <c r="AE18" s="76">
        <f t="shared" si="8"/>
        <v>10.15873015873016</v>
      </c>
      <c r="AF18" s="76">
        <f t="shared" si="9"/>
        <v>0.22675736961451248</v>
      </c>
      <c r="AG18" s="76">
        <f t="shared" si="10"/>
        <v>16.598639455782312</v>
      </c>
      <c r="AH18" s="91">
        <f t="shared" si="11"/>
        <v>75.83673469387756</v>
      </c>
    </row>
    <row r="19" spans="1:34" ht="15.75" thickBot="1" x14ac:dyDescent="0.3">
      <c r="A19" s="15" t="s">
        <v>41</v>
      </c>
      <c r="B19" s="102">
        <v>373</v>
      </c>
      <c r="C19" s="97">
        <v>398</v>
      </c>
      <c r="D19" s="103">
        <v>2907</v>
      </c>
      <c r="E19" s="97">
        <v>3958</v>
      </c>
      <c r="F19" s="103">
        <v>294</v>
      </c>
      <c r="G19" s="97">
        <v>294</v>
      </c>
      <c r="H19" s="103">
        <v>422</v>
      </c>
      <c r="I19" s="97">
        <v>355</v>
      </c>
      <c r="J19" s="103">
        <v>13</v>
      </c>
      <c r="K19" s="103">
        <v>236</v>
      </c>
      <c r="L19" s="103">
        <v>3</v>
      </c>
      <c r="M19" s="103">
        <v>355</v>
      </c>
      <c r="N19" s="97">
        <v>523</v>
      </c>
      <c r="O19" s="103">
        <v>930</v>
      </c>
      <c r="P19" s="97">
        <v>1056</v>
      </c>
      <c r="Q19" s="103">
        <v>18</v>
      </c>
      <c r="R19" s="97">
        <v>23</v>
      </c>
      <c r="S19" s="103">
        <v>1396</v>
      </c>
      <c r="T19" s="97">
        <v>1380</v>
      </c>
      <c r="U19" s="104">
        <v>21</v>
      </c>
      <c r="V19" s="31">
        <v>17</v>
      </c>
      <c r="W19" s="90">
        <f t="shared" si="0"/>
        <v>3.3832199546485264</v>
      </c>
      <c r="X19" s="76">
        <f t="shared" si="1"/>
        <v>26.367346938775508</v>
      </c>
      <c r="Y19" s="76">
        <f t="shared" si="2"/>
        <v>2.6666666666666665</v>
      </c>
      <c r="Z19" s="76">
        <f t="shared" si="3"/>
        <v>3.8276643990929706</v>
      </c>
      <c r="AA19" s="76">
        <f t="shared" si="4"/>
        <v>0.11791383219954649</v>
      </c>
      <c r="AB19" s="76">
        <f t="shared" si="5"/>
        <v>2.1405895691609977</v>
      </c>
      <c r="AC19" s="85">
        <f t="shared" si="6"/>
        <v>2.7210884353741496E-2</v>
      </c>
      <c r="AD19" s="93">
        <f t="shared" si="7"/>
        <v>3.2199546485260773</v>
      </c>
      <c r="AE19" s="76">
        <f t="shared" si="8"/>
        <v>8.4353741496598644</v>
      </c>
      <c r="AF19" s="76">
        <f t="shared" si="9"/>
        <v>0.16326530612244897</v>
      </c>
      <c r="AG19" s="76">
        <f t="shared" si="10"/>
        <v>12.662131519274377</v>
      </c>
      <c r="AH19" s="91">
        <f t="shared" si="11"/>
        <v>63.011337868480723</v>
      </c>
    </row>
    <row r="20" spans="1:34" ht="15.75" thickBot="1" x14ac:dyDescent="0.3">
      <c r="A20" s="15" t="s">
        <v>42</v>
      </c>
      <c r="B20" s="102">
        <v>47</v>
      </c>
      <c r="C20" s="97">
        <v>44</v>
      </c>
      <c r="D20" s="103">
        <v>295</v>
      </c>
      <c r="E20" s="97">
        <v>285</v>
      </c>
      <c r="F20" s="103">
        <v>38</v>
      </c>
      <c r="G20" s="97">
        <v>38</v>
      </c>
      <c r="H20" s="103">
        <v>37</v>
      </c>
      <c r="I20" s="97">
        <v>37</v>
      </c>
      <c r="J20" s="103">
        <v>1</v>
      </c>
      <c r="K20" s="103">
        <v>8</v>
      </c>
      <c r="L20" s="103">
        <v>0</v>
      </c>
      <c r="M20" s="103">
        <v>42</v>
      </c>
      <c r="N20" s="97">
        <v>60</v>
      </c>
      <c r="O20" s="103">
        <v>143</v>
      </c>
      <c r="P20" s="97">
        <v>130</v>
      </c>
      <c r="Q20" s="103">
        <v>6</v>
      </c>
      <c r="R20" s="97">
        <v>9</v>
      </c>
      <c r="S20" s="103">
        <v>370</v>
      </c>
      <c r="T20" s="97">
        <v>372</v>
      </c>
      <c r="U20" s="104">
        <v>7</v>
      </c>
      <c r="V20" s="31">
        <v>6</v>
      </c>
      <c r="W20" s="90">
        <f t="shared" si="0"/>
        <v>1.2789115646258504</v>
      </c>
      <c r="X20" s="76">
        <f t="shared" si="1"/>
        <v>8.0272108843537424</v>
      </c>
      <c r="Y20" s="76">
        <f t="shared" si="2"/>
        <v>1.0340136054421769</v>
      </c>
      <c r="Z20" s="76">
        <f t="shared" si="3"/>
        <v>1.0068027210884354</v>
      </c>
      <c r="AA20" s="76">
        <f t="shared" si="4"/>
        <v>2.7210884353741496E-2</v>
      </c>
      <c r="AB20" s="76">
        <f t="shared" si="5"/>
        <v>0.21768707482993196</v>
      </c>
      <c r="AC20" s="85">
        <f t="shared" si="6"/>
        <v>0</v>
      </c>
      <c r="AD20" s="93">
        <f t="shared" si="7"/>
        <v>1.1428571428571428</v>
      </c>
      <c r="AE20" s="76">
        <f t="shared" si="8"/>
        <v>3.8911564625850339</v>
      </c>
      <c r="AF20" s="76">
        <f t="shared" si="9"/>
        <v>0.16326530612244897</v>
      </c>
      <c r="AG20" s="76">
        <f t="shared" si="10"/>
        <v>10.068027210884352</v>
      </c>
      <c r="AH20" s="91">
        <f t="shared" si="11"/>
        <v>26.857142857142858</v>
      </c>
    </row>
    <row r="21" spans="1:34" ht="15.75" thickBot="1" x14ac:dyDescent="0.3">
      <c r="A21" s="15" t="s">
        <v>43</v>
      </c>
      <c r="B21" s="102">
        <v>191</v>
      </c>
      <c r="C21" s="97">
        <v>184</v>
      </c>
      <c r="D21" s="103">
        <v>1987</v>
      </c>
      <c r="E21" s="97">
        <v>1765</v>
      </c>
      <c r="F21" s="103">
        <v>131</v>
      </c>
      <c r="G21" s="97">
        <v>116</v>
      </c>
      <c r="H21" s="103">
        <v>708</v>
      </c>
      <c r="I21" s="97">
        <v>738</v>
      </c>
      <c r="J21" s="103">
        <v>12</v>
      </c>
      <c r="K21" s="103">
        <v>42</v>
      </c>
      <c r="L21" s="103">
        <v>0</v>
      </c>
      <c r="M21" s="103">
        <v>69</v>
      </c>
      <c r="N21" s="97">
        <v>224</v>
      </c>
      <c r="O21" s="103">
        <v>750</v>
      </c>
      <c r="P21" s="97">
        <v>669</v>
      </c>
      <c r="Q21" s="103">
        <v>23</v>
      </c>
      <c r="R21" s="97">
        <v>17</v>
      </c>
      <c r="S21" s="103">
        <v>1641</v>
      </c>
      <c r="T21" s="97">
        <v>1413</v>
      </c>
      <c r="U21" s="104">
        <v>18</v>
      </c>
      <c r="V21" s="31">
        <v>13</v>
      </c>
      <c r="W21" s="90">
        <f t="shared" si="0"/>
        <v>2.0211640211640209</v>
      </c>
      <c r="X21" s="76">
        <f t="shared" si="1"/>
        <v>21.026455026455025</v>
      </c>
      <c r="Y21" s="76">
        <f t="shared" si="2"/>
        <v>1.3862433862433863</v>
      </c>
      <c r="Z21" s="76">
        <f t="shared" si="3"/>
        <v>7.4920634920634921</v>
      </c>
      <c r="AA21" s="76">
        <f t="shared" si="4"/>
        <v>0.12698412698412698</v>
      </c>
      <c r="AB21" s="76">
        <f t="shared" si="5"/>
        <v>0.44444444444444448</v>
      </c>
      <c r="AC21" s="85">
        <f t="shared" si="6"/>
        <v>0</v>
      </c>
      <c r="AD21" s="93">
        <f t="shared" si="7"/>
        <v>0.73015873015873023</v>
      </c>
      <c r="AE21" s="76">
        <f t="shared" si="8"/>
        <v>7.9365079365079358</v>
      </c>
      <c r="AF21" s="76">
        <f t="shared" si="9"/>
        <v>0.24338624338624337</v>
      </c>
      <c r="AG21" s="76">
        <f t="shared" si="10"/>
        <v>17.365079365079367</v>
      </c>
      <c r="AH21" s="91">
        <f t="shared" si="11"/>
        <v>58.772486772486772</v>
      </c>
    </row>
    <row r="22" spans="1:34" ht="15.75" thickBot="1" x14ac:dyDescent="0.3">
      <c r="A22" s="15" t="s">
        <v>44</v>
      </c>
      <c r="B22" s="102">
        <v>184</v>
      </c>
      <c r="C22" s="97">
        <v>188</v>
      </c>
      <c r="D22" s="103">
        <v>1099</v>
      </c>
      <c r="E22" s="97">
        <v>912</v>
      </c>
      <c r="F22" s="103">
        <v>131</v>
      </c>
      <c r="G22" s="97">
        <v>131</v>
      </c>
      <c r="H22" s="103">
        <v>435</v>
      </c>
      <c r="I22" s="97">
        <v>421</v>
      </c>
      <c r="J22" s="103">
        <v>8</v>
      </c>
      <c r="K22" s="103">
        <v>44</v>
      </c>
      <c r="L22" s="103">
        <v>0</v>
      </c>
      <c r="M22" s="103">
        <v>119</v>
      </c>
      <c r="N22" s="97">
        <v>134</v>
      </c>
      <c r="O22" s="103">
        <v>639</v>
      </c>
      <c r="P22" s="97">
        <v>607</v>
      </c>
      <c r="Q22" s="103">
        <v>38</v>
      </c>
      <c r="R22" s="97">
        <v>36</v>
      </c>
      <c r="S22" s="103">
        <v>771</v>
      </c>
      <c r="T22" s="97">
        <v>744</v>
      </c>
      <c r="U22" s="104">
        <v>14</v>
      </c>
      <c r="V22" s="31">
        <v>12</v>
      </c>
      <c r="W22" s="90">
        <f t="shared" si="0"/>
        <v>2.5034013605442178</v>
      </c>
      <c r="X22" s="76">
        <f t="shared" si="1"/>
        <v>14.952380952380953</v>
      </c>
      <c r="Y22" s="76">
        <f t="shared" si="2"/>
        <v>1.7823129251700682</v>
      </c>
      <c r="Z22" s="76">
        <f t="shared" si="3"/>
        <v>5.9183673469387754</v>
      </c>
      <c r="AA22" s="76">
        <f t="shared" si="4"/>
        <v>0.10884353741496598</v>
      </c>
      <c r="AB22" s="76">
        <f t="shared" si="5"/>
        <v>0.59863945578231292</v>
      </c>
      <c r="AC22" s="85">
        <f t="shared" si="6"/>
        <v>0</v>
      </c>
      <c r="AD22" s="93">
        <f t="shared" si="7"/>
        <v>1.6190476190476191</v>
      </c>
      <c r="AE22" s="76">
        <f t="shared" si="8"/>
        <v>8.6938775510204085</v>
      </c>
      <c r="AF22" s="76">
        <f t="shared" si="9"/>
        <v>0.51700680272108845</v>
      </c>
      <c r="AG22" s="76">
        <f t="shared" si="10"/>
        <v>10.489795918367346</v>
      </c>
      <c r="AH22" s="91">
        <f t="shared" si="11"/>
        <v>47.183673469387756</v>
      </c>
    </row>
    <row r="23" spans="1:34" ht="15.75" thickBot="1" x14ac:dyDescent="0.3">
      <c r="A23" s="15" t="s">
        <v>45</v>
      </c>
      <c r="B23" s="102">
        <v>489</v>
      </c>
      <c r="C23" s="97">
        <v>463</v>
      </c>
      <c r="D23" s="103">
        <v>3396</v>
      </c>
      <c r="E23" s="97">
        <v>3469</v>
      </c>
      <c r="F23" s="103">
        <v>567</v>
      </c>
      <c r="G23" s="97">
        <v>568</v>
      </c>
      <c r="H23" s="103">
        <v>857</v>
      </c>
      <c r="I23" s="97">
        <v>560</v>
      </c>
      <c r="J23" s="103">
        <v>12</v>
      </c>
      <c r="K23" s="103">
        <v>176</v>
      </c>
      <c r="L23" s="103">
        <v>2</v>
      </c>
      <c r="M23" s="103">
        <v>392</v>
      </c>
      <c r="N23" s="97">
        <v>417</v>
      </c>
      <c r="O23" s="103">
        <v>2072</v>
      </c>
      <c r="P23" s="97">
        <v>1986</v>
      </c>
      <c r="Q23" s="103">
        <v>80</v>
      </c>
      <c r="R23" s="97">
        <v>83</v>
      </c>
      <c r="S23" s="103">
        <v>1737</v>
      </c>
      <c r="T23" s="97">
        <v>1731</v>
      </c>
      <c r="U23" s="104">
        <v>27</v>
      </c>
      <c r="V23" s="31">
        <v>25</v>
      </c>
      <c r="W23" s="90">
        <f t="shared" si="0"/>
        <v>3.4497354497354498</v>
      </c>
      <c r="X23" s="76">
        <f t="shared" si="1"/>
        <v>23.957671957671955</v>
      </c>
      <c r="Y23" s="76">
        <f t="shared" si="2"/>
        <v>4</v>
      </c>
      <c r="Z23" s="76">
        <f t="shared" si="3"/>
        <v>6.0458553791887129</v>
      </c>
      <c r="AA23" s="76">
        <f t="shared" si="4"/>
        <v>8.4656084656084651E-2</v>
      </c>
      <c r="AB23" s="76">
        <f t="shared" si="5"/>
        <v>1.2416225749559082</v>
      </c>
      <c r="AC23" s="85">
        <f t="shared" si="6"/>
        <v>1.4109347442680775E-2</v>
      </c>
      <c r="AD23" s="93">
        <f t="shared" si="7"/>
        <v>2.7654320987654324</v>
      </c>
      <c r="AE23" s="76">
        <f t="shared" si="8"/>
        <v>14.617283950617285</v>
      </c>
      <c r="AF23" s="76">
        <f t="shared" si="9"/>
        <v>0.56437389770723101</v>
      </c>
      <c r="AG23" s="76">
        <f t="shared" si="10"/>
        <v>12.253968253968253</v>
      </c>
      <c r="AH23" s="91">
        <f t="shared" si="11"/>
        <v>68.994708994709001</v>
      </c>
    </row>
    <row r="24" spans="1:34" ht="15.75" thickBot="1" x14ac:dyDescent="0.3">
      <c r="A24" s="16" t="s">
        <v>46</v>
      </c>
      <c r="B24" s="102">
        <v>508</v>
      </c>
      <c r="C24" s="97">
        <v>592</v>
      </c>
      <c r="D24" s="103">
        <v>3982</v>
      </c>
      <c r="E24" s="97">
        <v>4245</v>
      </c>
      <c r="F24" s="103">
        <v>457</v>
      </c>
      <c r="G24" s="97">
        <v>449</v>
      </c>
      <c r="H24" s="103">
        <v>744</v>
      </c>
      <c r="I24" s="97">
        <v>487</v>
      </c>
      <c r="J24" s="103">
        <v>9</v>
      </c>
      <c r="K24" s="103">
        <v>250</v>
      </c>
      <c r="L24" s="103">
        <v>0</v>
      </c>
      <c r="M24" s="103">
        <v>1118</v>
      </c>
      <c r="N24" s="97">
        <v>1344</v>
      </c>
      <c r="O24" s="103">
        <v>2327</v>
      </c>
      <c r="P24" s="97">
        <v>2014</v>
      </c>
      <c r="Q24" s="103">
        <v>151</v>
      </c>
      <c r="R24" s="97">
        <v>147</v>
      </c>
      <c r="S24" s="103">
        <v>2488</v>
      </c>
      <c r="T24" s="97">
        <v>2407</v>
      </c>
      <c r="U24" s="104">
        <v>29</v>
      </c>
      <c r="V24" s="31">
        <v>26</v>
      </c>
      <c r="W24" s="90">
        <f t="shared" si="0"/>
        <v>3.3366174055829227</v>
      </c>
      <c r="X24" s="76">
        <f t="shared" si="1"/>
        <v>26.154351395730707</v>
      </c>
      <c r="Y24" s="76">
        <f t="shared" si="2"/>
        <v>3.0016420361247946</v>
      </c>
      <c r="Z24" s="76">
        <f t="shared" si="3"/>
        <v>4.8866995073891628</v>
      </c>
      <c r="AA24" s="76">
        <f t="shared" si="4"/>
        <v>5.9113300492610842E-2</v>
      </c>
      <c r="AB24" s="76">
        <f t="shared" si="5"/>
        <v>1.6420361247947457</v>
      </c>
      <c r="AC24" s="85">
        <f t="shared" si="6"/>
        <v>0</v>
      </c>
      <c r="AD24" s="93">
        <f t="shared" si="7"/>
        <v>7.3431855500821017</v>
      </c>
      <c r="AE24" s="76">
        <f t="shared" si="8"/>
        <v>15.284072249589491</v>
      </c>
      <c r="AF24" s="76">
        <f t="shared" si="9"/>
        <v>0.99178981937602628</v>
      </c>
      <c r="AG24" s="76">
        <f t="shared" si="10"/>
        <v>16.341543513957305</v>
      </c>
      <c r="AH24" s="91">
        <f t="shared" si="11"/>
        <v>79.041050903119867</v>
      </c>
    </row>
    <row r="25" spans="1:34" ht="15.75" thickBot="1" x14ac:dyDescent="0.3">
      <c r="A25" s="15" t="s">
        <v>47</v>
      </c>
      <c r="B25" s="102">
        <v>158</v>
      </c>
      <c r="C25" s="97">
        <v>159</v>
      </c>
      <c r="D25" s="103">
        <v>1501</v>
      </c>
      <c r="E25" s="97">
        <v>1236</v>
      </c>
      <c r="F25" s="103">
        <v>112</v>
      </c>
      <c r="G25" s="97">
        <v>113</v>
      </c>
      <c r="H25" s="103">
        <v>1068</v>
      </c>
      <c r="I25" s="97">
        <v>535</v>
      </c>
      <c r="J25" s="103">
        <v>8</v>
      </c>
      <c r="K25" s="103">
        <v>85</v>
      </c>
      <c r="L25" s="103">
        <v>2</v>
      </c>
      <c r="M25" s="103">
        <v>381</v>
      </c>
      <c r="N25" s="97">
        <v>382</v>
      </c>
      <c r="O25" s="103">
        <v>824</v>
      </c>
      <c r="P25" s="97">
        <v>857</v>
      </c>
      <c r="Q25" s="103">
        <v>31</v>
      </c>
      <c r="R25" s="97">
        <v>32</v>
      </c>
      <c r="S25" s="103">
        <v>2328</v>
      </c>
      <c r="T25" s="97">
        <v>2236</v>
      </c>
      <c r="U25" s="104">
        <v>17</v>
      </c>
      <c r="V25" s="31">
        <v>14</v>
      </c>
      <c r="W25" s="90">
        <f t="shared" si="0"/>
        <v>1.7703081232492999</v>
      </c>
      <c r="X25" s="76">
        <f t="shared" si="1"/>
        <v>16.817927170868348</v>
      </c>
      <c r="Y25" s="76">
        <f t="shared" si="2"/>
        <v>1.2549019607843137</v>
      </c>
      <c r="Z25" s="76">
        <f t="shared" si="3"/>
        <v>11.966386554621849</v>
      </c>
      <c r="AA25" s="76">
        <f t="shared" si="4"/>
        <v>8.9635854341736695E-2</v>
      </c>
      <c r="AB25" s="76">
        <f t="shared" si="5"/>
        <v>0.95238095238095233</v>
      </c>
      <c r="AC25" s="85">
        <f t="shared" si="6"/>
        <v>2.2408963585434174E-2</v>
      </c>
      <c r="AD25" s="93">
        <f t="shared" si="7"/>
        <v>4.26890756302521</v>
      </c>
      <c r="AE25" s="76">
        <f t="shared" si="8"/>
        <v>9.2324929971988787</v>
      </c>
      <c r="AF25" s="76">
        <f t="shared" si="9"/>
        <v>0.34733893557422968</v>
      </c>
      <c r="AG25" s="76">
        <f t="shared" si="10"/>
        <v>26.084033613445378</v>
      </c>
      <c r="AH25" s="91">
        <f t="shared" si="11"/>
        <v>72.806722689075627</v>
      </c>
    </row>
    <row r="26" spans="1:34" ht="15.75" thickBot="1" x14ac:dyDescent="0.3">
      <c r="A26" s="15" t="s">
        <v>48</v>
      </c>
      <c r="B26" s="102">
        <v>207</v>
      </c>
      <c r="C26" s="97">
        <v>206</v>
      </c>
      <c r="D26" s="103">
        <v>1993</v>
      </c>
      <c r="E26" s="97">
        <v>1836</v>
      </c>
      <c r="F26" s="103">
        <v>366</v>
      </c>
      <c r="G26" s="97">
        <v>363</v>
      </c>
      <c r="H26" s="103">
        <v>905</v>
      </c>
      <c r="I26" s="97">
        <v>701</v>
      </c>
      <c r="J26" s="103">
        <v>10</v>
      </c>
      <c r="K26" s="103">
        <v>70</v>
      </c>
      <c r="L26" s="103">
        <v>1</v>
      </c>
      <c r="M26" s="103">
        <v>260</v>
      </c>
      <c r="N26" s="97">
        <v>520</v>
      </c>
      <c r="O26" s="103">
        <v>847</v>
      </c>
      <c r="P26" s="97">
        <v>819</v>
      </c>
      <c r="Q26" s="103">
        <v>31</v>
      </c>
      <c r="R26" s="97">
        <v>28</v>
      </c>
      <c r="S26" s="103">
        <v>1287</v>
      </c>
      <c r="T26" s="97">
        <v>1268</v>
      </c>
      <c r="U26" s="104">
        <v>16</v>
      </c>
      <c r="V26" s="31">
        <v>11</v>
      </c>
      <c r="W26" s="90">
        <f t="shared" si="0"/>
        <v>2.4642857142857144</v>
      </c>
      <c r="X26" s="76">
        <f t="shared" si="1"/>
        <v>23.726190476190474</v>
      </c>
      <c r="Y26" s="76">
        <f t="shared" si="2"/>
        <v>4.3571428571428568</v>
      </c>
      <c r="Z26" s="76">
        <f t="shared" si="3"/>
        <v>10.773809523809524</v>
      </c>
      <c r="AA26" s="76">
        <f t="shared" si="4"/>
        <v>0.11904761904761904</v>
      </c>
      <c r="AB26" s="76">
        <f t="shared" si="5"/>
        <v>0.83333333333333337</v>
      </c>
      <c r="AC26" s="85">
        <f t="shared" si="6"/>
        <v>1.1904761904761904E-2</v>
      </c>
      <c r="AD26" s="93">
        <f t="shared" si="7"/>
        <v>3.0952380952380953</v>
      </c>
      <c r="AE26" s="76">
        <f t="shared" si="8"/>
        <v>10.083333333333334</v>
      </c>
      <c r="AF26" s="76">
        <f t="shared" si="9"/>
        <v>0.36904761904761907</v>
      </c>
      <c r="AG26" s="76">
        <f t="shared" si="10"/>
        <v>15.321428571428571</v>
      </c>
      <c r="AH26" s="91">
        <f t="shared" si="11"/>
        <v>71.154761904761898</v>
      </c>
    </row>
    <row r="27" spans="1:34" ht="15.75" thickBot="1" x14ac:dyDescent="0.3">
      <c r="A27" s="15" t="s">
        <v>49</v>
      </c>
      <c r="B27" s="102">
        <v>202</v>
      </c>
      <c r="C27" s="97">
        <v>188</v>
      </c>
      <c r="D27" s="103">
        <v>1006</v>
      </c>
      <c r="E27" s="97">
        <v>1152</v>
      </c>
      <c r="F27" s="103">
        <v>268</v>
      </c>
      <c r="G27" s="97">
        <v>256</v>
      </c>
      <c r="H27" s="103">
        <v>138</v>
      </c>
      <c r="I27" s="97">
        <v>118</v>
      </c>
      <c r="J27" s="103">
        <v>1</v>
      </c>
      <c r="K27" s="103">
        <v>49</v>
      </c>
      <c r="L27" s="103">
        <v>9</v>
      </c>
      <c r="M27" s="103">
        <v>93</v>
      </c>
      <c r="N27" s="97">
        <v>74</v>
      </c>
      <c r="O27" s="103">
        <v>373</v>
      </c>
      <c r="P27" s="97">
        <v>348</v>
      </c>
      <c r="Q27" s="103">
        <v>23</v>
      </c>
      <c r="R27" s="97">
        <v>23</v>
      </c>
      <c r="S27" s="103">
        <v>687</v>
      </c>
      <c r="T27" s="97">
        <v>642</v>
      </c>
      <c r="U27" s="104">
        <v>10</v>
      </c>
      <c r="V27" s="31">
        <v>9</v>
      </c>
      <c r="W27" s="90">
        <f t="shared" si="0"/>
        <v>3.8476190476190473</v>
      </c>
      <c r="X27" s="76">
        <f t="shared" si="1"/>
        <v>19.161904761904761</v>
      </c>
      <c r="Y27" s="76">
        <f t="shared" si="2"/>
        <v>5.1047619047619053</v>
      </c>
      <c r="Z27" s="76">
        <f t="shared" si="3"/>
        <v>2.6285714285714286</v>
      </c>
      <c r="AA27" s="76">
        <f t="shared" si="4"/>
        <v>1.9047619047619049E-2</v>
      </c>
      <c r="AB27" s="76">
        <f t="shared" si="5"/>
        <v>0.93333333333333335</v>
      </c>
      <c r="AC27" s="85">
        <f t="shared" si="6"/>
        <v>0.17142857142857143</v>
      </c>
      <c r="AD27" s="93">
        <f t="shared" si="7"/>
        <v>1.7714285714285716</v>
      </c>
      <c r="AE27" s="76">
        <f t="shared" si="8"/>
        <v>7.1047619047619044</v>
      </c>
      <c r="AF27" s="76">
        <f t="shared" si="9"/>
        <v>0.43809523809523804</v>
      </c>
      <c r="AG27" s="76">
        <f t="shared" si="10"/>
        <v>13.085714285714285</v>
      </c>
      <c r="AH27" s="91">
        <f t="shared" si="11"/>
        <v>54.266666666666666</v>
      </c>
    </row>
    <row r="28" spans="1:34" ht="15.75" thickBot="1" x14ac:dyDescent="0.3">
      <c r="A28" s="17" t="s">
        <v>50</v>
      </c>
      <c r="B28" s="102">
        <v>517</v>
      </c>
      <c r="C28" s="97">
        <v>491</v>
      </c>
      <c r="D28" s="103">
        <v>5125</v>
      </c>
      <c r="E28" s="97">
        <v>4847</v>
      </c>
      <c r="F28" s="103">
        <v>270</v>
      </c>
      <c r="G28" s="97">
        <v>265</v>
      </c>
      <c r="H28" s="103">
        <v>965</v>
      </c>
      <c r="I28" s="97">
        <v>659</v>
      </c>
      <c r="J28" s="103">
        <v>22</v>
      </c>
      <c r="K28" s="103">
        <v>320</v>
      </c>
      <c r="L28" s="103">
        <v>9</v>
      </c>
      <c r="M28" s="103">
        <v>758</v>
      </c>
      <c r="N28" s="97">
        <v>1198</v>
      </c>
      <c r="O28" s="103">
        <v>1887</v>
      </c>
      <c r="P28" s="97">
        <v>1976</v>
      </c>
      <c r="Q28" s="103">
        <v>30</v>
      </c>
      <c r="R28" s="97">
        <v>22</v>
      </c>
      <c r="S28" s="103">
        <v>2051</v>
      </c>
      <c r="T28" s="97">
        <v>2066</v>
      </c>
      <c r="U28" s="104">
        <v>31</v>
      </c>
      <c r="V28" s="31">
        <v>27</v>
      </c>
      <c r="W28" s="90">
        <f t="shared" si="0"/>
        <v>3.1766513056835635</v>
      </c>
      <c r="X28" s="76">
        <f t="shared" si="1"/>
        <v>31.490015360983101</v>
      </c>
      <c r="Y28" s="76">
        <f t="shared" si="2"/>
        <v>1.6589861751152073</v>
      </c>
      <c r="Z28" s="76">
        <f t="shared" si="3"/>
        <v>5.9293394777265744</v>
      </c>
      <c r="AA28" s="76">
        <f t="shared" si="4"/>
        <v>0.13517665130568357</v>
      </c>
      <c r="AB28" s="76">
        <f t="shared" si="5"/>
        <v>1.9662058371735791</v>
      </c>
      <c r="AC28" s="85">
        <f t="shared" si="6"/>
        <v>5.5299539170506916E-2</v>
      </c>
      <c r="AD28" s="93">
        <f t="shared" si="7"/>
        <v>4.6574500768049161</v>
      </c>
      <c r="AE28" s="76">
        <f t="shared" si="8"/>
        <v>11.594470046082948</v>
      </c>
      <c r="AF28" s="76">
        <f t="shared" si="9"/>
        <v>0.18433179723502305</v>
      </c>
      <c r="AG28" s="76">
        <f t="shared" si="10"/>
        <v>12.602150537634408</v>
      </c>
      <c r="AH28" s="91">
        <f t="shared" si="11"/>
        <v>73.450076804915511</v>
      </c>
    </row>
    <row r="29" spans="1:34" ht="15.75" thickBot="1" x14ac:dyDescent="0.3">
      <c r="A29" s="15" t="s">
        <v>51</v>
      </c>
      <c r="B29" s="102">
        <v>280</v>
      </c>
      <c r="C29" s="97">
        <v>269</v>
      </c>
      <c r="D29" s="103">
        <v>2161</v>
      </c>
      <c r="E29" s="97">
        <v>2027</v>
      </c>
      <c r="F29" s="103">
        <v>275</v>
      </c>
      <c r="G29" s="97">
        <v>280</v>
      </c>
      <c r="H29" s="103">
        <v>330</v>
      </c>
      <c r="I29" s="97">
        <v>210</v>
      </c>
      <c r="J29" s="103">
        <v>7</v>
      </c>
      <c r="K29" s="103">
        <v>120</v>
      </c>
      <c r="L29" s="103">
        <v>2</v>
      </c>
      <c r="M29" s="103">
        <v>161</v>
      </c>
      <c r="N29" s="97">
        <v>224</v>
      </c>
      <c r="O29" s="103">
        <v>703</v>
      </c>
      <c r="P29" s="97">
        <v>695</v>
      </c>
      <c r="Q29" s="103">
        <v>22</v>
      </c>
      <c r="R29" s="97">
        <v>28</v>
      </c>
      <c r="S29" s="103">
        <v>901</v>
      </c>
      <c r="T29" s="97">
        <v>834</v>
      </c>
      <c r="U29" s="104">
        <v>15</v>
      </c>
      <c r="V29" s="31">
        <v>15</v>
      </c>
      <c r="W29" s="90">
        <f t="shared" si="0"/>
        <v>3.5555555555555558</v>
      </c>
      <c r="X29" s="76">
        <f t="shared" si="1"/>
        <v>27.44126984126984</v>
      </c>
      <c r="Y29" s="76">
        <f t="shared" si="2"/>
        <v>3.4920634920634916</v>
      </c>
      <c r="Z29" s="76">
        <f t="shared" si="3"/>
        <v>4.1904761904761907</v>
      </c>
      <c r="AA29" s="76">
        <f t="shared" si="4"/>
        <v>8.8888888888888892E-2</v>
      </c>
      <c r="AB29" s="76">
        <f t="shared" si="5"/>
        <v>1.5238095238095237</v>
      </c>
      <c r="AC29" s="85">
        <f t="shared" si="6"/>
        <v>2.5396825396825397E-2</v>
      </c>
      <c r="AD29" s="93">
        <f t="shared" si="7"/>
        <v>2.0444444444444443</v>
      </c>
      <c r="AE29" s="76">
        <f t="shared" si="8"/>
        <v>8.9269841269841272</v>
      </c>
      <c r="AF29" s="76">
        <f t="shared" si="9"/>
        <v>0.27936507936507937</v>
      </c>
      <c r="AG29" s="76">
        <f t="shared" si="10"/>
        <v>11.441269841269841</v>
      </c>
      <c r="AH29" s="91">
        <f t="shared" si="11"/>
        <v>63.009523809523813</v>
      </c>
    </row>
    <row r="30" spans="1:34" ht="15.75" thickBot="1" x14ac:dyDescent="0.3">
      <c r="A30" s="15" t="s">
        <v>52</v>
      </c>
      <c r="B30" s="102">
        <v>76</v>
      </c>
      <c r="C30" s="97">
        <v>58</v>
      </c>
      <c r="D30" s="103">
        <v>436</v>
      </c>
      <c r="E30" s="97">
        <v>363</v>
      </c>
      <c r="F30" s="103">
        <v>113</v>
      </c>
      <c r="G30" s="97">
        <v>117</v>
      </c>
      <c r="H30" s="103">
        <v>169</v>
      </c>
      <c r="I30" s="97">
        <v>97</v>
      </c>
      <c r="J30" s="103">
        <v>0</v>
      </c>
      <c r="K30" s="103">
        <v>30</v>
      </c>
      <c r="L30" s="103">
        <v>0</v>
      </c>
      <c r="M30" s="103">
        <v>185</v>
      </c>
      <c r="N30" s="97">
        <v>97</v>
      </c>
      <c r="O30" s="103">
        <v>153</v>
      </c>
      <c r="P30" s="97">
        <v>137</v>
      </c>
      <c r="Q30" s="103">
        <v>12</v>
      </c>
      <c r="R30" s="97">
        <v>12</v>
      </c>
      <c r="S30" s="103">
        <v>639</v>
      </c>
      <c r="T30" s="97">
        <v>611</v>
      </c>
      <c r="U30" s="104">
        <v>5</v>
      </c>
      <c r="V30" s="31">
        <v>5</v>
      </c>
      <c r="W30" s="90">
        <f t="shared" si="0"/>
        <v>2.8952380952380952</v>
      </c>
      <c r="X30" s="76">
        <f t="shared" si="1"/>
        <v>16.609523809523811</v>
      </c>
      <c r="Y30" s="76">
        <f t="shared" si="2"/>
        <v>4.3047619047619055</v>
      </c>
      <c r="Z30" s="76">
        <f t="shared" si="3"/>
        <v>6.4380952380952374</v>
      </c>
      <c r="AA30" s="76">
        <f t="shared" si="4"/>
        <v>0</v>
      </c>
      <c r="AB30" s="76">
        <f t="shared" si="5"/>
        <v>1.1428571428571428</v>
      </c>
      <c r="AC30" s="85">
        <f t="shared" si="6"/>
        <v>0</v>
      </c>
      <c r="AD30" s="93">
        <f t="shared" si="7"/>
        <v>7.0476190476190474</v>
      </c>
      <c r="AE30" s="76">
        <f t="shared" si="8"/>
        <v>5.8285714285714292</v>
      </c>
      <c r="AF30" s="76">
        <f t="shared" si="9"/>
        <v>0.45714285714285713</v>
      </c>
      <c r="AG30" s="76">
        <f t="shared" si="10"/>
        <v>24.342857142857142</v>
      </c>
      <c r="AH30" s="91">
        <f t="shared" si="11"/>
        <v>69.066666666666677</v>
      </c>
    </row>
    <row r="31" spans="1:34" ht="15.75" thickBot="1" x14ac:dyDescent="0.3">
      <c r="A31" s="15" t="s">
        <v>53</v>
      </c>
      <c r="B31" s="102">
        <v>290</v>
      </c>
      <c r="C31" s="97">
        <v>255</v>
      </c>
      <c r="D31" s="103">
        <v>1762</v>
      </c>
      <c r="E31" s="97">
        <v>2238</v>
      </c>
      <c r="F31" s="103">
        <v>251</v>
      </c>
      <c r="G31" s="97">
        <v>226</v>
      </c>
      <c r="H31" s="103">
        <v>1137</v>
      </c>
      <c r="I31" s="97">
        <v>533</v>
      </c>
      <c r="J31" s="103">
        <v>6</v>
      </c>
      <c r="K31" s="103">
        <v>78</v>
      </c>
      <c r="L31" s="103">
        <v>1</v>
      </c>
      <c r="M31" s="103">
        <v>939</v>
      </c>
      <c r="N31" s="97">
        <v>1607</v>
      </c>
      <c r="O31" s="103">
        <v>778</v>
      </c>
      <c r="P31" s="97">
        <v>515</v>
      </c>
      <c r="Q31" s="103">
        <v>59</v>
      </c>
      <c r="R31" s="97">
        <v>40</v>
      </c>
      <c r="S31" s="103">
        <v>3794</v>
      </c>
      <c r="T31" s="97">
        <v>3774</v>
      </c>
      <c r="U31" s="104">
        <v>19</v>
      </c>
      <c r="V31" s="31">
        <v>17</v>
      </c>
      <c r="W31" s="90">
        <f t="shared" si="0"/>
        <v>2.9072681704260654</v>
      </c>
      <c r="X31" s="76">
        <f t="shared" si="1"/>
        <v>17.664160401002508</v>
      </c>
      <c r="Y31" s="76">
        <f t="shared" si="2"/>
        <v>2.5162907268170427</v>
      </c>
      <c r="Z31" s="76">
        <f t="shared" si="3"/>
        <v>11.398496240601505</v>
      </c>
      <c r="AA31" s="76">
        <f t="shared" si="4"/>
        <v>6.0150375939849621E-2</v>
      </c>
      <c r="AB31" s="76">
        <f t="shared" si="5"/>
        <v>0.78195488721804518</v>
      </c>
      <c r="AC31" s="85">
        <f t="shared" si="6"/>
        <v>1.0025062656641603E-2</v>
      </c>
      <c r="AD31" s="93">
        <f t="shared" si="7"/>
        <v>9.413533834586465</v>
      </c>
      <c r="AE31" s="76">
        <f t="shared" si="8"/>
        <v>7.7994987468671679</v>
      </c>
      <c r="AF31" s="76">
        <f t="shared" si="9"/>
        <v>0.5914786967418546</v>
      </c>
      <c r="AG31" s="76">
        <f t="shared" si="10"/>
        <v>38.035087719298247</v>
      </c>
      <c r="AH31" s="91">
        <f t="shared" si="11"/>
        <v>91.177944862155385</v>
      </c>
    </row>
    <row r="32" spans="1:34" ht="15.75" thickBot="1" x14ac:dyDescent="0.3">
      <c r="A32" s="15" t="s">
        <v>54</v>
      </c>
      <c r="B32" s="102">
        <v>430</v>
      </c>
      <c r="C32" s="97">
        <v>407</v>
      </c>
      <c r="D32" s="103">
        <v>2652</v>
      </c>
      <c r="E32" s="97">
        <v>2339</v>
      </c>
      <c r="F32" s="103">
        <v>182</v>
      </c>
      <c r="G32" s="97">
        <v>185</v>
      </c>
      <c r="H32" s="103">
        <v>578</v>
      </c>
      <c r="I32" s="97">
        <v>406</v>
      </c>
      <c r="J32" s="103">
        <v>16</v>
      </c>
      <c r="K32" s="103">
        <v>154</v>
      </c>
      <c r="L32" s="103">
        <v>0</v>
      </c>
      <c r="M32" s="103">
        <v>306</v>
      </c>
      <c r="N32" s="97">
        <v>388</v>
      </c>
      <c r="O32" s="103">
        <v>1505</v>
      </c>
      <c r="P32" s="97">
        <v>1053</v>
      </c>
      <c r="Q32" s="103">
        <v>31</v>
      </c>
      <c r="R32" s="97">
        <v>29</v>
      </c>
      <c r="S32" s="103">
        <v>1240</v>
      </c>
      <c r="T32" s="97">
        <v>1201</v>
      </c>
      <c r="U32" s="105">
        <v>26</v>
      </c>
      <c r="V32" s="31">
        <v>20</v>
      </c>
      <c r="W32" s="90">
        <f t="shared" si="0"/>
        <v>3.1501831501831505</v>
      </c>
      <c r="X32" s="76">
        <f t="shared" si="1"/>
        <v>19.428571428571427</v>
      </c>
      <c r="Y32" s="76">
        <f t="shared" si="2"/>
        <v>1.3333333333333333</v>
      </c>
      <c r="Z32" s="76">
        <f t="shared" si="3"/>
        <v>4.2344322344322345</v>
      </c>
      <c r="AA32" s="76">
        <f t="shared" si="4"/>
        <v>0.11721611721611722</v>
      </c>
      <c r="AB32" s="76">
        <f t="shared" si="5"/>
        <v>1.1282051282051282</v>
      </c>
      <c r="AC32" s="85">
        <f t="shared" si="6"/>
        <v>0</v>
      </c>
      <c r="AD32" s="93">
        <f t="shared" si="7"/>
        <v>2.2417582417582418</v>
      </c>
      <c r="AE32" s="76">
        <f t="shared" si="8"/>
        <v>11.025641025641026</v>
      </c>
      <c r="AF32" s="76">
        <f t="shared" si="9"/>
        <v>0.2271062271062271</v>
      </c>
      <c r="AG32" s="76">
        <f t="shared" si="10"/>
        <v>9.0842490842490839</v>
      </c>
      <c r="AH32" s="91">
        <f t="shared" si="11"/>
        <v>51.970695970695978</v>
      </c>
    </row>
    <row r="33" spans="1:34" ht="30" customHeight="1" thickBot="1" x14ac:dyDescent="0.3">
      <c r="A33" s="112" t="s">
        <v>55</v>
      </c>
      <c r="B33" s="116">
        <f t="shared" ref="B33:V33" si="12">SUM(B11:B32)</f>
        <v>6680</v>
      </c>
      <c r="C33" s="113">
        <f t="shared" si="12"/>
        <v>6266</v>
      </c>
      <c r="D33" s="116">
        <f t="shared" si="12"/>
        <v>48524</v>
      </c>
      <c r="E33" s="113">
        <f t="shared" si="12"/>
        <v>48274</v>
      </c>
      <c r="F33" s="117">
        <f t="shared" si="12"/>
        <v>6204</v>
      </c>
      <c r="G33" s="113">
        <f t="shared" si="12"/>
        <v>6038</v>
      </c>
      <c r="H33" s="116">
        <f t="shared" si="12"/>
        <v>13355</v>
      </c>
      <c r="I33" s="113">
        <f t="shared" si="12"/>
        <v>9086</v>
      </c>
      <c r="J33" s="118">
        <f t="shared" si="12"/>
        <v>225</v>
      </c>
      <c r="K33" s="118">
        <f>SUM(K11:K32)</f>
        <v>2726</v>
      </c>
      <c r="L33" s="118">
        <f t="shared" si="12"/>
        <v>41</v>
      </c>
      <c r="M33" s="116">
        <f t="shared" si="12"/>
        <v>7396</v>
      </c>
      <c r="N33" s="113">
        <f t="shared" si="12"/>
        <v>10386</v>
      </c>
      <c r="O33" s="116">
        <f t="shared" si="12"/>
        <v>20530</v>
      </c>
      <c r="P33" s="113">
        <f t="shared" si="12"/>
        <v>19192</v>
      </c>
      <c r="Q33" s="119">
        <f t="shared" si="12"/>
        <v>836</v>
      </c>
      <c r="R33" s="114">
        <f t="shared" si="12"/>
        <v>819</v>
      </c>
      <c r="S33" s="120">
        <f t="shared" si="12"/>
        <v>33970</v>
      </c>
      <c r="T33" s="115">
        <f t="shared" si="12"/>
        <v>33115</v>
      </c>
      <c r="U33" s="121">
        <f t="shared" si="12"/>
        <v>417</v>
      </c>
      <c r="V33" s="111">
        <f t="shared" si="12"/>
        <v>364</v>
      </c>
      <c r="W33" s="106">
        <f t="shared" si="0"/>
        <v>3.0512732671006053</v>
      </c>
      <c r="X33" s="107">
        <f t="shared" si="1"/>
        <v>22.164668265387689</v>
      </c>
      <c r="Y33" s="107">
        <f t="shared" si="2"/>
        <v>2.8338472079479273</v>
      </c>
      <c r="Z33" s="107">
        <f t="shared" si="3"/>
        <v>6.1002626470252368</v>
      </c>
      <c r="AA33" s="107">
        <f t="shared" si="4"/>
        <v>0.10277492291880781</v>
      </c>
      <c r="AB33" s="107">
        <f>SUM(K33/U33/5.25)</f>
        <v>1.2451752883407561</v>
      </c>
      <c r="AC33" s="108">
        <f t="shared" si="6"/>
        <v>1.8727874842982755E-2</v>
      </c>
      <c r="AD33" s="109">
        <f t="shared" si="7"/>
        <v>3.3783259107000112</v>
      </c>
      <c r="AE33" s="107">
        <f>SUM(O33/U33/5.25)</f>
        <v>9.3776407445472181</v>
      </c>
      <c r="AF33" s="107">
        <f t="shared" si="9"/>
        <v>0.38186593582277034</v>
      </c>
      <c r="AG33" s="107">
        <f t="shared" si="10"/>
        <v>15.516729473564007</v>
      </c>
      <c r="AH33" s="122">
        <f t="shared" si="11"/>
        <v>64.17129153819802</v>
      </c>
    </row>
    <row r="34" spans="1:34" ht="15.75" customHeight="1" x14ac:dyDescent="0.25">
      <c r="B34" s="95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</row>
  </sheetData>
  <mergeCells count="72">
    <mergeCell ref="AE3:AG6"/>
    <mergeCell ref="AG9:AG10"/>
    <mergeCell ref="AE9:AE10"/>
    <mergeCell ref="AF9:AF10"/>
    <mergeCell ref="AC9:AC10"/>
    <mergeCell ref="AD9:AD10"/>
    <mergeCell ref="B6:B7"/>
    <mergeCell ref="C6:C7"/>
    <mergeCell ref="E6:E7"/>
    <mergeCell ref="D6:D7"/>
    <mergeCell ref="B9:B10"/>
    <mergeCell ref="C9:C10"/>
    <mergeCell ref="D9:D10"/>
    <mergeCell ref="E9:E10"/>
    <mergeCell ref="A1:AH1"/>
    <mergeCell ref="D2:E5"/>
    <mergeCell ref="F2:G5"/>
    <mergeCell ref="H2:I5"/>
    <mergeCell ref="M2:N5"/>
    <mergeCell ref="W2:AH2"/>
    <mergeCell ref="W3:W7"/>
    <mergeCell ref="X3:X7"/>
    <mergeCell ref="Y3:Y7"/>
    <mergeCell ref="U2:V3"/>
    <mergeCell ref="AD3:AD7"/>
    <mergeCell ref="AH3:AH7"/>
    <mergeCell ref="A2:A10"/>
    <mergeCell ref="B2:C5"/>
    <mergeCell ref="Z3:Z7"/>
    <mergeCell ref="G6:G7"/>
    <mergeCell ref="M6:M7"/>
    <mergeCell ref="Z9:Z10"/>
    <mergeCell ref="V9:V10"/>
    <mergeCell ref="W9:W10"/>
    <mergeCell ref="X9:X10"/>
    <mergeCell ref="Y9:Y10"/>
    <mergeCell ref="M9:M10"/>
    <mergeCell ref="N9:N10"/>
    <mergeCell ref="U4:U7"/>
    <mergeCell ref="V4:V7"/>
    <mergeCell ref="O5:P5"/>
    <mergeCell ref="Q6:Q7"/>
    <mergeCell ref="R6:R7"/>
    <mergeCell ref="O6:O7"/>
    <mergeCell ref="N6:N7"/>
    <mergeCell ref="T6:T7"/>
    <mergeCell ref="F9:F10"/>
    <mergeCell ref="G9:G10"/>
    <mergeCell ref="H9:H10"/>
    <mergeCell ref="I9:I10"/>
    <mergeCell ref="U9:U10"/>
    <mergeCell ref="O9:O10"/>
    <mergeCell ref="P9:P10"/>
    <mergeCell ref="Q9:Q10"/>
    <mergeCell ref="S9:S10"/>
    <mergeCell ref="T9:T10"/>
    <mergeCell ref="AH9:AH10"/>
    <mergeCell ref="J2:L5"/>
    <mergeCell ref="J6:J7"/>
    <mergeCell ref="L6:L7"/>
    <mergeCell ref="J9:J10"/>
    <mergeCell ref="K9:K10"/>
    <mergeCell ref="L9:L10"/>
    <mergeCell ref="R9:R10"/>
    <mergeCell ref="Q5:R5"/>
    <mergeCell ref="P6:P7"/>
    <mergeCell ref="O2:T4"/>
    <mergeCell ref="S5:T5"/>
    <mergeCell ref="S6:S7"/>
    <mergeCell ref="AA3:AC6"/>
    <mergeCell ref="AA9:AA10"/>
    <mergeCell ref="AB9:AB10"/>
  </mergeCells>
  <pageMargins left="0.16" right="0.14000000000000001" top="0.75" bottom="0.75" header="0.3" footer="0.3"/>
  <pageSetup paperSize="9" scale="8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40"/>
  <sheetViews>
    <sheetView zoomScale="110" zoomScaleNormal="110" workbookViewId="0">
      <selection activeCell="T37" sqref="T37"/>
    </sheetView>
  </sheetViews>
  <sheetFormatPr defaultRowHeight="15" x14ac:dyDescent="0.25"/>
  <cols>
    <col min="1" max="1" width="22.140625" customWidth="1"/>
    <col min="27" max="27" width="8" customWidth="1"/>
    <col min="29" max="29" width="8.28515625" customWidth="1"/>
  </cols>
  <sheetData>
    <row r="1" spans="1:34" ht="16.5" thickBot="1" x14ac:dyDescent="0.3">
      <c r="A1" s="195" t="s">
        <v>63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6"/>
      <c r="P1" s="196"/>
      <c r="Q1" s="196"/>
      <c r="R1" s="196"/>
      <c r="S1" s="196"/>
      <c r="T1" s="196"/>
      <c r="U1" s="196"/>
      <c r="V1" s="196"/>
      <c r="W1" s="195"/>
      <c r="X1" s="195"/>
      <c r="Y1" s="195"/>
      <c r="Z1" s="195"/>
      <c r="AA1" s="195"/>
      <c r="AB1" s="195"/>
      <c r="AC1" s="195"/>
      <c r="AD1" s="195"/>
      <c r="AE1" s="195"/>
      <c r="AF1" s="195"/>
      <c r="AG1" s="195"/>
      <c r="AH1" s="195"/>
    </row>
    <row r="2" spans="1:34" ht="15.75" customHeight="1" thickBot="1" x14ac:dyDescent="0.3">
      <c r="A2" s="230" t="s">
        <v>0</v>
      </c>
      <c r="B2" s="233" t="s">
        <v>1</v>
      </c>
      <c r="C2" s="197"/>
      <c r="D2" s="148" t="s">
        <v>2</v>
      </c>
      <c r="E2" s="197"/>
      <c r="F2" s="148" t="s">
        <v>3</v>
      </c>
      <c r="G2" s="202"/>
      <c r="H2" s="207" t="s">
        <v>4</v>
      </c>
      <c r="I2" s="202"/>
      <c r="J2" s="208" t="s">
        <v>58</v>
      </c>
      <c r="K2" s="253"/>
      <c r="L2" s="254"/>
      <c r="M2" s="208" t="s">
        <v>6</v>
      </c>
      <c r="N2" s="209"/>
      <c r="O2" s="165" t="s">
        <v>7</v>
      </c>
      <c r="P2" s="166"/>
      <c r="Q2" s="166"/>
      <c r="R2" s="166"/>
      <c r="S2" s="167"/>
      <c r="T2" s="168"/>
      <c r="U2" s="224" t="s">
        <v>8</v>
      </c>
      <c r="V2" s="225"/>
      <c r="W2" s="214" t="s">
        <v>59</v>
      </c>
      <c r="X2" s="215"/>
      <c r="Y2" s="215"/>
      <c r="Z2" s="215"/>
      <c r="AA2" s="215"/>
      <c r="AB2" s="215"/>
      <c r="AC2" s="215"/>
      <c r="AD2" s="215"/>
      <c r="AE2" s="216"/>
      <c r="AF2" s="216"/>
      <c r="AG2" s="216"/>
      <c r="AH2" s="217"/>
    </row>
    <row r="3" spans="1:34" x14ac:dyDescent="0.25">
      <c r="A3" s="231"/>
      <c r="B3" s="198"/>
      <c r="C3" s="199"/>
      <c r="D3" s="198"/>
      <c r="E3" s="199"/>
      <c r="F3" s="203"/>
      <c r="G3" s="204"/>
      <c r="H3" s="203"/>
      <c r="I3" s="204"/>
      <c r="J3" s="255"/>
      <c r="K3" s="256"/>
      <c r="L3" s="257"/>
      <c r="M3" s="210"/>
      <c r="N3" s="211"/>
      <c r="O3" s="169"/>
      <c r="P3" s="170"/>
      <c r="Q3" s="170"/>
      <c r="R3" s="170"/>
      <c r="S3" s="171"/>
      <c r="T3" s="172"/>
      <c r="U3" s="226"/>
      <c r="V3" s="227"/>
      <c r="W3" s="218" t="s">
        <v>10</v>
      </c>
      <c r="X3" s="221" t="s">
        <v>11</v>
      </c>
      <c r="Y3" s="221" t="s">
        <v>12</v>
      </c>
      <c r="Z3" s="234" t="s">
        <v>13</v>
      </c>
      <c r="AA3" s="176" t="s">
        <v>14</v>
      </c>
      <c r="AB3" s="177"/>
      <c r="AC3" s="178"/>
      <c r="AD3" s="208" t="s">
        <v>15</v>
      </c>
      <c r="AE3" s="165" t="s">
        <v>16</v>
      </c>
      <c r="AF3" s="242"/>
      <c r="AG3" s="168"/>
      <c r="AH3" s="178" t="s">
        <v>17</v>
      </c>
    </row>
    <row r="4" spans="1:34" x14ac:dyDescent="0.25">
      <c r="A4" s="231"/>
      <c r="B4" s="198"/>
      <c r="C4" s="199"/>
      <c r="D4" s="198"/>
      <c r="E4" s="199"/>
      <c r="F4" s="203"/>
      <c r="G4" s="204"/>
      <c r="H4" s="203"/>
      <c r="I4" s="204"/>
      <c r="J4" s="255"/>
      <c r="K4" s="256"/>
      <c r="L4" s="257"/>
      <c r="M4" s="210"/>
      <c r="N4" s="211"/>
      <c r="O4" s="169"/>
      <c r="P4" s="170"/>
      <c r="Q4" s="170"/>
      <c r="R4" s="170"/>
      <c r="S4" s="171"/>
      <c r="T4" s="172"/>
      <c r="U4" s="187" t="s">
        <v>18</v>
      </c>
      <c r="V4" s="188" t="s">
        <v>19</v>
      </c>
      <c r="W4" s="219"/>
      <c r="X4" s="222"/>
      <c r="Y4" s="222"/>
      <c r="Z4" s="235"/>
      <c r="AA4" s="179"/>
      <c r="AB4" s="180"/>
      <c r="AC4" s="181"/>
      <c r="AD4" s="228"/>
      <c r="AE4" s="243"/>
      <c r="AF4" s="244"/>
      <c r="AG4" s="172"/>
      <c r="AH4" s="181"/>
    </row>
    <row r="5" spans="1:34" ht="15.75" thickBot="1" x14ac:dyDescent="0.3">
      <c r="A5" s="231"/>
      <c r="B5" s="200"/>
      <c r="C5" s="201"/>
      <c r="D5" s="200"/>
      <c r="E5" s="201"/>
      <c r="F5" s="205"/>
      <c r="G5" s="206"/>
      <c r="H5" s="203"/>
      <c r="I5" s="204"/>
      <c r="J5" s="258"/>
      <c r="K5" s="259"/>
      <c r="L5" s="260"/>
      <c r="M5" s="212"/>
      <c r="N5" s="213"/>
      <c r="O5" s="190" t="s">
        <v>20</v>
      </c>
      <c r="P5" s="161"/>
      <c r="Q5" s="161" t="s">
        <v>21</v>
      </c>
      <c r="R5" s="162"/>
      <c r="S5" s="161" t="s">
        <v>56</v>
      </c>
      <c r="T5" s="173"/>
      <c r="U5" s="187"/>
      <c r="V5" s="189"/>
      <c r="W5" s="219"/>
      <c r="X5" s="222"/>
      <c r="Y5" s="222"/>
      <c r="Z5" s="235"/>
      <c r="AA5" s="179"/>
      <c r="AB5" s="180"/>
      <c r="AC5" s="181"/>
      <c r="AD5" s="228"/>
      <c r="AE5" s="243"/>
      <c r="AF5" s="244"/>
      <c r="AG5" s="172"/>
      <c r="AH5" s="181"/>
    </row>
    <row r="6" spans="1:34" ht="15.75" customHeight="1" thickBot="1" x14ac:dyDescent="0.3">
      <c r="A6" s="231"/>
      <c r="B6" s="237" t="s">
        <v>22</v>
      </c>
      <c r="C6" s="193" t="s">
        <v>23</v>
      </c>
      <c r="D6" s="241" t="s">
        <v>22</v>
      </c>
      <c r="E6" s="239" t="s">
        <v>24</v>
      </c>
      <c r="F6" s="6"/>
      <c r="G6" s="159" t="s">
        <v>25</v>
      </c>
      <c r="H6" s="21"/>
      <c r="I6" s="22"/>
      <c r="J6" s="249" t="s">
        <v>26</v>
      </c>
      <c r="K6" s="60"/>
      <c r="L6" s="251" t="s">
        <v>27</v>
      </c>
      <c r="M6" s="185" t="s">
        <v>22</v>
      </c>
      <c r="N6" s="193" t="s">
        <v>24</v>
      </c>
      <c r="O6" s="191" t="s">
        <v>22</v>
      </c>
      <c r="P6" s="163" t="s">
        <v>24</v>
      </c>
      <c r="Q6" s="174" t="s">
        <v>22</v>
      </c>
      <c r="R6" s="163" t="s">
        <v>24</v>
      </c>
      <c r="S6" s="174" t="s">
        <v>22</v>
      </c>
      <c r="T6" s="163" t="s">
        <v>24</v>
      </c>
      <c r="U6" s="187"/>
      <c r="V6" s="189"/>
      <c r="W6" s="219"/>
      <c r="X6" s="222"/>
      <c r="Y6" s="222"/>
      <c r="Z6" s="235"/>
      <c r="AA6" s="182"/>
      <c r="AB6" s="183"/>
      <c r="AC6" s="184"/>
      <c r="AD6" s="228"/>
      <c r="AE6" s="245"/>
      <c r="AF6" s="246"/>
      <c r="AG6" s="247"/>
      <c r="AH6" s="181"/>
    </row>
    <row r="7" spans="1:34" ht="52.5" thickBot="1" x14ac:dyDescent="0.3">
      <c r="A7" s="231"/>
      <c r="B7" s="238"/>
      <c r="C7" s="194"/>
      <c r="D7" s="241"/>
      <c r="E7" s="240"/>
      <c r="F7" s="18" t="s">
        <v>28</v>
      </c>
      <c r="G7" s="160"/>
      <c r="H7" s="9" t="s">
        <v>22</v>
      </c>
      <c r="I7" s="9" t="s">
        <v>24</v>
      </c>
      <c r="J7" s="250"/>
      <c r="K7" s="61" t="s">
        <v>11</v>
      </c>
      <c r="L7" s="252"/>
      <c r="M7" s="186"/>
      <c r="N7" s="194"/>
      <c r="O7" s="192"/>
      <c r="P7" s="164"/>
      <c r="Q7" s="175"/>
      <c r="R7" s="164"/>
      <c r="S7" s="175"/>
      <c r="T7" s="164"/>
      <c r="U7" s="187"/>
      <c r="V7" s="189"/>
      <c r="W7" s="220"/>
      <c r="X7" s="223"/>
      <c r="Y7" s="223"/>
      <c r="Z7" s="236"/>
      <c r="AA7" s="1" t="s">
        <v>29</v>
      </c>
      <c r="AB7" s="1" t="s">
        <v>30</v>
      </c>
      <c r="AC7" s="3" t="s">
        <v>27</v>
      </c>
      <c r="AD7" s="229"/>
      <c r="AE7" s="53" t="s">
        <v>31</v>
      </c>
      <c r="AF7" s="2" t="s">
        <v>32</v>
      </c>
      <c r="AG7" s="54" t="s">
        <v>57</v>
      </c>
      <c r="AH7" s="184"/>
    </row>
    <row r="8" spans="1:34" ht="15.75" thickBot="1" x14ac:dyDescent="0.3">
      <c r="A8" s="231"/>
      <c r="B8" s="43">
        <v>1</v>
      </c>
      <c r="C8" s="40">
        <v>2</v>
      </c>
      <c r="D8" s="35">
        <v>3</v>
      </c>
      <c r="E8" s="35">
        <v>4</v>
      </c>
      <c r="F8" s="41">
        <v>5</v>
      </c>
      <c r="G8" s="37">
        <v>6</v>
      </c>
      <c r="H8" s="37">
        <v>7</v>
      </c>
      <c r="I8" s="23">
        <v>8</v>
      </c>
      <c r="J8" s="58">
        <v>9</v>
      </c>
      <c r="K8" s="57">
        <v>10</v>
      </c>
      <c r="L8" s="59">
        <v>11</v>
      </c>
      <c r="M8" s="4">
        <v>12</v>
      </c>
      <c r="N8" s="40">
        <v>13</v>
      </c>
      <c r="O8" s="44">
        <v>14</v>
      </c>
      <c r="P8" s="50">
        <v>15</v>
      </c>
      <c r="Q8" s="46">
        <v>16</v>
      </c>
      <c r="R8" s="50">
        <v>17</v>
      </c>
      <c r="S8" s="50">
        <v>18</v>
      </c>
      <c r="T8" s="47">
        <v>19</v>
      </c>
      <c r="U8" s="42">
        <v>20</v>
      </c>
      <c r="V8" s="30">
        <v>21</v>
      </c>
      <c r="W8" s="39">
        <v>22</v>
      </c>
      <c r="X8" s="38">
        <v>23</v>
      </c>
      <c r="Y8" s="38">
        <v>24</v>
      </c>
      <c r="Z8" s="38">
        <v>25</v>
      </c>
      <c r="AA8" s="1">
        <v>26</v>
      </c>
      <c r="AB8" s="1">
        <v>27</v>
      </c>
      <c r="AC8" s="19">
        <v>28</v>
      </c>
      <c r="AD8" s="48">
        <v>29</v>
      </c>
      <c r="AE8" s="49">
        <v>30</v>
      </c>
      <c r="AF8" s="51">
        <v>31</v>
      </c>
      <c r="AG8" s="52">
        <v>32</v>
      </c>
      <c r="AH8" s="34">
        <v>33</v>
      </c>
    </row>
    <row r="9" spans="1:34" ht="15.75" thickBot="1" x14ac:dyDescent="0.3">
      <c r="A9" s="231"/>
      <c r="B9" s="240" t="s">
        <v>65</v>
      </c>
      <c r="C9" s="240" t="s">
        <v>65</v>
      </c>
      <c r="D9" s="240" t="s">
        <v>65</v>
      </c>
      <c r="E9" s="240" t="s">
        <v>65</v>
      </c>
      <c r="F9" s="240" t="s">
        <v>65</v>
      </c>
      <c r="G9" s="240" t="s">
        <v>65</v>
      </c>
      <c r="H9" s="240" t="s">
        <v>65</v>
      </c>
      <c r="I9" s="240" t="s">
        <v>65</v>
      </c>
      <c r="J9" s="240" t="s">
        <v>65</v>
      </c>
      <c r="K9" s="240" t="s">
        <v>65</v>
      </c>
      <c r="L9" s="240" t="s">
        <v>65</v>
      </c>
      <c r="M9" s="240" t="s">
        <v>65</v>
      </c>
      <c r="N9" s="240" t="s">
        <v>65</v>
      </c>
      <c r="O9" s="240" t="s">
        <v>65</v>
      </c>
      <c r="P9" s="240" t="s">
        <v>65</v>
      </c>
      <c r="Q9" s="240" t="s">
        <v>65</v>
      </c>
      <c r="R9" s="240" t="s">
        <v>65</v>
      </c>
      <c r="S9" s="240" t="s">
        <v>65</v>
      </c>
      <c r="T9" s="240" t="s">
        <v>65</v>
      </c>
      <c r="U9" s="240" t="s">
        <v>65</v>
      </c>
      <c r="V9" s="240" t="s">
        <v>65</v>
      </c>
      <c r="W9" s="240" t="s">
        <v>65</v>
      </c>
      <c r="X9" s="240" t="s">
        <v>65</v>
      </c>
      <c r="Y9" s="240" t="s">
        <v>65</v>
      </c>
      <c r="Z9" s="240" t="s">
        <v>65</v>
      </c>
      <c r="AA9" s="240" t="s">
        <v>65</v>
      </c>
      <c r="AB9" s="240" t="s">
        <v>65</v>
      </c>
      <c r="AC9" s="240" t="s">
        <v>65</v>
      </c>
      <c r="AD9" s="240" t="s">
        <v>65</v>
      </c>
      <c r="AE9" s="240" t="s">
        <v>65</v>
      </c>
      <c r="AF9" s="240" t="s">
        <v>65</v>
      </c>
      <c r="AG9" s="240" t="s">
        <v>65</v>
      </c>
      <c r="AH9" s="240" t="s">
        <v>65</v>
      </c>
    </row>
    <row r="10" spans="1:34" ht="15.75" thickBot="1" x14ac:dyDescent="0.3">
      <c r="A10" s="232"/>
      <c r="B10" s="248"/>
      <c r="C10" s="248"/>
      <c r="D10" s="248"/>
      <c r="E10" s="248"/>
      <c r="F10" s="248"/>
      <c r="G10" s="248"/>
      <c r="H10" s="248"/>
      <c r="I10" s="248"/>
      <c r="J10" s="248"/>
      <c r="K10" s="248"/>
      <c r="L10" s="248"/>
      <c r="M10" s="248"/>
      <c r="N10" s="248"/>
      <c r="O10" s="248"/>
      <c r="P10" s="248"/>
      <c r="Q10" s="248"/>
      <c r="R10" s="248"/>
      <c r="S10" s="248"/>
      <c r="T10" s="248"/>
      <c r="U10" s="248"/>
      <c r="V10" s="248"/>
      <c r="W10" s="248"/>
      <c r="X10" s="248"/>
      <c r="Y10" s="248"/>
      <c r="Z10" s="248"/>
      <c r="AA10" s="248"/>
      <c r="AB10" s="248"/>
      <c r="AC10" s="248"/>
      <c r="AD10" s="248"/>
      <c r="AE10" s="248"/>
      <c r="AF10" s="248"/>
      <c r="AG10" s="248"/>
      <c r="AH10" s="248"/>
    </row>
    <row r="11" spans="1:34" ht="15.75" thickBot="1" x14ac:dyDescent="0.3">
      <c r="A11" s="14" t="s">
        <v>33</v>
      </c>
      <c r="B11" s="98">
        <v>299</v>
      </c>
      <c r="C11" s="99">
        <v>262</v>
      </c>
      <c r="D11" s="97">
        <v>2310</v>
      </c>
      <c r="E11" s="99">
        <v>2182</v>
      </c>
      <c r="F11" s="97">
        <v>542</v>
      </c>
      <c r="G11" s="99">
        <v>407</v>
      </c>
      <c r="H11" s="97">
        <v>706</v>
      </c>
      <c r="I11" s="99">
        <v>504</v>
      </c>
      <c r="J11" s="99">
        <v>9</v>
      </c>
      <c r="K11" s="99">
        <v>59</v>
      </c>
      <c r="L11" s="99">
        <v>1</v>
      </c>
      <c r="M11" s="97">
        <v>327</v>
      </c>
      <c r="N11" s="99">
        <v>362</v>
      </c>
      <c r="O11" s="97">
        <v>681</v>
      </c>
      <c r="P11" s="99">
        <v>648</v>
      </c>
      <c r="Q11" s="97">
        <v>41</v>
      </c>
      <c r="R11" s="99">
        <v>41</v>
      </c>
      <c r="S11" s="97">
        <v>1336</v>
      </c>
      <c r="T11" s="99">
        <v>1276</v>
      </c>
      <c r="U11" s="100">
        <v>18</v>
      </c>
      <c r="V11" s="31">
        <v>18</v>
      </c>
      <c r="W11" s="28">
        <f>SUM(C11/U11/5.25)</f>
        <v>2.7724867724867726</v>
      </c>
      <c r="X11" s="13">
        <f>SUM(E11/U11/5.25)</f>
        <v>23.089947089947092</v>
      </c>
      <c r="Y11" s="13">
        <f>SUM(G11/U11/5.25)</f>
        <v>4.306878306878307</v>
      </c>
      <c r="Z11" s="13">
        <f>SUM(I11/U11/5.25)</f>
        <v>5.333333333333333</v>
      </c>
      <c r="AA11" s="13">
        <f>SUM(J11/U11/5.25)</f>
        <v>9.5238095238095233E-2</v>
      </c>
      <c r="AB11" s="13">
        <f>SUM(K11/U11/5.25)</f>
        <v>0.6243386243386243</v>
      </c>
      <c r="AC11" s="20">
        <f>SUM(L11/U11/5.25)</f>
        <v>1.0582010582010581E-2</v>
      </c>
      <c r="AD11" s="32">
        <f>SUM(N11/U11/5.25)</f>
        <v>3.8306878306878307</v>
      </c>
      <c r="AE11" s="13">
        <f>SUM(P11/U11/5.25)</f>
        <v>6.8571428571428568</v>
      </c>
      <c r="AF11" s="13">
        <f>SUM(R11/U11/5.25)</f>
        <v>0.43386243386243384</v>
      </c>
      <c r="AG11" s="13">
        <f>SUM(T11/U11/5.25)</f>
        <v>13.502645502645501</v>
      </c>
      <c r="AH11" s="29">
        <f>SUM(C11+E11+G11+I11+J11+K11+L11+N11+P11+R11+T11)/U11/5.25</f>
        <v>60.857142857142854</v>
      </c>
    </row>
    <row r="12" spans="1:34" ht="15.75" thickBot="1" x14ac:dyDescent="0.3">
      <c r="A12" s="15" t="s">
        <v>34</v>
      </c>
      <c r="B12" s="98">
        <v>567</v>
      </c>
      <c r="C12" s="99">
        <v>494</v>
      </c>
      <c r="D12" s="97">
        <v>4307</v>
      </c>
      <c r="E12" s="99">
        <v>3886</v>
      </c>
      <c r="F12" s="97">
        <v>425</v>
      </c>
      <c r="G12" s="99">
        <v>421</v>
      </c>
      <c r="H12" s="97">
        <v>1048</v>
      </c>
      <c r="I12" s="99">
        <v>477</v>
      </c>
      <c r="J12" s="99">
        <v>13</v>
      </c>
      <c r="K12" s="99">
        <v>180</v>
      </c>
      <c r="L12" s="99">
        <v>2</v>
      </c>
      <c r="M12" s="97">
        <v>551</v>
      </c>
      <c r="N12" s="99">
        <v>453</v>
      </c>
      <c r="O12" s="97">
        <v>1137</v>
      </c>
      <c r="P12" s="99">
        <v>1180</v>
      </c>
      <c r="Q12" s="97">
        <v>23</v>
      </c>
      <c r="R12" s="99">
        <v>37</v>
      </c>
      <c r="S12" s="97">
        <v>2058</v>
      </c>
      <c r="T12" s="99">
        <v>2041</v>
      </c>
      <c r="U12" s="100">
        <v>32</v>
      </c>
      <c r="V12" s="31">
        <v>30</v>
      </c>
      <c r="W12" s="90">
        <f t="shared" ref="W12:W33" si="0">SUM(C12/U12/5.25)</f>
        <v>2.9404761904761907</v>
      </c>
      <c r="X12" s="76">
        <f t="shared" ref="X12:X33" si="1">SUM(E12/U12/5.25)</f>
        <v>23.13095238095238</v>
      </c>
      <c r="Y12" s="76">
        <f t="shared" ref="Y12:Y33" si="2">SUM(G12/U12/5.25)</f>
        <v>2.5059523809523809</v>
      </c>
      <c r="Z12" s="76">
        <f t="shared" ref="Z12:Z33" si="3">SUM(I12/U12/5.25)</f>
        <v>2.8392857142857144</v>
      </c>
      <c r="AA12" s="76">
        <f t="shared" ref="AA12:AA33" si="4">SUM(J12/U12/5.25)</f>
        <v>7.7380952380952384E-2</v>
      </c>
      <c r="AB12" s="76">
        <f t="shared" ref="AB12:AB33" si="5">SUM(K12/U12/5.25)</f>
        <v>1.0714285714285714</v>
      </c>
      <c r="AC12" s="85">
        <f t="shared" ref="AC12:AC33" si="6">SUM(L12/U12/5.25)</f>
        <v>1.1904761904761904E-2</v>
      </c>
      <c r="AD12" s="93">
        <f t="shared" ref="AD12:AD33" si="7">SUM(N12/U12/5.25)</f>
        <v>2.6964285714285716</v>
      </c>
      <c r="AE12" s="76">
        <f t="shared" ref="AE12:AE32" si="8">SUM(P12/U12/5.25)</f>
        <v>7.0238095238095237</v>
      </c>
      <c r="AF12" s="76">
        <f t="shared" ref="AF12:AF32" si="9">SUM(R12/U12/5.25)</f>
        <v>0.22023809523809523</v>
      </c>
      <c r="AG12" s="76">
        <f t="shared" ref="AG12:AG33" si="10">SUM(T12/U12/5.25)</f>
        <v>12.148809523809524</v>
      </c>
      <c r="AH12" s="91">
        <f t="shared" ref="AH12:AH33" si="11">SUM(C12+E12+G12+I12+J12+K12+L12+N12+P12+R12+T12)/U12/5.25</f>
        <v>54.666666666666664</v>
      </c>
    </row>
    <row r="13" spans="1:34" ht="15.75" thickBot="1" x14ac:dyDescent="0.3">
      <c r="A13" s="15" t="s">
        <v>35</v>
      </c>
      <c r="B13" s="98">
        <v>87</v>
      </c>
      <c r="C13" s="99">
        <v>80</v>
      </c>
      <c r="D13" s="97">
        <v>938</v>
      </c>
      <c r="E13" s="99">
        <v>803</v>
      </c>
      <c r="F13" s="97">
        <v>310</v>
      </c>
      <c r="G13" s="99">
        <v>307</v>
      </c>
      <c r="H13" s="97">
        <v>942</v>
      </c>
      <c r="I13" s="99">
        <v>689</v>
      </c>
      <c r="J13" s="99">
        <v>5</v>
      </c>
      <c r="K13" s="99">
        <v>29</v>
      </c>
      <c r="L13" s="99">
        <v>0</v>
      </c>
      <c r="M13" s="97">
        <v>135</v>
      </c>
      <c r="N13" s="99">
        <v>196</v>
      </c>
      <c r="O13" s="97">
        <v>617</v>
      </c>
      <c r="P13" s="99">
        <v>560</v>
      </c>
      <c r="Q13" s="97">
        <v>27</v>
      </c>
      <c r="R13" s="99">
        <v>24</v>
      </c>
      <c r="S13" s="97">
        <v>1311</v>
      </c>
      <c r="T13" s="99">
        <v>1258</v>
      </c>
      <c r="U13" s="100">
        <v>12</v>
      </c>
      <c r="V13" s="31">
        <v>12</v>
      </c>
      <c r="W13" s="90">
        <f t="shared" si="0"/>
        <v>1.26984126984127</v>
      </c>
      <c r="X13" s="76">
        <f t="shared" si="1"/>
        <v>12.746031746031747</v>
      </c>
      <c r="Y13" s="76">
        <f t="shared" si="2"/>
        <v>4.8730158730158726</v>
      </c>
      <c r="Z13" s="76">
        <f t="shared" si="3"/>
        <v>10.936507936507937</v>
      </c>
      <c r="AA13" s="76">
        <f t="shared" si="4"/>
        <v>7.9365079365079375E-2</v>
      </c>
      <c r="AB13" s="76">
        <f t="shared" si="5"/>
        <v>0.46031746031746029</v>
      </c>
      <c r="AC13" s="85">
        <f t="shared" si="6"/>
        <v>0</v>
      </c>
      <c r="AD13" s="93">
        <f t="shared" si="7"/>
        <v>3.1111111111111107</v>
      </c>
      <c r="AE13" s="76">
        <f t="shared" si="8"/>
        <v>8.8888888888888893</v>
      </c>
      <c r="AF13" s="76">
        <f t="shared" si="9"/>
        <v>0.38095238095238093</v>
      </c>
      <c r="AG13" s="76">
        <f t="shared" si="10"/>
        <v>19.968253968253968</v>
      </c>
      <c r="AH13" s="91">
        <f t="shared" si="11"/>
        <v>62.714285714285715</v>
      </c>
    </row>
    <row r="14" spans="1:34" ht="15.75" thickBot="1" x14ac:dyDescent="0.3">
      <c r="A14" s="15" t="s">
        <v>36</v>
      </c>
      <c r="B14" s="98">
        <v>41</v>
      </c>
      <c r="C14" s="99">
        <v>22</v>
      </c>
      <c r="D14" s="97">
        <v>226</v>
      </c>
      <c r="E14" s="99">
        <v>174</v>
      </c>
      <c r="F14" s="97">
        <v>11</v>
      </c>
      <c r="G14" s="99">
        <v>11</v>
      </c>
      <c r="H14" s="97">
        <v>44</v>
      </c>
      <c r="I14" s="99">
        <v>26</v>
      </c>
      <c r="J14" s="99">
        <v>0</v>
      </c>
      <c r="K14" s="99">
        <v>7</v>
      </c>
      <c r="L14" s="99">
        <v>0</v>
      </c>
      <c r="M14" s="97">
        <v>11</v>
      </c>
      <c r="N14" s="99">
        <v>8</v>
      </c>
      <c r="O14" s="97">
        <v>55</v>
      </c>
      <c r="P14" s="99">
        <v>40</v>
      </c>
      <c r="Q14" s="97">
        <v>1</v>
      </c>
      <c r="R14" s="99">
        <v>1</v>
      </c>
      <c r="S14" s="97">
        <v>61</v>
      </c>
      <c r="T14" s="99">
        <v>62</v>
      </c>
      <c r="U14" s="100">
        <v>3</v>
      </c>
      <c r="V14" s="31">
        <v>2</v>
      </c>
      <c r="W14" s="90">
        <f t="shared" si="0"/>
        <v>1.3968253968253967</v>
      </c>
      <c r="X14" s="76">
        <f t="shared" si="1"/>
        <v>11.047619047619047</v>
      </c>
      <c r="Y14" s="76">
        <f t="shared" si="2"/>
        <v>0.69841269841269837</v>
      </c>
      <c r="Z14" s="76">
        <f t="shared" si="3"/>
        <v>1.6507936507936507</v>
      </c>
      <c r="AA14" s="76">
        <f t="shared" si="4"/>
        <v>0</v>
      </c>
      <c r="AB14" s="76">
        <f t="shared" si="5"/>
        <v>0.44444444444444448</v>
      </c>
      <c r="AC14" s="85">
        <f t="shared" si="6"/>
        <v>0</v>
      </c>
      <c r="AD14" s="93">
        <f t="shared" si="7"/>
        <v>0.50793650793650791</v>
      </c>
      <c r="AE14" s="76">
        <f t="shared" si="8"/>
        <v>2.53968253968254</v>
      </c>
      <c r="AF14" s="76">
        <f t="shared" si="9"/>
        <v>6.3492063492063489E-2</v>
      </c>
      <c r="AG14" s="76">
        <f t="shared" si="10"/>
        <v>3.9365079365079367</v>
      </c>
      <c r="AH14" s="91">
        <f t="shared" si="11"/>
        <v>22.285714285714285</v>
      </c>
    </row>
    <row r="15" spans="1:34" ht="15.75" thickBot="1" x14ac:dyDescent="0.3">
      <c r="A15" s="16" t="s">
        <v>37</v>
      </c>
      <c r="B15" s="98">
        <v>519</v>
      </c>
      <c r="C15" s="99">
        <v>502</v>
      </c>
      <c r="D15" s="97">
        <v>3241</v>
      </c>
      <c r="E15" s="99">
        <v>2987</v>
      </c>
      <c r="F15" s="97">
        <v>241</v>
      </c>
      <c r="G15" s="99">
        <v>245</v>
      </c>
      <c r="H15" s="97">
        <v>678</v>
      </c>
      <c r="I15" s="99">
        <v>589</v>
      </c>
      <c r="J15" s="99">
        <v>11</v>
      </c>
      <c r="K15" s="99">
        <v>165</v>
      </c>
      <c r="L15" s="99">
        <v>5</v>
      </c>
      <c r="M15" s="97">
        <v>344</v>
      </c>
      <c r="N15" s="99">
        <v>1058</v>
      </c>
      <c r="O15" s="97">
        <v>1216</v>
      </c>
      <c r="P15" s="99">
        <v>1233</v>
      </c>
      <c r="Q15" s="97">
        <v>35</v>
      </c>
      <c r="R15" s="99">
        <v>38</v>
      </c>
      <c r="S15" s="97">
        <v>2379</v>
      </c>
      <c r="T15" s="99">
        <v>2420</v>
      </c>
      <c r="U15" s="100">
        <v>30</v>
      </c>
      <c r="V15" s="31">
        <v>27</v>
      </c>
      <c r="W15" s="90">
        <f t="shared" si="0"/>
        <v>3.1873015873015875</v>
      </c>
      <c r="X15" s="76">
        <f t="shared" si="1"/>
        <v>18.965079365079365</v>
      </c>
      <c r="Y15" s="76">
        <f t="shared" si="2"/>
        <v>1.5555555555555554</v>
      </c>
      <c r="Z15" s="76">
        <f t="shared" si="3"/>
        <v>3.7396825396825397</v>
      </c>
      <c r="AA15" s="76">
        <f t="shared" si="4"/>
        <v>6.9841269841269843E-2</v>
      </c>
      <c r="AB15" s="76">
        <f t="shared" si="5"/>
        <v>1.0476190476190477</v>
      </c>
      <c r="AC15" s="85">
        <f t="shared" si="6"/>
        <v>3.1746031746031744E-2</v>
      </c>
      <c r="AD15" s="93">
        <f t="shared" si="7"/>
        <v>6.7174603174603176</v>
      </c>
      <c r="AE15" s="76">
        <f t="shared" si="8"/>
        <v>7.8285714285714292</v>
      </c>
      <c r="AF15" s="76">
        <f t="shared" si="9"/>
        <v>0.24126984126984125</v>
      </c>
      <c r="AG15" s="76">
        <f t="shared" si="10"/>
        <v>15.365079365079366</v>
      </c>
      <c r="AH15" s="91">
        <f t="shared" si="11"/>
        <v>58.749206349206347</v>
      </c>
    </row>
    <row r="16" spans="1:34" ht="15.75" thickBot="1" x14ac:dyDescent="0.3">
      <c r="A16" s="16" t="s">
        <v>38</v>
      </c>
      <c r="B16" s="98">
        <v>542</v>
      </c>
      <c r="C16" s="99">
        <v>434</v>
      </c>
      <c r="D16" s="97">
        <v>2632</v>
      </c>
      <c r="E16" s="99">
        <v>2537</v>
      </c>
      <c r="F16" s="97">
        <v>325</v>
      </c>
      <c r="G16" s="99">
        <v>372</v>
      </c>
      <c r="H16" s="97">
        <v>693</v>
      </c>
      <c r="I16" s="99">
        <v>477</v>
      </c>
      <c r="J16" s="99">
        <v>7</v>
      </c>
      <c r="K16" s="99">
        <v>97</v>
      </c>
      <c r="L16" s="99">
        <v>0</v>
      </c>
      <c r="M16" s="97">
        <v>213</v>
      </c>
      <c r="N16" s="99">
        <v>288</v>
      </c>
      <c r="O16" s="97">
        <v>1223</v>
      </c>
      <c r="P16" s="99">
        <v>1118</v>
      </c>
      <c r="Q16" s="97">
        <v>86</v>
      </c>
      <c r="R16" s="99">
        <v>82</v>
      </c>
      <c r="S16" s="97">
        <v>1825</v>
      </c>
      <c r="T16" s="99">
        <v>1820</v>
      </c>
      <c r="U16" s="100">
        <v>27</v>
      </c>
      <c r="V16" s="31">
        <v>25</v>
      </c>
      <c r="W16" s="90">
        <f t="shared" si="0"/>
        <v>3.0617283950617282</v>
      </c>
      <c r="X16" s="76">
        <f t="shared" si="1"/>
        <v>17.897707231040563</v>
      </c>
      <c r="Y16" s="76">
        <f t="shared" si="2"/>
        <v>2.6243386243386246</v>
      </c>
      <c r="Z16" s="76">
        <f t="shared" si="3"/>
        <v>3.3650793650793651</v>
      </c>
      <c r="AA16" s="76">
        <f t="shared" si="4"/>
        <v>4.9382716049382713E-2</v>
      </c>
      <c r="AB16" s="76">
        <f t="shared" si="5"/>
        <v>0.6843033509700176</v>
      </c>
      <c r="AC16" s="85">
        <f t="shared" si="6"/>
        <v>0</v>
      </c>
      <c r="AD16" s="93">
        <f t="shared" si="7"/>
        <v>2.0317460317460316</v>
      </c>
      <c r="AE16" s="76">
        <f t="shared" si="8"/>
        <v>7.8871252204585529</v>
      </c>
      <c r="AF16" s="76">
        <f t="shared" si="9"/>
        <v>0.5784832451499119</v>
      </c>
      <c r="AG16" s="76">
        <f t="shared" si="10"/>
        <v>12.839506172839506</v>
      </c>
      <c r="AH16" s="91">
        <f t="shared" si="11"/>
        <v>51.019400352733683</v>
      </c>
    </row>
    <row r="17" spans="1:34" ht="15.75" thickBot="1" x14ac:dyDescent="0.3">
      <c r="A17" s="15" t="s">
        <v>39</v>
      </c>
      <c r="B17" s="98">
        <v>248</v>
      </c>
      <c r="C17" s="99">
        <v>208</v>
      </c>
      <c r="D17" s="97">
        <v>1452</v>
      </c>
      <c r="E17" s="99">
        <v>1929</v>
      </c>
      <c r="F17" s="97">
        <v>218</v>
      </c>
      <c r="G17" s="99">
        <v>214</v>
      </c>
      <c r="H17" s="97">
        <v>166</v>
      </c>
      <c r="I17" s="99">
        <v>135</v>
      </c>
      <c r="J17" s="99">
        <v>10</v>
      </c>
      <c r="K17" s="99">
        <v>41</v>
      </c>
      <c r="L17" s="99">
        <v>0</v>
      </c>
      <c r="M17" s="97">
        <v>238</v>
      </c>
      <c r="N17" s="99">
        <v>229</v>
      </c>
      <c r="O17" s="97">
        <v>550</v>
      </c>
      <c r="P17" s="99">
        <v>530</v>
      </c>
      <c r="Q17" s="97">
        <v>43</v>
      </c>
      <c r="R17" s="99">
        <v>43</v>
      </c>
      <c r="S17" s="97">
        <v>1840</v>
      </c>
      <c r="T17" s="99">
        <v>1820</v>
      </c>
      <c r="U17" s="100">
        <v>19</v>
      </c>
      <c r="V17" s="31">
        <v>17</v>
      </c>
      <c r="W17" s="90">
        <f t="shared" si="0"/>
        <v>2.0852130325814535</v>
      </c>
      <c r="X17" s="76">
        <f t="shared" si="1"/>
        <v>19.338345864661655</v>
      </c>
      <c r="Y17" s="76">
        <f t="shared" si="2"/>
        <v>2.1453634085213031</v>
      </c>
      <c r="Z17" s="76">
        <f t="shared" si="3"/>
        <v>1.3533834586466167</v>
      </c>
      <c r="AA17" s="76">
        <f t="shared" si="4"/>
        <v>0.10025062656641603</v>
      </c>
      <c r="AB17" s="76">
        <f t="shared" si="5"/>
        <v>0.4110275689223058</v>
      </c>
      <c r="AC17" s="85">
        <f t="shared" si="6"/>
        <v>0</v>
      </c>
      <c r="AD17" s="93">
        <f t="shared" si="7"/>
        <v>2.2957393483709274</v>
      </c>
      <c r="AE17" s="76">
        <f t="shared" si="8"/>
        <v>5.3132832080200503</v>
      </c>
      <c r="AF17" s="76">
        <f t="shared" si="9"/>
        <v>0.43107769423558895</v>
      </c>
      <c r="AG17" s="76">
        <f t="shared" si="10"/>
        <v>18.245614035087719</v>
      </c>
      <c r="AH17" s="91">
        <f t="shared" si="11"/>
        <v>51.719298245614041</v>
      </c>
    </row>
    <row r="18" spans="1:34" ht="15.75" thickBot="1" x14ac:dyDescent="0.3">
      <c r="A18" s="15" t="s">
        <v>40</v>
      </c>
      <c r="B18" s="98">
        <v>425</v>
      </c>
      <c r="C18" s="99">
        <v>362</v>
      </c>
      <c r="D18" s="97">
        <v>3116</v>
      </c>
      <c r="E18" s="99">
        <v>3104</v>
      </c>
      <c r="F18" s="97">
        <v>677</v>
      </c>
      <c r="G18" s="99">
        <v>660</v>
      </c>
      <c r="H18" s="97">
        <v>585</v>
      </c>
      <c r="I18" s="99">
        <v>332</v>
      </c>
      <c r="J18" s="99">
        <v>11</v>
      </c>
      <c r="K18" s="99">
        <v>87</v>
      </c>
      <c r="L18" s="99">
        <v>0</v>
      </c>
      <c r="M18" s="97">
        <v>399</v>
      </c>
      <c r="N18" s="99">
        <v>600</v>
      </c>
      <c r="O18" s="97">
        <v>1120</v>
      </c>
      <c r="P18" s="99">
        <v>1021</v>
      </c>
      <c r="Q18" s="97">
        <v>25</v>
      </c>
      <c r="R18" s="99">
        <v>24</v>
      </c>
      <c r="S18" s="97">
        <v>1830</v>
      </c>
      <c r="T18" s="99">
        <v>1739</v>
      </c>
      <c r="U18" s="100">
        <v>21</v>
      </c>
      <c r="V18" s="31">
        <v>16</v>
      </c>
      <c r="W18" s="90">
        <f t="shared" si="0"/>
        <v>3.2834467120181405</v>
      </c>
      <c r="X18" s="76">
        <f t="shared" si="1"/>
        <v>28.154195011337865</v>
      </c>
      <c r="Y18" s="76">
        <f t="shared" si="2"/>
        <v>5.9863945578231288</v>
      </c>
      <c r="Z18" s="76">
        <f t="shared" si="3"/>
        <v>3.0113378684807257</v>
      </c>
      <c r="AA18" s="76">
        <f t="shared" si="4"/>
        <v>9.9773242630385492E-2</v>
      </c>
      <c r="AB18" s="76">
        <f t="shared" si="5"/>
        <v>0.7891156462585035</v>
      </c>
      <c r="AC18" s="85">
        <f t="shared" si="6"/>
        <v>0</v>
      </c>
      <c r="AD18" s="93">
        <f t="shared" si="7"/>
        <v>5.4421768707483</v>
      </c>
      <c r="AE18" s="76">
        <f t="shared" si="8"/>
        <v>9.2607709750566904</v>
      </c>
      <c r="AF18" s="76">
        <f t="shared" si="9"/>
        <v>0.21768707482993196</v>
      </c>
      <c r="AG18" s="76">
        <f t="shared" si="10"/>
        <v>15.773242630385488</v>
      </c>
      <c r="AH18" s="91">
        <f t="shared" si="11"/>
        <v>72.018140589569157</v>
      </c>
    </row>
    <row r="19" spans="1:34" ht="15.75" thickBot="1" x14ac:dyDescent="0.3">
      <c r="A19" s="15" t="s">
        <v>41</v>
      </c>
      <c r="B19" s="98">
        <v>373</v>
      </c>
      <c r="C19" s="99">
        <v>398</v>
      </c>
      <c r="D19" s="97">
        <v>2907</v>
      </c>
      <c r="E19" s="99">
        <v>3958</v>
      </c>
      <c r="F19" s="97">
        <v>294</v>
      </c>
      <c r="G19" s="99">
        <v>294</v>
      </c>
      <c r="H19" s="97">
        <v>422</v>
      </c>
      <c r="I19" s="99">
        <v>355</v>
      </c>
      <c r="J19" s="99">
        <v>14</v>
      </c>
      <c r="K19" s="99">
        <v>156</v>
      </c>
      <c r="L19" s="99">
        <v>0</v>
      </c>
      <c r="M19" s="97">
        <v>355</v>
      </c>
      <c r="N19" s="99">
        <v>523</v>
      </c>
      <c r="O19" s="97">
        <v>930</v>
      </c>
      <c r="P19" s="99">
        <v>1056</v>
      </c>
      <c r="Q19" s="97">
        <v>18</v>
      </c>
      <c r="R19" s="99">
        <v>23</v>
      </c>
      <c r="S19" s="97">
        <v>1396</v>
      </c>
      <c r="T19" s="99">
        <v>1380</v>
      </c>
      <c r="U19" s="100">
        <v>21</v>
      </c>
      <c r="V19" s="31">
        <v>17</v>
      </c>
      <c r="W19" s="90">
        <f t="shared" si="0"/>
        <v>3.6099773242630384</v>
      </c>
      <c r="X19" s="76">
        <f t="shared" si="1"/>
        <v>35.900226757369616</v>
      </c>
      <c r="Y19" s="76">
        <f t="shared" si="2"/>
        <v>2.6666666666666665</v>
      </c>
      <c r="Z19" s="76">
        <f t="shared" si="3"/>
        <v>3.2199546485260773</v>
      </c>
      <c r="AA19" s="76">
        <f t="shared" si="4"/>
        <v>0.12698412698412698</v>
      </c>
      <c r="AB19" s="76">
        <f t="shared" si="5"/>
        <v>1.4149659863945578</v>
      </c>
      <c r="AC19" s="85">
        <f t="shared" si="6"/>
        <v>0</v>
      </c>
      <c r="AD19" s="93">
        <f t="shared" si="7"/>
        <v>4.7437641723356005</v>
      </c>
      <c r="AE19" s="76">
        <f t="shared" si="8"/>
        <v>9.5782312925170068</v>
      </c>
      <c r="AF19" s="76">
        <f t="shared" si="9"/>
        <v>0.2086167800453515</v>
      </c>
      <c r="AG19" s="76">
        <f t="shared" si="10"/>
        <v>12.517006802721088</v>
      </c>
      <c r="AH19" s="91">
        <f t="shared" si="11"/>
        <v>73.986394557823132</v>
      </c>
    </row>
    <row r="20" spans="1:34" ht="15.75" thickBot="1" x14ac:dyDescent="0.3">
      <c r="A20" s="15" t="s">
        <v>42</v>
      </c>
      <c r="B20" s="98">
        <v>47</v>
      </c>
      <c r="C20" s="99">
        <v>44</v>
      </c>
      <c r="D20" s="97">
        <v>295</v>
      </c>
      <c r="E20" s="99">
        <v>285</v>
      </c>
      <c r="F20" s="97">
        <v>38</v>
      </c>
      <c r="G20" s="99">
        <v>38</v>
      </c>
      <c r="H20" s="97">
        <v>37</v>
      </c>
      <c r="I20" s="99">
        <v>37</v>
      </c>
      <c r="J20" s="99">
        <v>1</v>
      </c>
      <c r="K20" s="99">
        <v>5</v>
      </c>
      <c r="L20" s="99">
        <v>0</v>
      </c>
      <c r="M20" s="97">
        <v>42</v>
      </c>
      <c r="N20" s="99">
        <v>60</v>
      </c>
      <c r="O20" s="97">
        <v>143</v>
      </c>
      <c r="P20" s="99">
        <v>130</v>
      </c>
      <c r="Q20" s="97">
        <v>6</v>
      </c>
      <c r="R20" s="99">
        <v>9</v>
      </c>
      <c r="S20" s="97">
        <v>370</v>
      </c>
      <c r="T20" s="99">
        <v>372</v>
      </c>
      <c r="U20" s="100">
        <v>7</v>
      </c>
      <c r="V20" s="31">
        <v>6</v>
      </c>
      <c r="W20" s="90">
        <f t="shared" si="0"/>
        <v>1.1972789115646258</v>
      </c>
      <c r="X20" s="76">
        <f t="shared" si="1"/>
        <v>7.7551020408163271</v>
      </c>
      <c r="Y20" s="76">
        <f t="shared" si="2"/>
        <v>1.0340136054421769</v>
      </c>
      <c r="Z20" s="76">
        <f t="shared" si="3"/>
        <v>1.0068027210884354</v>
      </c>
      <c r="AA20" s="76">
        <f t="shared" si="4"/>
        <v>2.7210884353741496E-2</v>
      </c>
      <c r="AB20" s="76">
        <f t="shared" si="5"/>
        <v>0.1360544217687075</v>
      </c>
      <c r="AC20" s="85">
        <f t="shared" si="6"/>
        <v>0</v>
      </c>
      <c r="AD20" s="93">
        <f t="shared" si="7"/>
        <v>1.6326530612244898</v>
      </c>
      <c r="AE20" s="76">
        <f t="shared" si="8"/>
        <v>3.5374149659863949</v>
      </c>
      <c r="AF20" s="76">
        <f t="shared" si="9"/>
        <v>0.24489795918367349</v>
      </c>
      <c r="AG20" s="76">
        <f t="shared" si="10"/>
        <v>10.122448979591837</v>
      </c>
      <c r="AH20" s="91">
        <f t="shared" si="11"/>
        <v>26.693877551020407</v>
      </c>
    </row>
    <row r="21" spans="1:34" ht="15.75" thickBot="1" x14ac:dyDescent="0.3">
      <c r="A21" s="15" t="s">
        <v>43</v>
      </c>
      <c r="B21" s="98">
        <v>191</v>
      </c>
      <c r="C21" s="99">
        <v>184</v>
      </c>
      <c r="D21" s="97">
        <v>1987</v>
      </c>
      <c r="E21" s="99">
        <v>1765</v>
      </c>
      <c r="F21" s="97">
        <v>131</v>
      </c>
      <c r="G21" s="99">
        <v>116</v>
      </c>
      <c r="H21" s="97">
        <v>708</v>
      </c>
      <c r="I21" s="99">
        <v>738</v>
      </c>
      <c r="J21" s="99">
        <v>6</v>
      </c>
      <c r="K21" s="99">
        <v>22</v>
      </c>
      <c r="L21" s="99">
        <v>0</v>
      </c>
      <c r="M21" s="97">
        <v>69</v>
      </c>
      <c r="N21" s="99">
        <v>224</v>
      </c>
      <c r="O21" s="97">
        <v>750</v>
      </c>
      <c r="P21" s="99">
        <v>669</v>
      </c>
      <c r="Q21" s="97">
        <v>23</v>
      </c>
      <c r="R21" s="99">
        <v>17</v>
      </c>
      <c r="S21" s="97">
        <v>1641</v>
      </c>
      <c r="T21" s="99">
        <v>1413</v>
      </c>
      <c r="U21" s="100">
        <v>18</v>
      </c>
      <c r="V21" s="31">
        <v>13</v>
      </c>
      <c r="W21" s="90">
        <f t="shared" si="0"/>
        <v>1.947089947089947</v>
      </c>
      <c r="X21" s="76">
        <f t="shared" si="1"/>
        <v>18.677248677248677</v>
      </c>
      <c r="Y21" s="76">
        <f t="shared" si="2"/>
        <v>1.2275132275132274</v>
      </c>
      <c r="Z21" s="76">
        <f t="shared" si="3"/>
        <v>7.8095238095238093</v>
      </c>
      <c r="AA21" s="76">
        <f t="shared" si="4"/>
        <v>6.3492063492063489E-2</v>
      </c>
      <c r="AB21" s="76">
        <f t="shared" si="5"/>
        <v>0.23280423280423282</v>
      </c>
      <c r="AC21" s="85">
        <f t="shared" si="6"/>
        <v>0</v>
      </c>
      <c r="AD21" s="93">
        <f t="shared" si="7"/>
        <v>2.3703703703703702</v>
      </c>
      <c r="AE21" s="76">
        <f t="shared" si="8"/>
        <v>7.0793650793650791</v>
      </c>
      <c r="AF21" s="76">
        <f t="shared" si="9"/>
        <v>0.17989417989417988</v>
      </c>
      <c r="AG21" s="76">
        <f t="shared" si="10"/>
        <v>14.952380952380953</v>
      </c>
      <c r="AH21" s="91">
        <f t="shared" si="11"/>
        <v>54.539682539682538</v>
      </c>
    </row>
    <row r="22" spans="1:34" ht="15.75" thickBot="1" x14ac:dyDescent="0.3">
      <c r="A22" s="15" t="s">
        <v>44</v>
      </c>
      <c r="B22" s="98">
        <v>184</v>
      </c>
      <c r="C22" s="99">
        <v>188</v>
      </c>
      <c r="D22" s="97">
        <v>1099</v>
      </c>
      <c r="E22" s="99">
        <v>912</v>
      </c>
      <c r="F22" s="97">
        <v>131</v>
      </c>
      <c r="G22" s="99">
        <v>131</v>
      </c>
      <c r="H22" s="97">
        <v>435</v>
      </c>
      <c r="I22" s="99">
        <v>421</v>
      </c>
      <c r="J22" s="99">
        <v>6</v>
      </c>
      <c r="K22" s="99">
        <v>25</v>
      </c>
      <c r="L22" s="99">
        <v>0</v>
      </c>
      <c r="M22" s="97">
        <v>119</v>
      </c>
      <c r="N22" s="99">
        <v>134</v>
      </c>
      <c r="O22" s="97">
        <v>639</v>
      </c>
      <c r="P22" s="99">
        <v>607</v>
      </c>
      <c r="Q22" s="97">
        <v>38</v>
      </c>
      <c r="R22" s="99">
        <v>36</v>
      </c>
      <c r="S22" s="97">
        <v>771</v>
      </c>
      <c r="T22" s="99">
        <v>744</v>
      </c>
      <c r="U22" s="100">
        <v>14</v>
      </c>
      <c r="V22" s="31">
        <v>12</v>
      </c>
      <c r="W22" s="90">
        <f t="shared" si="0"/>
        <v>2.5578231292517009</v>
      </c>
      <c r="X22" s="76">
        <f t="shared" si="1"/>
        <v>12.408163265306122</v>
      </c>
      <c r="Y22" s="76">
        <f t="shared" si="2"/>
        <v>1.7823129251700682</v>
      </c>
      <c r="Z22" s="76">
        <f t="shared" si="3"/>
        <v>5.7278911564625856</v>
      </c>
      <c r="AA22" s="76">
        <f t="shared" si="4"/>
        <v>8.1632653061224483E-2</v>
      </c>
      <c r="AB22" s="76">
        <f t="shared" si="5"/>
        <v>0.34013605442176875</v>
      </c>
      <c r="AC22" s="85">
        <f t="shared" si="6"/>
        <v>0</v>
      </c>
      <c r="AD22" s="93">
        <f t="shared" si="7"/>
        <v>1.8231292517006803</v>
      </c>
      <c r="AE22" s="76">
        <f t="shared" si="8"/>
        <v>8.2585034013605441</v>
      </c>
      <c r="AF22" s="76">
        <f t="shared" si="9"/>
        <v>0.48979591836734698</v>
      </c>
      <c r="AG22" s="76">
        <f t="shared" si="10"/>
        <v>10.122448979591837</v>
      </c>
      <c r="AH22" s="91">
        <f t="shared" si="11"/>
        <v>43.591836734693878</v>
      </c>
    </row>
    <row r="23" spans="1:34" ht="15.75" thickBot="1" x14ac:dyDescent="0.3">
      <c r="A23" s="15" t="s">
        <v>45</v>
      </c>
      <c r="B23" s="98">
        <v>489</v>
      </c>
      <c r="C23" s="99">
        <v>463</v>
      </c>
      <c r="D23" s="97">
        <v>3396</v>
      </c>
      <c r="E23" s="99">
        <v>3469</v>
      </c>
      <c r="F23" s="97">
        <v>567</v>
      </c>
      <c r="G23" s="99">
        <v>568</v>
      </c>
      <c r="H23" s="97">
        <v>857</v>
      </c>
      <c r="I23" s="99">
        <v>560</v>
      </c>
      <c r="J23" s="99">
        <v>9</v>
      </c>
      <c r="K23" s="99">
        <v>102</v>
      </c>
      <c r="L23" s="99">
        <v>1</v>
      </c>
      <c r="M23" s="97">
        <v>392</v>
      </c>
      <c r="N23" s="99">
        <v>417</v>
      </c>
      <c r="O23" s="97">
        <v>2072</v>
      </c>
      <c r="P23" s="99">
        <v>1986</v>
      </c>
      <c r="Q23" s="97">
        <v>80</v>
      </c>
      <c r="R23" s="99">
        <v>83</v>
      </c>
      <c r="S23" s="97">
        <v>1737</v>
      </c>
      <c r="T23" s="99">
        <v>1731</v>
      </c>
      <c r="U23" s="100">
        <v>27</v>
      </c>
      <c r="V23" s="31">
        <v>25</v>
      </c>
      <c r="W23" s="90">
        <f t="shared" si="0"/>
        <v>3.2663139329805997</v>
      </c>
      <c r="X23" s="76">
        <f t="shared" si="1"/>
        <v>24.472663139329807</v>
      </c>
      <c r="Y23" s="76">
        <f t="shared" si="2"/>
        <v>4.0070546737213402</v>
      </c>
      <c r="Z23" s="76">
        <f t="shared" si="3"/>
        <v>3.9506172839506171</v>
      </c>
      <c r="AA23" s="76">
        <f t="shared" si="4"/>
        <v>6.3492063492063489E-2</v>
      </c>
      <c r="AB23" s="76">
        <f t="shared" si="5"/>
        <v>0.71957671957671954</v>
      </c>
      <c r="AC23" s="85">
        <f t="shared" si="6"/>
        <v>7.0546737213403876E-3</v>
      </c>
      <c r="AD23" s="93">
        <f t="shared" si="7"/>
        <v>2.9417989417989419</v>
      </c>
      <c r="AE23" s="76">
        <f t="shared" si="8"/>
        <v>14.010582010582011</v>
      </c>
      <c r="AF23" s="76">
        <f t="shared" si="9"/>
        <v>0.58553791887125217</v>
      </c>
      <c r="AG23" s="76">
        <f t="shared" si="10"/>
        <v>12.211640211640212</v>
      </c>
      <c r="AH23" s="91">
        <f t="shared" si="11"/>
        <v>66.236331569664912</v>
      </c>
    </row>
    <row r="24" spans="1:34" ht="15.75" thickBot="1" x14ac:dyDescent="0.3">
      <c r="A24" s="16" t="s">
        <v>46</v>
      </c>
      <c r="B24" s="98">
        <v>508</v>
      </c>
      <c r="C24" s="99">
        <v>592</v>
      </c>
      <c r="D24" s="97">
        <v>3982</v>
      </c>
      <c r="E24" s="99">
        <v>4245</v>
      </c>
      <c r="F24" s="97">
        <v>457</v>
      </c>
      <c r="G24" s="99">
        <v>449</v>
      </c>
      <c r="H24" s="97">
        <v>744</v>
      </c>
      <c r="I24" s="99">
        <v>487</v>
      </c>
      <c r="J24" s="99">
        <v>14</v>
      </c>
      <c r="K24" s="99">
        <v>171</v>
      </c>
      <c r="L24" s="99">
        <v>0</v>
      </c>
      <c r="M24" s="97">
        <v>1118</v>
      </c>
      <c r="N24" s="99">
        <v>1344</v>
      </c>
      <c r="O24" s="97">
        <v>2327</v>
      </c>
      <c r="P24" s="99">
        <v>2014</v>
      </c>
      <c r="Q24" s="97">
        <v>151</v>
      </c>
      <c r="R24" s="99">
        <v>147</v>
      </c>
      <c r="S24" s="97">
        <v>2488</v>
      </c>
      <c r="T24" s="99">
        <v>2407</v>
      </c>
      <c r="U24" s="100">
        <v>29</v>
      </c>
      <c r="V24" s="31">
        <v>26</v>
      </c>
      <c r="W24" s="90">
        <f t="shared" si="0"/>
        <v>3.8883415435139574</v>
      </c>
      <c r="X24" s="76">
        <f t="shared" si="1"/>
        <v>27.881773399014779</v>
      </c>
      <c r="Y24" s="76">
        <f t="shared" si="2"/>
        <v>2.9490968801313628</v>
      </c>
      <c r="Z24" s="76">
        <f t="shared" si="3"/>
        <v>3.1986863711001638</v>
      </c>
      <c r="AA24" s="76">
        <f t="shared" si="4"/>
        <v>9.1954022988505746E-2</v>
      </c>
      <c r="AB24" s="76">
        <f t="shared" si="5"/>
        <v>1.1231527093596059</v>
      </c>
      <c r="AC24" s="85">
        <f t="shared" si="6"/>
        <v>0</v>
      </c>
      <c r="AD24" s="93">
        <f t="shared" si="7"/>
        <v>8.8275862068965516</v>
      </c>
      <c r="AE24" s="76">
        <f t="shared" si="8"/>
        <v>13.22824302134647</v>
      </c>
      <c r="AF24" s="76">
        <f t="shared" si="9"/>
        <v>0.96551724137931028</v>
      </c>
      <c r="AG24" s="76">
        <f t="shared" si="10"/>
        <v>15.80952380952381</v>
      </c>
      <c r="AH24" s="91">
        <f t="shared" si="11"/>
        <v>77.963875205254524</v>
      </c>
    </row>
    <row r="25" spans="1:34" ht="15.75" thickBot="1" x14ac:dyDescent="0.3">
      <c r="A25" s="15" t="s">
        <v>47</v>
      </c>
      <c r="B25" s="98">
        <v>158</v>
      </c>
      <c r="C25" s="99">
        <v>159</v>
      </c>
      <c r="D25" s="97">
        <v>1501</v>
      </c>
      <c r="E25" s="99">
        <v>1236</v>
      </c>
      <c r="F25" s="97">
        <v>112</v>
      </c>
      <c r="G25" s="99">
        <v>113</v>
      </c>
      <c r="H25" s="97">
        <v>1068</v>
      </c>
      <c r="I25" s="99">
        <v>535</v>
      </c>
      <c r="J25" s="99">
        <v>3</v>
      </c>
      <c r="K25" s="99">
        <v>54</v>
      </c>
      <c r="L25" s="99">
        <v>1</v>
      </c>
      <c r="M25" s="97">
        <v>381</v>
      </c>
      <c r="N25" s="99">
        <v>382</v>
      </c>
      <c r="O25" s="97">
        <v>824</v>
      </c>
      <c r="P25" s="99">
        <v>857</v>
      </c>
      <c r="Q25" s="97">
        <v>31</v>
      </c>
      <c r="R25" s="99">
        <v>32</v>
      </c>
      <c r="S25" s="97">
        <v>2328</v>
      </c>
      <c r="T25" s="99">
        <v>2236</v>
      </c>
      <c r="U25" s="100">
        <v>17</v>
      </c>
      <c r="V25" s="31">
        <v>14</v>
      </c>
      <c r="W25" s="90">
        <f t="shared" si="0"/>
        <v>1.7815126050420169</v>
      </c>
      <c r="X25" s="76">
        <f t="shared" si="1"/>
        <v>13.848739495798318</v>
      </c>
      <c r="Y25" s="76">
        <f t="shared" si="2"/>
        <v>1.266106442577031</v>
      </c>
      <c r="Z25" s="76">
        <f t="shared" si="3"/>
        <v>5.9943977591036415</v>
      </c>
      <c r="AA25" s="76">
        <f t="shared" si="4"/>
        <v>3.3613445378151266E-2</v>
      </c>
      <c r="AB25" s="76">
        <f t="shared" si="5"/>
        <v>0.60504201680672265</v>
      </c>
      <c r="AC25" s="85">
        <f t="shared" si="6"/>
        <v>1.1204481792717087E-2</v>
      </c>
      <c r="AD25" s="93">
        <f t="shared" si="7"/>
        <v>4.2801120448179271</v>
      </c>
      <c r="AE25" s="76">
        <f t="shared" si="8"/>
        <v>9.6022408963585431</v>
      </c>
      <c r="AF25" s="76">
        <f t="shared" si="9"/>
        <v>0.35854341736694678</v>
      </c>
      <c r="AG25" s="76">
        <f t="shared" si="10"/>
        <v>25.053221288515406</v>
      </c>
      <c r="AH25" s="91">
        <f t="shared" si="11"/>
        <v>62.83473389355742</v>
      </c>
    </row>
    <row r="26" spans="1:34" ht="15.75" thickBot="1" x14ac:dyDescent="0.3">
      <c r="A26" s="15" t="s">
        <v>48</v>
      </c>
      <c r="B26" s="98">
        <v>207</v>
      </c>
      <c r="C26" s="99">
        <v>206</v>
      </c>
      <c r="D26" s="97">
        <v>1993</v>
      </c>
      <c r="E26" s="99">
        <v>1836</v>
      </c>
      <c r="F26" s="97">
        <v>366</v>
      </c>
      <c r="G26" s="99">
        <v>363</v>
      </c>
      <c r="H26" s="97">
        <v>905</v>
      </c>
      <c r="I26" s="99">
        <v>701</v>
      </c>
      <c r="J26" s="99">
        <v>8</v>
      </c>
      <c r="K26" s="99">
        <v>60</v>
      </c>
      <c r="L26" s="99">
        <v>1</v>
      </c>
      <c r="M26" s="97">
        <v>260</v>
      </c>
      <c r="N26" s="99">
        <v>520</v>
      </c>
      <c r="O26" s="97">
        <v>847</v>
      </c>
      <c r="P26" s="99">
        <v>819</v>
      </c>
      <c r="Q26" s="97">
        <v>31</v>
      </c>
      <c r="R26" s="99">
        <v>28</v>
      </c>
      <c r="S26" s="97">
        <v>1287</v>
      </c>
      <c r="T26" s="99">
        <v>1268</v>
      </c>
      <c r="U26" s="100">
        <v>16</v>
      </c>
      <c r="V26" s="31">
        <v>11</v>
      </c>
      <c r="W26" s="90">
        <f t="shared" si="0"/>
        <v>2.4523809523809526</v>
      </c>
      <c r="X26" s="76">
        <f t="shared" si="1"/>
        <v>21.857142857142858</v>
      </c>
      <c r="Y26" s="76">
        <f t="shared" si="2"/>
        <v>4.3214285714285712</v>
      </c>
      <c r="Z26" s="76">
        <f t="shared" si="3"/>
        <v>8.3452380952380949</v>
      </c>
      <c r="AA26" s="76">
        <f t="shared" si="4"/>
        <v>9.5238095238095233E-2</v>
      </c>
      <c r="AB26" s="76">
        <f t="shared" si="5"/>
        <v>0.7142857142857143</v>
      </c>
      <c r="AC26" s="85">
        <f t="shared" si="6"/>
        <v>1.1904761904761904E-2</v>
      </c>
      <c r="AD26" s="93">
        <f t="shared" si="7"/>
        <v>6.1904761904761907</v>
      </c>
      <c r="AE26" s="76">
        <f t="shared" si="8"/>
        <v>9.75</v>
      </c>
      <c r="AF26" s="76">
        <f t="shared" si="9"/>
        <v>0.33333333333333331</v>
      </c>
      <c r="AG26" s="76">
        <f t="shared" si="10"/>
        <v>15.095238095238095</v>
      </c>
      <c r="AH26" s="91">
        <f t="shared" si="11"/>
        <v>69.166666666666671</v>
      </c>
    </row>
    <row r="27" spans="1:34" ht="15.75" thickBot="1" x14ac:dyDescent="0.3">
      <c r="A27" s="15" t="s">
        <v>49</v>
      </c>
      <c r="B27" s="98">
        <v>202</v>
      </c>
      <c r="C27" s="99">
        <v>188</v>
      </c>
      <c r="D27" s="97">
        <v>1006</v>
      </c>
      <c r="E27" s="99">
        <v>1152</v>
      </c>
      <c r="F27" s="97">
        <v>268</v>
      </c>
      <c r="G27" s="99">
        <v>256</v>
      </c>
      <c r="H27" s="97">
        <v>138</v>
      </c>
      <c r="I27" s="99">
        <v>118</v>
      </c>
      <c r="J27" s="99">
        <v>1</v>
      </c>
      <c r="K27" s="99">
        <v>28</v>
      </c>
      <c r="L27" s="99">
        <v>0</v>
      </c>
      <c r="M27" s="97">
        <v>93</v>
      </c>
      <c r="N27" s="99">
        <v>74</v>
      </c>
      <c r="O27" s="97">
        <v>373</v>
      </c>
      <c r="P27" s="99">
        <v>348</v>
      </c>
      <c r="Q27" s="97">
        <v>23</v>
      </c>
      <c r="R27" s="99">
        <v>23</v>
      </c>
      <c r="S27" s="97">
        <v>687</v>
      </c>
      <c r="T27" s="99">
        <v>642</v>
      </c>
      <c r="U27" s="100">
        <v>10</v>
      </c>
      <c r="V27" s="31">
        <v>9</v>
      </c>
      <c r="W27" s="90">
        <f t="shared" si="0"/>
        <v>3.5809523809523811</v>
      </c>
      <c r="X27" s="76">
        <f t="shared" si="1"/>
        <v>21.942857142857143</v>
      </c>
      <c r="Y27" s="76">
        <f t="shared" si="2"/>
        <v>4.8761904761904766</v>
      </c>
      <c r="Z27" s="76">
        <f t="shared" si="3"/>
        <v>2.2476190476190476</v>
      </c>
      <c r="AA27" s="76">
        <f t="shared" si="4"/>
        <v>1.9047619047619049E-2</v>
      </c>
      <c r="AB27" s="76">
        <f t="shared" si="5"/>
        <v>0.53333333333333333</v>
      </c>
      <c r="AC27" s="85">
        <f t="shared" si="6"/>
        <v>0</v>
      </c>
      <c r="AD27" s="93">
        <f t="shared" si="7"/>
        <v>1.4095238095238096</v>
      </c>
      <c r="AE27" s="76">
        <f t="shared" si="8"/>
        <v>6.6285714285714281</v>
      </c>
      <c r="AF27" s="76">
        <f t="shared" si="9"/>
        <v>0.43809523809523804</v>
      </c>
      <c r="AG27" s="76">
        <f t="shared" si="10"/>
        <v>12.22857142857143</v>
      </c>
      <c r="AH27" s="91">
        <f t="shared" si="11"/>
        <v>53.904761904761905</v>
      </c>
    </row>
    <row r="28" spans="1:34" ht="15.75" thickBot="1" x14ac:dyDescent="0.3">
      <c r="A28" s="17" t="s">
        <v>50</v>
      </c>
      <c r="B28" s="98">
        <v>517</v>
      </c>
      <c r="C28" s="99">
        <v>491</v>
      </c>
      <c r="D28" s="97">
        <v>5125</v>
      </c>
      <c r="E28" s="99">
        <v>4847</v>
      </c>
      <c r="F28" s="97">
        <v>270</v>
      </c>
      <c r="G28" s="99">
        <v>265</v>
      </c>
      <c r="H28" s="97">
        <v>965</v>
      </c>
      <c r="I28" s="99">
        <v>659</v>
      </c>
      <c r="J28" s="99">
        <v>11</v>
      </c>
      <c r="K28" s="99">
        <v>156</v>
      </c>
      <c r="L28" s="99">
        <v>1</v>
      </c>
      <c r="M28" s="97">
        <v>758</v>
      </c>
      <c r="N28" s="99">
        <v>1198</v>
      </c>
      <c r="O28" s="97">
        <v>1887</v>
      </c>
      <c r="P28" s="99">
        <v>1976</v>
      </c>
      <c r="Q28" s="97">
        <v>30</v>
      </c>
      <c r="R28" s="99">
        <v>22</v>
      </c>
      <c r="S28" s="97">
        <v>2051</v>
      </c>
      <c r="T28" s="99">
        <v>2066</v>
      </c>
      <c r="U28" s="100">
        <v>31</v>
      </c>
      <c r="V28" s="31">
        <v>27</v>
      </c>
      <c r="W28" s="90">
        <f t="shared" si="0"/>
        <v>3.0168970814132101</v>
      </c>
      <c r="X28" s="76">
        <f t="shared" si="1"/>
        <v>29.781874039938554</v>
      </c>
      <c r="Y28" s="76">
        <f t="shared" si="2"/>
        <v>1.6282642089093702</v>
      </c>
      <c r="Z28" s="76">
        <f t="shared" si="3"/>
        <v>4.0491551459293396</v>
      </c>
      <c r="AA28" s="76">
        <f t="shared" si="4"/>
        <v>6.7588325652841785E-2</v>
      </c>
      <c r="AB28" s="76">
        <f t="shared" si="5"/>
        <v>0.95852534562211977</v>
      </c>
      <c r="AC28" s="85">
        <f t="shared" si="6"/>
        <v>6.1443932411674347E-3</v>
      </c>
      <c r="AD28" s="93">
        <f t="shared" si="7"/>
        <v>7.3609831029185875</v>
      </c>
      <c r="AE28" s="76">
        <f t="shared" si="8"/>
        <v>12.141321044546851</v>
      </c>
      <c r="AF28" s="76">
        <f t="shared" si="9"/>
        <v>0.13517665130568357</v>
      </c>
      <c r="AG28" s="76">
        <f t="shared" si="10"/>
        <v>12.694316436251919</v>
      </c>
      <c r="AH28" s="91">
        <f t="shared" si="11"/>
        <v>71.840245775729656</v>
      </c>
    </row>
    <row r="29" spans="1:34" ht="15.75" thickBot="1" x14ac:dyDescent="0.3">
      <c r="A29" s="15" t="s">
        <v>51</v>
      </c>
      <c r="B29" s="98">
        <v>280</v>
      </c>
      <c r="C29" s="99">
        <v>269</v>
      </c>
      <c r="D29" s="97">
        <v>2161</v>
      </c>
      <c r="E29" s="99">
        <v>2027</v>
      </c>
      <c r="F29" s="97">
        <v>275</v>
      </c>
      <c r="G29" s="99">
        <v>280</v>
      </c>
      <c r="H29" s="97">
        <v>330</v>
      </c>
      <c r="I29" s="99">
        <v>210</v>
      </c>
      <c r="J29" s="99">
        <v>4</v>
      </c>
      <c r="K29" s="99">
        <v>66</v>
      </c>
      <c r="L29" s="99">
        <v>0</v>
      </c>
      <c r="M29" s="97">
        <v>161</v>
      </c>
      <c r="N29" s="99">
        <v>224</v>
      </c>
      <c r="O29" s="97">
        <v>703</v>
      </c>
      <c r="P29" s="99">
        <v>695</v>
      </c>
      <c r="Q29" s="97">
        <v>22</v>
      </c>
      <c r="R29" s="99">
        <v>28</v>
      </c>
      <c r="S29" s="97">
        <v>901</v>
      </c>
      <c r="T29" s="99">
        <v>834</v>
      </c>
      <c r="U29" s="100">
        <v>15</v>
      </c>
      <c r="V29" s="31">
        <v>15</v>
      </c>
      <c r="W29" s="90">
        <f t="shared" si="0"/>
        <v>3.4158730158730157</v>
      </c>
      <c r="X29" s="76">
        <f t="shared" si="1"/>
        <v>25.739682539682537</v>
      </c>
      <c r="Y29" s="76">
        <f t="shared" si="2"/>
        <v>3.5555555555555558</v>
      </c>
      <c r="Z29" s="76">
        <f t="shared" si="3"/>
        <v>2.6666666666666665</v>
      </c>
      <c r="AA29" s="76">
        <f t="shared" si="4"/>
        <v>5.0793650793650794E-2</v>
      </c>
      <c r="AB29" s="76">
        <f t="shared" si="5"/>
        <v>0.83809523809523812</v>
      </c>
      <c r="AC29" s="85">
        <f t="shared" si="6"/>
        <v>0</v>
      </c>
      <c r="AD29" s="93">
        <f t="shared" si="7"/>
        <v>2.8444444444444446</v>
      </c>
      <c r="AE29" s="76">
        <f t="shared" si="8"/>
        <v>8.825396825396826</v>
      </c>
      <c r="AF29" s="76">
        <f t="shared" si="9"/>
        <v>0.35555555555555557</v>
      </c>
      <c r="AG29" s="76">
        <f t="shared" si="10"/>
        <v>10.59047619047619</v>
      </c>
      <c r="AH29" s="91">
        <f t="shared" si="11"/>
        <v>58.882539682539679</v>
      </c>
    </row>
    <row r="30" spans="1:34" ht="15.75" thickBot="1" x14ac:dyDescent="0.3">
      <c r="A30" s="15" t="s">
        <v>52</v>
      </c>
      <c r="B30" s="98">
        <v>76</v>
      </c>
      <c r="C30" s="99">
        <v>58</v>
      </c>
      <c r="D30" s="97">
        <v>436</v>
      </c>
      <c r="E30" s="99">
        <v>363</v>
      </c>
      <c r="F30" s="97">
        <v>113</v>
      </c>
      <c r="G30" s="99">
        <v>117</v>
      </c>
      <c r="H30" s="97">
        <v>169</v>
      </c>
      <c r="I30" s="99">
        <v>97</v>
      </c>
      <c r="J30" s="99">
        <v>1</v>
      </c>
      <c r="K30" s="99">
        <v>7</v>
      </c>
      <c r="L30" s="99">
        <v>0</v>
      </c>
      <c r="M30" s="97">
        <v>185</v>
      </c>
      <c r="N30" s="99">
        <v>97</v>
      </c>
      <c r="O30" s="97">
        <v>153</v>
      </c>
      <c r="P30" s="99">
        <v>137</v>
      </c>
      <c r="Q30" s="97">
        <v>12</v>
      </c>
      <c r="R30" s="99">
        <v>12</v>
      </c>
      <c r="S30" s="97">
        <v>639</v>
      </c>
      <c r="T30" s="99">
        <v>611</v>
      </c>
      <c r="U30" s="100">
        <v>5</v>
      </c>
      <c r="V30" s="31">
        <v>5</v>
      </c>
      <c r="W30" s="90">
        <f t="shared" si="0"/>
        <v>2.2095238095238097</v>
      </c>
      <c r="X30" s="76">
        <f t="shared" si="1"/>
        <v>13.828571428571427</v>
      </c>
      <c r="Y30" s="76">
        <f t="shared" si="2"/>
        <v>4.4571428571428573</v>
      </c>
      <c r="Z30" s="76">
        <f t="shared" si="3"/>
        <v>3.695238095238095</v>
      </c>
      <c r="AA30" s="76">
        <f t="shared" si="4"/>
        <v>3.8095238095238099E-2</v>
      </c>
      <c r="AB30" s="76">
        <f t="shared" si="5"/>
        <v>0.26666666666666666</v>
      </c>
      <c r="AC30" s="85">
        <f t="shared" si="6"/>
        <v>0</v>
      </c>
      <c r="AD30" s="93">
        <f t="shared" si="7"/>
        <v>3.695238095238095</v>
      </c>
      <c r="AE30" s="76">
        <f t="shared" si="8"/>
        <v>5.2190476190476192</v>
      </c>
      <c r="AF30" s="76">
        <f t="shared" si="9"/>
        <v>0.45714285714285713</v>
      </c>
      <c r="AG30" s="76">
        <f t="shared" si="10"/>
        <v>23.276190476190475</v>
      </c>
      <c r="AH30" s="91">
        <f t="shared" si="11"/>
        <v>57.142857142857146</v>
      </c>
    </row>
    <row r="31" spans="1:34" ht="15.75" thickBot="1" x14ac:dyDescent="0.3">
      <c r="A31" s="15" t="s">
        <v>53</v>
      </c>
      <c r="B31" s="98">
        <v>290</v>
      </c>
      <c r="C31" s="99">
        <v>255</v>
      </c>
      <c r="D31" s="97">
        <v>1762</v>
      </c>
      <c r="E31" s="99">
        <v>2238</v>
      </c>
      <c r="F31" s="97">
        <v>251</v>
      </c>
      <c r="G31" s="99">
        <v>226</v>
      </c>
      <c r="H31" s="97">
        <v>1137</v>
      </c>
      <c r="I31" s="99">
        <v>533</v>
      </c>
      <c r="J31" s="99">
        <v>5</v>
      </c>
      <c r="K31" s="99">
        <v>61</v>
      </c>
      <c r="L31" s="99">
        <v>1</v>
      </c>
      <c r="M31" s="97">
        <v>939</v>
      </c>
      <c r="N31" s="99">
        <v>1607</v>
      </c>
      <c r="O31" s="97">
        <v>778</v>
      </c>
      <c r="P31" s="99">
        <v>515</v>
      </c>
      <c r="Q31" s="97">
        <v>59</v>
      </c>
      <c r="R31" s="99">
        <v>40</v>
      </c>
      <c r="S31" s="97">
        <v>3794</v>
      </c>
      <c r="T31" s="99">
        <v>3774</v>
      </c>
      <c r="U31" s="100">
        <v>19</v>
      </c>
      <c r="V31" s="31">
        <v>17</v>
      </c>
      <c r="W31" s="90">
        <f t="shared" si="0"/>
        <v>2.5563909774436091</v>
      </c>
      <c r="X31" s="76">
        <f t="shared" si="1"/>
        <v>22.436090225563909</v>
      </c>
      <c r="Y31" s="76">
        <f t="shared" si="2"/>
        <v>2.2656641604010028</v>
      </c>
      <c r="Z31" s="76">
        <f t="shared" si="3"/>
        <v>5.3433583959899753</v>
      </c>
      <c r="AA31" s="76">
        <f t="shared" si="4"/>
        <v>5.0125313283208017E-2</v>
      </c>
      <c r="AB31" s="76">
        <f t="shared" si="5"/>
        <v>0.61152882205513792</v>
      </c>
      <c r="AC31" s="85">
        <f t="shared" si="6"/>
        <v>1.0025062656641603E-2</v>
      </c>
      <c r="AD31" s="93">
        <f t="shared" si="7"/>
        <v>16.110275689223059</v>
      </c>
      <c r="AE31" s="76">
        <f t="shared" si="8"/>
        <v>5.162907268170426</v>
      </c>
      <c r="AF31" s="76">
        <f t="shared" si="9"/>
        <v>0.40100250626566414</v>
      </c>
      <c r="AG31" s="76">
        <f t="shared" si="10"/>
        <v>37.834586466165412</v>
      </c>
      <c r="AH31" s="91">
        <f t="shared" si="11"/>
        <v>92.781954887218049</v>
      </c>
    </row>
    <row r="32" spans="1:34" ht="15.75" thickBot="1" x14ac:dyDescent="0.3">
      <c r="A32" s="15" t="s">
        <v>54</v>
      </c>
      <c r="B32" s="98">
        <v>430</v>
      </c>
      <c r="C32" s="99">
        <v>407</v>
      </c>
      <c r="D32" s="97">
        <v>2652</v>
      </c>
      <c r="E32" s="99">
        <v>2339</v>
      </c>
      <c r="F32" s="97">
        <v>182</v>
      </c>
      <c r="G32" s="99">
        <v>185</v>
      </c>
      <c r="H32" s="97">
        <v>578</v>
      </c>
      <c r="I32" s="99">
        <v>406</v>
      </c>
      <c r="J32" s="99">
        <v>15</v>
      </c>
      <c r="K32" s="99">
        <v>75</v>
      </c>
      <c r="L32" s="99">
        <v>0</v>
      </c>
      <c r="M32" s="97">
        <v>306</v>
      </c>
      <c r="N32" s="99">
        <v>388</v>
      </c>
      <c r="O32" s="97">
        <v>1505</v>
      </c>
      <c r="P32" s="99">
        <v>1053</v>
      </c>
      <c r="Q32" s="97">
        <v>31</v>
      </c>
      <c r="R32" s="99">
        <v>29</v>
      </c>
      <c r="S32" s="97">
        <v>1240</v>
      </c>
      <c r="T32" s="99">
        <v>1201</v>
      </c>
      <c r="U32" s="101">
        <v>26</v>
      </c>
      <c r="V32" s="31">
        <v>20</v>
      </c>
      <c r="W32" s="90">
        <f t="shared" si="0"/>
        <v>2.9816849816849818</v>
      </c>
      <c r="X32" s="76">
        <f t="shared" si="1"/>
        <v>17.135531135531135</v>
      </c>
      <c r="Y32" s="76">
        <f t="shared" si="2"/>
        <v>1.3553113553113552</v>
      </c>
      <c r="Z32" s="76">
        <f t="shared" si="3"/>
        <v>2.9743589743589745</v>
      </c>
      <c r="AA32" s="76">
        <f t="shared" si="4"/>
        <v>0.10989010989010987</v>
      </c>
      <c r="AB32" s="76">
        <f t="shared" si="5"/>
        <v>0.5494505494505495</v>
      </c>
      <c r="AC32" s="85">
        <f t="shared" si="6"/>
        <v>0</v>
      </c>
      <c r="AD32" s="93">
        <f t="shared" si="7"/>
        <v>2.8424908424908426</v>
      </c>
      <c r="AE32" s="76">
        <f t="shared" si="8"/>
        <v>7.7142857142857144</v>
      </c>
      <c r="AF32" s="76">
        <f t="shared" si="9"/>
        <v>0.21245421245421245</v>
      </c>
      <c r="AG32" s="76">
        <f t="shared" si="10"/>
        <v>8.7985347985347993</v>
      </c>
      <c r="AH32" s="91">
        <f t="shared" si="11"/>
        <v>44.673992673992679</v>
      </c>
    </row>
    <row r="33" spans="1:34" ht="30" customHeight="1" thickBot="1" x14ac:dyDescent="0.3">
      <c r="A33" s="112" t="s">
        <v>55</v>
      </c>
      <c r="B33" s="123">
        <f t="shared" ref="B33:V33" si="12">SUM(B11:B32)</f>
        <v>6680</v>
      </c>
      <c r="C33" s="132">
        <f t="shared" si="12"/>
        <v>6266</v>
      </c>
      <c r="D33" s="123">
        <f t="shared" si="12"/>
        <v>48524</v>
      </c>
      <c r="E33" s="132">
        <f t="shared" si="12"/>
        <v>48274</v>
      </c>
      <c r="F33" s="124">
        <f t="shared" si="12"/>
        <v>6204</v>
      </c>
      <c r="G33" s="132">
        <f t="shared" si="12"/>
        <v>6038</v>
      </c>
      <c r="H33" s="125">
        <f t="shared" si="12"/>
        <v>13355</v>
      </c>
      <c r="I33" s="133">
        <f t="shared" si="12"/>
        <v>9086</v>
      </c>
      <c r="J33" s="134">
        <f t="shared" si="12"/>
        <v>164</v>
      </c>
      <c r="K33" s="134">
        <f t="shared" si="12"/>
        <v>1653</v>
      </c>
      <c r="L33" s="134">
        <f t="shared" si="12"/>
        <v>13</v>
      </c>
      <c r="M33" s="123">
        <f t="shared" si="12"/>
        <v>7396</v>
      </c>
      <c r="N33" s="132">
        <f t="shared" si="12"/>
        <v>10386</v>
      </c>
      <c r="O33" s="123">
        <f t="shared" si="12"/>
        <v>20530</v>
      </c>
      <c r="P33" s="132">
        <f t="shared" si="12"/>
        <v>19192</v>
      </c>
      <c r="Q33" s="126">
        <f t="shared" si="12"/>
        <v>836</v>
      </c>
      <c r="R33" s="135">
        <f t="shared" si="12"/>
        <v>819</v>
      </c>
      <c r="S33" s="127">
        <f t="shared" si="12"/>
        <v>33970</v>
      </c>
      <c r="T33" s="135">
        <f t="shared" si="12"/>
        <v>33115</v>
      </c>
      <c r="U33" s="136">
        <f t="shared" si="12"/>
        <v>417</v>
      </c>
      <c r="V33" s="129">
        <f t="shared" si="12"/>
        <v>364</v>
      </c>
      <c r="W33" s="106">
        <f t="shared" si="0"/>
        <v>2.8621674089299991</v>
      </c>
      <c r="X33" s="107">
        <f t="shared" si="1"/>
        <v>22.050473906589016</v>
      </c>
      <c r="Y33" s="107">
        <f t="shared" si="2"/>
        <v>2.7580221537056069</v>
      </c>
      <c r="Z33" s="107">
        <f t="shared" si="3"/>
        <v>4.1502797761790573</v>
      </c>
      <c r="AA33" s="107">
        <f t="shared" si="4"/>
        <v>7.491149937193102E-2</v>
      </c>
      <c r="AB33" s="107">
        <f t="shared" si="5"/>
        <v>0.75505310037684137</v>
      </c>
      <c r="AC33" s="108">
        <f t="shared" si="6"/>
        <v>5.9381066575311184E-3</v>
      </c>
      <c r="AD33" s="109">
        <f t="shared" si="7"/>
        <v>4.7440904419321681</v>
      </c>
      <c r="AE33" s="107">
        <f>SUM(P33/U33/5.25)</f>
        <v>8.7664725362567086</v>
      </c>
      <c r="AF33" s="107">
        <f>SUM(R33/U33/5.25)</f>
        <v>0.37410071942446044</v>
      </c>
      <c r="AG33" s="107">
        <f t="shared" si="10"/>
        <v>15.126184766472537</v>
      </c>
      <c r="AH33" s="137">
        <f t="shared" si="11"/>
        <v>61.667694415895852</v>
      </c>
    </row>
    <row r="40" spans="1:34" x14ac:dyDescent="0.25">
      <c r="N40" s="138"/>
    </row>
  </sheetData>
  <mergeCells count="72">
    <mergeCell ref="A1:AH1"/>
    <mergeCell ref="A2:A10"/>
    <mergeCell ref="B2:C5"/>
    <mergeCell ref="D2:E5"/>
    <mergeCell ref="F2:G5"/>
    <mergeCell ref="H2:I5"/>
    <mergeCell ref="M2:N5"/>
    <mergeCell ref="O2:T4"/>
    <mergeCell ref="U2:V3"/>
    <mergeCell ref="G6:G7"/>
    <mergeCell ref="J2:L5"/>
    <mergeCell ref="W2:AH2"/>
    <mergeCell ref="W3:W7"/>
    <mergeCell ref="X3:X7"/>
    <mergeCell ref="Y3:Y7"/>
    <mergeCell ref="Z3:Z7"/>
    <mergeCell ref="AA3:AC6"/>
    <mergeCell ref="AD3:AD7"/>
    <mergeCell ref="AE3:AG6"/>
    <mergeCell ref="AH3:AH7"/>
    <mergeCell ref="U4:U7"/>
    <mergeCell ref="V4:V7"/>
    <mergeCell ref="O5:P5"/>
    <mergeCell ref="Q5:R5"/>
    <mergeCell ref="S5:T5"/>
    <mergeCell ref="S6:S7"/>
    <mergeCell ref="T6:T7"/>
    <mergeCell ref="Q6:Q7"/>
    <mergeCell ref="R6:R7"/>
    <mergeCell ref="M6:M7"/>
    <mergeCell ref="N6:N7"/>
    <mergeCell ref="O6:O7"/>
    <mergeCell ref="P6:P7"/>
    <mergeCell ref="I9:I10"/>
    <mergeCell ref="M9:M10"/>
    <mergeCell ref="B6:B7"/>
    <mergeCell ref="C6:C7"/>
    <mergeCell ref="D6:D7"/>
    <mergeCell ref="E6:E7"/>
    <mergeCell ref="H9:H10"/>
    <mergeCell ref="G9:G10"/>
    <mergeCell ref="B9:B10"/>
    <mergeCell ref="C9:C10"/>
    <mergeCell ref="D9:D10"/>
    <mergeCell ref="E9:E10"/>
    <mergeCell ref="F9:F10"/>
    <mergeCell ref="V9:V10"/>
    <mergeCell ref="W9:W10"/>
    <mergeCell ref="X9:X10"/>
    <mergeCell ref="Y9:Y10"/>
    <mergeCell ref="N9:N10"/>
    <mergeCell ref="O9:O10"/>
    <mergeCell ref="P9:P10"/>
    <mergeCell ref="Q9:Q10"/>
    <mergeCell ref="R9:R10"/>
    <mergeCell ref="S9:S10"/>
    <mergeCell ref="AF9:AF10"/>
    <mergeCell ref="AG9:AG10"/>
    <mergeCell ref="AH9:AH10"/>
    <mergeCell ref="J6:J7"/>
    <mergeCell ref="L6:L7"/>
    <mergeCell ref="J9:J10"/>
    <mergeCell ref="K9:K10"/>
    <mergeCell ref="L9:L10"/>
    <mergeCell ref="Z9:Z10"/>
    <mergeCell ref="AA9:AA10"/>
    <mergeCell ref="AB9:AB10"/>
    <mergeCell ref="AC9:AC10"/>
    <mergeCell ref="AD9:AD10"/>
    <mergeCell ref="AE9:AE10"/>
    <mergeCell ref="T9:T10"/>
    <mergeCell ref="U9:U10"/>
  </mergeCells>
  <pageMargins left="0.14000000000000001" right="0.14000000000000001" top="0.75" bottom="0.75" header="0.3" footer="0.3"/>
  <pageSetup paperSize="9" scale="90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3"/>
  <sheetViews>
    <sheetView zoomScale="110" zoomScaleNormal="110" workbookViewId="0">
      <selection activeCell="A2" sqref="A2:A10"/>
    </sheetView>
  </sheetViews>
  <sheetFormatPr defaultRowHeight="15" x14ac:dyDescent="0.25"/>
  <cols>
    <col min="1" max="1" width="24.7109375" customWidth="1"/>
    <col min="21" max="21" width="8.28515625" customWidth="1"/>
    <col min="22" max="22" width="7.7109375" customWidth="1"/>
  </cols>
  <sheetData>
    <row r="1" spans="1:34" ht="16.5" thickBot="1" x14ac:dyDescent="0.3">
      <c r="A1" s="195" t="s">
        <v>67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6"/>
      <c r="P1" s="196"/>
      <c r="Q1" s="196"/>
      <c r="R1" s="196"/>
      <c r="S1" s="196"/>
      <c r="T1" s="196"/>
      <c r="U1" s="196"/>
      <c r="V1" s="196"/>
      <c r="W1" s="195"/>
      <c r="X1" s="195"/>
      <c r="Y1" s="195"/>
      <c r="Z1" s="195"/>
      <c r="AA1" s="195"/>
      <c r="AB1" s="195"/>
      <c r="AC1" s="195"/>
      <c r="AD1" s="195"/>
      <c r="AE1" s="195"/>
      <c r="AF1" s="195"/>
      <c r="AG1" s="195"/>
      <c r="AH1" s="195"/>
    </row>
    <row r="2" spans="1:34" ht="15.75" thickBot="1" x14ac:dyDescent="0.3">
      <c r="A2" s="230" t="s">
        <v>0</v>
      </c>
      <c r="B2" s="233" t="s">
        <v>1</v>
      </c>
      <c r="C2" s="197"/>
      <c r="D2" s="148" t="s">
        <v>2</v>
      </c>
      <c r="E2" s="197"/>
      <c r="F2" s="148" t="s">
        <v>3</v>
      </c>
      <c r="G2" s="202"/>
      <c r="H2" s="207" t="s">
        <v>4</v>
      </c>
      <c r="I2" s="202"/>
      <c r="J2" s="148" t="s">
        <v>5</v>
      </c>
      <c r="K2" s="149"/>
      <c r="L2" s="150"/>
      <c r="M2" s="208" t="s">
        <v>6</v>
      </c>
      <c r="N2" s="209"/>
      <c r="O2" s="165" t="s">
        <v>7</v>
      </c>
      <c r="P2" s="166"/>
      <c r="Q2" s="166"/>
      <c r="R2" s="166"/>
      <c r="S2" s="167"/>
      <c r="T2" s="168"/>
      <c r="U2" s="224" t="s">
        <v>8</v>
      </c>
      <c r="V2" s="225"/>
      <c r="W2" s="214" t="s">
        <v>60</v>
      </c>
      <c r="X2" s="215"/>
      <c r="Y2" s="215"/>
      <c r="Z2" s="215"/>
      <c r="AA2" s="215"/>
      <c r="AB2" s="215"/>
      <c r="AC2" s="215"/>
      <c r="AD2" s="215"/>
      <c r="AE2" s="216"/>
      <c r="AF2" s="216"/>
      <c r="AG2" s="216"/>
      <c r="AH2" s="217"/>
    </row>
    <row r="3" spans="1:34" x14ac:dyDescent="0.25">
      <c r="A3" s="231"/>
      <c r="B3" s="198"/>
      <c r="C3" s="199"/>
      <c r="D3" s="198"/>
      <c r="E3" s="199"/>
      <c r="F3" s="203"/>
      <c r="G3" s="204"/>
      <c r="H3" s="203"/>
      <c r="I3" s="204"/>
      <c r="J3" s="151"/>
      <c r="K3" s="152"/>
      <c r="L3" s="153"/>
      <c r="M3" s="210"/>
      <c r="N3" s="211"/>
      <c r="O3" s="169"/>
      <c r="P3" s="170"/>
      <c r="Q3" s="170"/>
      <c r="R3" s="170"/>
      <c r="S3" s="171"/>
      <c r="T3" s="172"/>
      <c r="U3" s="226"/>
      <c r="V3" s="227"/>
      <c r="W3" s="218" t="s">
        <v>10</v>
      </c>
      <c r="X3" s="221" t="s">
        <v>11</v>
      </c>
      <c r="Y3" s="221" t="s">
        <v>12</v>
      </c>
      <c r="Z3" s="234" t="s">
        <v>13</v>
      </c>
      <c r="AA3" s="176" t="s">
        <v>14</v>
      </c>
      <c r="AB3" s="177"/>
      <c r="AC3" s="178"/>
      <c r="AD3" s="208" t="s">
        <v>15</v>
      </c>
      <c r="AE3" s="165" t="s">
        <v>16</v>
      </c>
      <c r="AF3" s="242"/>
      <c r="AG3" s="168"/>
      <c r="AH3" s="178" t="s">
        <v>17</v>
      </c>
    </row>
    <row r="4" spans="1:34" x14ac:dyDescent="0.25">
      <c r="A4" s="231"/>
      <c r="B4" s="198"/>
      <c r="C4" s="199"/>
      <c r="D4" s="198"/>
      <c r="E4" s="199"/>
      <c r="F4" s="203"/>
      <c r="G4" s="204"/>
      <c r="H4" s="203"/>
      <c r="I4" s="204"/>
      <c r="J4" s="151"/>
      <c r="K4" s="152"/>
      <c r="L4" s="153"/>
      <c r="M4" s="210"/>
      <c r="N4" s="211"/>
      <c r="O4" s="169"/>
      <c r="P4" s="170"/>
      <c r="Q4" s="170"/>
      <c r="R4" s="170"/>
      <c r="S4" s="171"/>
      <c r="T4" s="172"/>
      <c r="U4" s="187" t="s">
        <v>18</v>
      </c>
      <c r="V4" s="188" t="s">
        <v>19</v>
      </c>
      <c r="W4" s="219"/>
      <c r="X4" s="222"/>
      <c r="Y4" s="222"/>
      <c r="Z4" s="235"/>
      <c r="AA4" s="179"/>
      <c r="AB4" s="180"/>
      <c r="AC4" s="181"/>
      <c r="AD4" s="228"/>
      <c r="AE4" s="243"/>
      <c r="AF4" s="244"/>
      <c r="AG4" s="172"/>
      <c r="AH4" s="181"/>
    </row>
    <row r="5" spans="1:34" ht="15.75" thickBot="1" x14ac:dyDescent="0.3">
      <c r="A5" s="231"/>
      <c r="B5" s="200"/>
      <c r="C5" s="201"/>
      <c r="D5" s="200"/>
      <c r="E5" s="201"/>
      <c r="F5" s="205"/>
      <c r="G5" s="206"/>
      <c r="H5" s="203"/>
      <c r="I5" s="204"/>
      <c r="J5" s="154"/>
      <c r="K5" s="155"/>
      <c r="L5" s="156"/>
      <c r="M5" s="212"/>
      <c r="N5" s="213"/>
      <c r="O5" s="190" t="s">
        <v>20</v>
      </c>
      <c r="P5" s="161"/>
      <c r="Q5" s="161" t="s">
        <v>21</v>
      </c>
      <c r="R5" s="162"/>
      <c r="S5" s="161" t="s">
        <v>56</v>
      </c>
      <c r="T5" s="173"/>
      <c r="U5" s="187"/>
      <c r="V5" s="189"/>
      <c r="W5" s="219"/>
      <c r="X5" s="222"/>
      <c r="Y5" s="222"/>
      <c r="Z5" s="235"/>
      <c r="AA5" s="179"/>
      <c r="AB5" s="180"/>
      <c r="AC5" s="181"/>
      <c r="AD5" s="228"/>
      <c r="AE5" s="243"/>
      <c r="AF5" s="244"/>
      <c r="AG5" s="172"/>
      <c r="AH5" s="181"/>
    </row>
    <row r="6" spans="1:34" ht="15.75" thickBot="1" x14ac:dyDescent="0.3">
      <c r="A6" s="231"/>
      <c r="B6" s="237" t="s">
        <v>22</v>
      </c>
      <c r="C6" s="193" t="s">
        <v>23</v>
      </c>
      <c r="D6" s="241" t="s">
        <v>22</v>
      </c>
      <c r="E6" s="239" t="s">
        <v>24</v>
      </c>
      <c r="F6" s="6"/>
      <c r="G6" s="159" t="s">
        <v>25</v>
      </c>
      <c r="H6" s="21"/>
      <c r="I6" s="22"/>
      <c r="J6" s="157" t="s">
        <v>26</v>
      </c>
      <c r="K6" s="25"/>
      <c r="L6" s="159" t="s">
        <v>27</v>
      </c>
      <c r="M6" s="185" t="s">
        <v>22</v>
      </c>
      <c r="N6" s="193" t="s">
        <v>24</v>
      </c>
      <c r="O6" s="191" t="s">
        <v>22</v>
      </c>
      <c r="P6" s="163" t="s">
        <v>24</v>
      </c>
      <c r="Q6" s="174" t="s">
        <v>22</v>
      </c>
      <c r="R6" s="163" t="s">
        <v>24</v>
      </c>
      <c r="S6" s="174" t="s">
        <v>22</v>
      </c>
      <c r="T6" s="163" t="s">
        <v>24</v>
      </c>
      <c r="U6" s="187"/>
      <c r="V6" s="189"/>
      <c r="W6" s="219"/>
      <c r="X6" s="222"/>
      <c r="Y6" s="222"/>
      <c r="Z6" s="235"/>
      <c r="AA6" s="182"/>
      <c r="AB6" s="183"/>
      <c r="AC6" s="184"/>
      <c r="AD6" s="228"/>
      <c r="AE6" s="245"/>
      <c r="AF6" s="246"/>
      <c r="AG6" s="247"/>
      <c r="AH6" s="181"/>
    </row>
    <row r="7" spans="1:34" ht="52.5" thickBot="1" x14ac:dyDescent="0.3">
      <c r="A7" s="231"/>
      <c r="B7" s="238"/>
      <c r="C7" s="194"/>
      <c r="D7" s="241"/>
      <c r="E7" s="240"/>
      <c r="F7" s="18" t="s">
        <v>28</v>
      </c>
      <c r="G7" s="160"/>
      <c r="H7" s="9" t="s">
        <v>22</v>
      </c>
      <c r="I7" s="9" t="s">
        <v>24</v>
      </c>
      <c r="J7" s="158"/>
      <c r="K7" s="26" t="s">
        <v>11</v>
      </c>
      <c r="L7" s="160"/>
      <c r="M7" s="186"/>
      <c r="N7" s="194"/>
      <c r="O7" s="192"/>
      <c r="P7" s="164"/>
      <c r="Q7" s="175"/>
      <c r="R7" s="164"/>
      <c r="S7" s="175"/>
      <c r="T7" s="164"/>
      <c r="U7" s="187"/>
      <c r="V7" s="189"/>
      <c r="W7" s="220"/>
      <c r="X7" s="223"/>
      <c r="Y7" s="223"/>
      <c r="Z7" s="236"/>
      <c r="AA7" s="1" t="s">
        <v>29</v>
      </c>
      <c r="AB7" s="1" t="s">
        <v>30</v>
      </c>
      <c r="AC7" s="3" t="s">
        <v>27</v>
      </c>
      <c r="AD7" s="229"/>
      <c r="AE7" s="53" t="s">
        <v>31</v>
      </c>
      <c r="AF7" s="2" t="s">
        <v>32</v>
      </c>
      <c r="AG7" s="54" t="s">
        <v>57</v>
      </c>
      <c r="AH7" s="184"/>
    </row>
    <row r="8" spans="1:34" ht="15.75" thickBot="1" x14ac:dyDescent="0.3">
      <c r="A8" s="231"/>
      <c r="B8" s="43">
        <v>1</v>
      </c>
      <c r="C8" s="40">
        <v>2</v>
      </c>
      <c r="D8" s="35">
        <v>3</v>
      </c>
      <c r="E8" s="35">
        <v>4</v>
      </c>
      <c r="F8" s="41">
        <v>5</v>
      </c>
      <c r="G8" s="37">
        <v>6</v>
      </c>
      <c r="H8" s="37">
        <v>7</v>
      </c>
      <c r="I8" s="23">
        <v>8</v>
      </c>
      <c r="J8" s="36">
        <v>9</v>
      </c>
      <c r="K8" s="26">
        <v>10</v>
      </c>
      <c r="L8" s="37">
        <v>11</v>
      </c>
      <c r="M8" s="4">
        <v>12</v>
      </c>
      <c r="N8" s="40">
        <v>13</v>
      </c>
      <c r="O8" s="44">
        <v>14</v>
      </c>
      <c r="P8" s="50">
        <v>15</v>
      </c>
      <c r="Q8" s="46">
        <v>16</v>
      </c>
      <c r="R8" s="50">
        <v>17</v>
      </c>
      <c r="S8" s="50">
        <v>18</v>
      </c>
      <c r="T8" s="47">
        <v>19</v>
      </c>
      <c r="U8" s="42">
        <v>20</v>
      </c>
      <c r="V8" s="30">
        <v>21</v>
      </c>
      <c r="W8" s="39">
        <v>22</v>
      </c>
      <c r="X8" s="38">
        <v>23</v>
      </c>
      <c r="Y8" s="38">
        <v>24</v>
      </c>
      <c r="Z8" s="38">
        <v>25</v>
      </c>
      <c r="AA8" s="1">
        <v>26</v>
      </c>
      <c r="AB8" s="1">
        <v>27</v>
      </c>
      <c r="AC8" s="19">
        <v>28</v>
      </c>
      <c r="AD8" s="48">
        <v>29</v>
      </c>
      <c r="AE8" s="49">
        <v>30</v>
      </c>
      <c r="AF8" s="51">
        <v>31</v>
      </c>
      <c r="AG8" s="52">
        <v>32</v>
      </c>
      <c r="AH8" s="34">
        <v>33</v>
      </c>
    </row>
    <row r="9" spans="1:34" ht="15.75" thickBot="1" x14ac:dyDescent="0.3">
      <c r="A9" s="231"/>
      <c r="B9" s="240" t="s">
        <v>66</v>
      </c>
      <c r="C9" s="240" t="s">
        <v>66</v>
      </c>
      <c r="D9" s="240" t="s">
        <v>66</v>
      </c>
      <c r="E9" s="240" t="s">
        <v>66</v>
      </c>
      <c r="F9" s="240" t="s">
        <v>66</v>
      </c>
      <c r="G9" s="240" t="s">
        <v>66</v>
      </c>
      <c r="H9" s="240" t="s">
        <v>66</v>
      </c>
      <c r="I9" s="240" t="s">
        <v>66</v>
      </c>
      <c r="J9" s="240" t="s">
        <v>66</v>
      </c>
      <c r="K9" s="240" t="s">
        <v>66</v>
      </c>
      <c r="L9" s="240" t="s">
        <v>66</v>
      </c>
      <c r="M9" s="240" t="s">
        <v>66</v>
      </c>
      <c r="N9" s="240" t="s">
        <v>66</v>
      </c>
      <c r="O9" s="240" t="s">
        <v>66</v>
      </c>
      <c r="P9" s="240" t="s">
        <v>66</v>
      </c>
      <c r="Q9" s="240" t="s">
        <v>66</v>
      </c>
      <c r="R9" s="240" t="s">
        <v>66</v>
      </c>
      <c r="S9" s="240" t="s">
        <v>66</v>
      </c>
      <c r="T9" s="240" t="s">
        <v>66</v>
      </c>
      <c r="U9" s="240" t="s">
        <v>66</v>
      </c>
      <c r="V9" s="240" t="s">
        <v>66</v>
      </c>
      <c r="W9" s="240" t="s">
        <v>66</v>
      </c>
      <c r="X9" s="240" t="s">
        <v>66</v>
      </c>
      <c r="Y9" s="240" t="s">
        <v>66</v>
      </c>
      <c r="Z9" s="240" t="s">
        <v>66</v>
      </c>
      <c r="AA9" s="240" t="s">
        <v>66</v>
      </c>
      <c r="AB9" s="240" t="s">
        <v>66</v>
      </c>
      <c r="AC9" s="240" t="s">
        <v>66</v>
      </c>
      <c r="AD9" s="240" t="s">
        <v>66</v>
      </c>
      <c r="AE9" s="240" t="s">
        <v>66</v>
      </c>
      <c r="AF9" s="240" t="s">
        <v>66</v>
      </c>
      <c r="AG9" s="240" t="s">
        <v>66</v>
      </c>
      <c r="AH9" s="240" t="s">
        <v>66</v>
      </c>
    </row>
    <row r="10" spans="1:34" ht="15.75" thickBot="1" x14ac:dyDescent="0.3">
      <c r="A10" s="232"/>
      <c r="B10" s="248"/>
      <c r="C10" s="248"/>
      <c r="D10" s="248"/>
      <c r="E10" s="248"/>
      <c r="F10" s="248"/>
      <c r="G10" s="248"/>
      <c r="H10" s="248"/>
      <c r="I10" s="248"/>
      <c r="J10" s="248"/>
      <c r="K10" s="248"/>
      <c r="L10" s="248"/>
      <c r="M10" s="248"/>
      <c r="N10" s="248"/>
      <c r="O10" s="248"/>
      <c r="P10" s="248"/>
      <c r="Q10" s="248"/>
      <c r="R10" s="248"/>
      <c r="S10" s="248"/>
      <c r="T10" s="248"/>
      <c r="U10" s="248"/>
      <c r="V10" s="248"/>
      <c r="W10" s="248"/>
      <c r="X10" s="248"/>
      <c r="Y10" s="248"/>
      <c r="Z10" s="248"/>
      <c r="AA10" s="248"/>
      <c r="AB10" s="248"/>
      <c r="AC10" s="248"/>
      <c r="AD10" s="248"/>
      <c r="AE10" s="248"/>
      <c r="AF10" s="248"/>
      <c r="AG10" s="248"/>
      <c r="AH10" s="248"/>
    </row>
    <row r="11" spans="1:34" ht="15.75" thickBot="1" x14ac:dyDescent="0.3">
      <c r="A11" s="14" t="s">
        <v>33</v>
      </c>
      <c r="B11" s="102">
        <v>299</v>
      </c>
      <c r="C11" s="97">
        <v>262</v>
      </c>
      <c r="D11" s="103">
        <v>2310</v>
      </c>
      <c r="E11" s="97">
        <v>2182</v>
      </c>
      <c r="F11" s="103">
        <v>542</v>
      </c>
      <c r="G11" s="97">
        <v>407</v>
      </c>
      <c r="H11" s="103">
        <v>706</v>
      </c>
      <c r="I11" s="97">
        <v>504</v>
      </c>
      <c r="J11" s="103">
        <v>12</v>
      </c>
      <c r="K11" s="103">
        <v>130</v>
      </c>
      <c r="L11" s="103">
        <v>1</v>
      </c>
      <c r="M11" s="103">
        <v>327</v>
      </c>
      <c r="N11" s="97">
        <v>362</v>
      </c>
      <c r="O11" s="103">
        <v>681</v>
      </c>
      <c r="P11" s="97">
        <v>648</v>
      </c>
      <c r="Q11" s="103">
        <v>41</v>
      </c>
      <c r="R11" s="97">
        <v>41</v>
      </c>
      <c r="S11" s="103">
        <v>1336</v>
      </c>
      <c r="T11" s="97">
        <v>1276</v>
      </c>
      <c r="U11" s="55">
        <v>18</v>
      </c>
      <c r="V11" s="139">
        <v>18</v>
      </c>
      <c r="W11" s="28">
        <f>SUM(B11/V11/5.25)</f>
        <v>3.1640211640211637</v>
      </c>
      <c r="X11" s="13">
        <f>SUM(D11/V11/5.25)</f>
        <v>24.444444444444446</v>
      </c>
      <c r="Y11" s="13">
        <f>SUM(F11/V11/5.25)</f>
        <v>5.7354497354497358</v>
      </c>
      <c r="Z11" s="13">
        <f>SUM(H11/V11/5.25)</f>
        <v>7.4708994708994707</v>
      </c>
      <c r="AA11" s="13">
        <f>SUM(J11/V11/5.25)</f>
        <v>0.12698412698412698</v>
      </c>
      <c r="AB11" s="13">
        <f>SUM(K11/V11/5.25)</f>
        <v>1.3756613756613756</v>
      </c>
      <c r="AC11" s="20">
        <f>SUM(L11/V11/5.25)</f>
        <v>1.0582010582010581E-2</v>
      </c>
      <c r="AD11" s="32">
        <f>SUM(M11/V11/5.25)</f>
        <v>3.4603174603174605</v>
      </c>
      <c r="AE11" s="13">
        <f>SUM(O11/V11/5.25)</f>
        <v>7.2063492063492065</v>
      </c>
      <c r="AF11" s="13">
        <f>SUM(Q11/V11/5.25)</f>
        <v>0.43386243386243384</v>
      </c>
      <c r="AG11" s="13">
        <f>SUM(S11/V11/5.25)</f>
        <v>14.137566137566139</v>
      </c>
      <c r="AH11" s="29">
        <f>SUM(B11+D11+F11+H11+J11+K11+L11+M11+O11+Q11+S11)/V11/5.25</f>
        <v>67.56613756613757</v>
      </c>
    </row>
    <row r="12" spans="1:34" ht="15.75" thickBot="1" x14ac:dyDescent="0.3">
      <c r="A12" s="15" t="s">
        <v>34</v>
      </c>
      <c r="B12" s="102">
        <v>567</v>
      </c>
      <c r="C12" s="97">
        <v>494</v>
      </c>
      <c r="D12" s="103">
        <v>4307</v>
      </c>
      <c r="E12" s="97">
        <v>3886</v>
      </c>
      <c r="F12" s="103">
        <v>425</v>
      </c>
      <c r="G12" s="97">
        <v>421</v>
      </c>
      <c r="H12" s="103">
        <v>1048</v>
      </c>
      <c r="I12" s="97">
        <v>477</v>
      </c>
      <c r="J12" s="103">
        <v>22</v>
      </c>
      <c r="K12" s="103">
        <v>258</v>
      </c>
      <c r="L12" s="103">
        <v>3</v>
      </c>
      <c r="M12" s="103">
        <v>551</v>
      </c>
      <c r="N12" s="97">
        <v>453</v>
      </c>
      <c r="O12" s="103">
        <v>1137</v>
      </c>
      <c r="P12" s="97">
        <v>1180</v>
      </c>
      <c r="Q12" s="103">
        <v>23</v>
      </c>
      <c r="R12" s="97">
        <v>37</v>
      </c>
      <c r="S12" s="103">
        <v>2058</v>
      </c>
      <c r="T12" s="97">
        <v>2041</v>
      </c>
      <c r="U12" s="55">
        <v>32</v>
      </c>
      <c r="V12" s="139">
        <v>30</v>
      </c>
      <c r="W12" s="90">
        <f t="shared" ref="W12:W33" si="0">SUM(B12/V12/5.25)</f>
        <v>3.5999999999999996</v>
      </c>
      <c r="X12" s="76">
        <f t="shared" ref="X12:X33" si="1">SUM(D12/V12/5.25)</f>
        <v>27.346031746031745</v>
      </c>
      <c r="Y12" s="76">
        <f t="shared" ref="Y12:Y33" si="2">SUM(F12/V12/5.25)</f>
        <v>2.6984126984126982</v>
      </c>
      <c r="Z12" s="76">
        <f t="shared" ref="Z12:Z33" si="3">SUM(H12/V12/5.25)</f>
        <v>6.6539682539682534</v>
      </c>
      <c r="AA12" s="76">
        <f t="shared" ref="AA12:AA33" si="4">SUM(J12/V12/5.25)</f>
        <v>0.13968253968253969</v>
      </c>
      <c r="AB12" s="76">
        <f t="shared" ref="AB12:AB33" si="5">SUM(K12/V12/5.25)</f>
        <v>1.638095238095238</v>
      </c>
      <c r="AC12" s="85">
        <f t="shared" ref="AC12:AC33" si="6">SUM(L12/V12/5.25)</f>
        <v>1.9047619047619049E-2</v>
      </c>
      <c r="AD12" s="93">
        <f t="shared" ref="AD12:AD33" si="7">SUM(M12/V12/5.25)</f>
        <v>3.4984126984126984</v>
      </c>
      <c r="AE12" s="76">
        <f t="shared" ref="AE12:AE33" si="8">SUM(O12/V12/5.25)</f>
        <v>7.2190476190476192</v>
      </c>
      <c r="AF12" s="76">
        <f t="shared" ref="AF12:AF33" si="9">SUM(Q12/V12/5.25)</f>
        <v>0.14603174603174604</v>
      </c>
      <c r="AG12" s="76">
        <f t="shared" ref="AG12:AG33" si="10">SUM(S12/V12/5.25)</f>
        <v>13.066666666666666</v>
      </c>
      <c r="AH12" s="91">
        <f t="shared" ref="AH12:AH33" si="11">SUM(B12+D12+F12+H12+J12+K12+L12+M12+O12+Q12+S12)/V12/5.25</f>
        <v>66.025396825396825</v>
      </c>
    </row>
    <row r="13" spans="1:34" ht="15.75" thickBot="1" x14ac:dyDescent="0.3">
      <c r="A13" s="15" t="s">
        <v>35</v>
      </c>
      <c r="B13" s="102">
        <v>87</v>
      </c>
      <c r="C13" s="97">
        <v>80</v>
      </c>
      <c r="D13" s="103">
        <v>938</v>
      </c>
      <c r="E13" s="97">
        <v>803</v>
      </c>
      <c r="F13" s="103">
        <v>310</v>
      </c>
      <c r="G13" s="97">
        <v>307</v>
      </c>
      <c r="H13" s="103">
        <v>942</v>
      </c>
      <c r="I13" s="97">
        <v>689</v>
      </c>
      <c r="J13" s="103">
        <v>5</v>
      </c>
      <c r="K13" s="103">
        <v>71</v>
      </c>
      <c r="L13" s="103">
        <v>0</v>
      </c>
      <c r="M13" s="103">
        <v>135</v>
      </c>
      <c r="N13" s="97">
        <v>196</v>
      </c>
      <c r="O13" s="103">
        <v>617</v>
      </c>
      <c r="P13" s="97">
        <v>560</v>
      </c>
      <c r="Q13" s="103">
        <v>27</v>
      </c>
      <c r="R13" s="97">
        <v>24</v>
      </c>
      <c r="S13" s="103">
        <v>1311</v>
      </c>
      <c r="T13" s="97">
        <v>1258</v>
      </c>
      <c r="U13" s="55">
        <v>12</v>
      </c>
      <c r="V13" s="139">
        <v>12</v>
      </c>
      <c r="W13" s="90">
        <f t="shared" si="0"/>
        <v>1.3809523809523809</v>
      </c>
      <c r="X13" s="76">
        <f t="shared" si="1"/>
        <v>14.888888888888889</v>
      </c>
      <c r="Y13" s="76">
        <f t="shared" si="2"/>
        <v>4.92063492063492</v>
      </c>
      <c r="Z13" s="76">
        <f t="shared" si="3"/>
        <v>14.952380952380953</v>
      </c>
      <c r="AA13" s="76">
        <f t="shared" si="4"/>
        <v>7.9365079365079375E-2</v>
      </c>
      <c r="AB13" s="76">
        <f t="shared" si="5"/>
        <v>1.126984126984127</v>
      </c>
      <c r="AC13" s="85">
        <f t="shared" si="6"/>
        <v>0</v>
      </c>
      <c r="AD13" s="93">
        <f t="shared" si="7"/>
        <v>2.1428571428571428</v>
      </c>
      <c r="AE13" s="76">
        <f t="shared" si="8"/>
        <v>9.7936507936507926</v>
      </c>
      <c r="AF13" s="76">
        <f t="shared" si="9"/>
        <v>0.42857142857142855</v>
      </c>
      <c r="AG13" s="76">
        <f t="shared" si="10"/>
        <v>20.80952380952381</v>
      </c>
      <c r="AH13" s="91">
        <f t="shared" si="11"/>
        <v>70.523809523809518</v>
      </c>
    </row>
    <row r="14" spans="1:34" ht="15.75" thickBot="1" x14ac:dyDescent="0.3">
      <c r="A14" s="15" t="s">
        <v>36</v>
      </c>
      <c r="B14" s="102">
        <v>41</v>
      </c>
      <c r="C14" s="97">
        <v>22</v>
      </c>
      <c r="D14" s="103">
        <v>226</v>
      </c>
      <c r="E14" s="97">
        <v>174</v>
      </c>
      <c r="F14" s="103">
        <v>11</v>
      </c>
      <c r="G14" s="97">
        <v>11</v>
      </c>
      <c r="H14" s="103">
        <v>44</v>
      </c>
      <c r="I14" s="97">
        <v>26</v>
      </c>
      <c r="J14" s="103">
        <v>0</v>
      </c>
      <c r="K14" s="103">
        <v>2</v>
      </c>
      <c r="L14" s="103">
        <v>0</v>
      </c>
      <c r="M14" s="103">
        <v>11</v>
      </c>
      <c r="N14" s="97">
        <v>8</v>
      </c>
      <c r="O14" s="103">
        <v>55</v>
      </c>
      <c r="P14" s="97">
        <v>40</v>
      </c>
      <c r="Q14" s="103">
        <v>1</v>
      </c>
      <c r="R14" s="97">
        <v>1</v>
      </c>
      <c r="S14" s="103">
        <v>61</v>
      </c>
      <c r="T14" s="97">
        <v>62</v>
      </c>
      <c r="U14" s="55">
        <v>3</v>
      </c>
      <c r="V14" s="139">
        <v>2</v>
      </c>
      <c r="W14" s="90">
        <f t="shared" si="0"/>
        <v>3.9047619047619047</v>
      </c>
      <c r="X14" s="76">
        <f t="shared" si="1"/>
        <v>21.523809523809526</v>
      </c>
      <c r="Y14" s="76">
        <f t="shared" si="2"/>
        <v>1.0476190476190477</v>
      </c>
      <c r="Z14" s="76">
        <f t="shared" si="3"/>
        <v>4.1904761904761907</v>
      </c>
      <c r="AA14" s="76">
        <f t="shared" si="4"/>
        <v>0</v>
      </c>
      <c r="AB14" s="76">
        <f t="shared" si="5"/>
        <v>0.19047619047619047</v>
      </c>
      <c r="AC14" s="85">
        <f t="shared" si="6"/>
        <v>0</v>
      </c>
      <c r="AD14" s="93">
        <f t="shared" si="7"/>
        <v>1.0476190476190477</v>
      </c>
      <c r="AE14" s="76">
        <f t="shared" si="8"/>
        <v>5.2380952380952381</v>
      </c>
      <c r="AF14" s="76">
        <f t="shared" si="9"/>
        <v>9.5238095238095233E-2</v>
      </c>
      <c r="AG14" s="76">
        <f t="shared" si="10"/>
        <v>5.8095238095238093</v>
      </c>
      <c r="AH14" s="91">
        <f t="shared" si="11"/>
        <v>43.047619047619051</v>
      </c>
    </row>
    <row r="15" spans="1:34" ht="15.75" thickBot="1" x14ac:dyDescent="0.3">
      <c r="A15" s="16" t="s">
        <v>37</v>
      </c>
      <c r="B15" s="102">
        <v>519</v>
      </c>
      <c r="C15" s="97">
        <v>502</v>
      </c>
      <c r="D15" s="103">
        <v>3241</v>
      </c>
      <c r="E15" s="97">
        <v>2987</v>
      </c>
      <c r="F15" s="103">
        <v>241</v>
      </c>
      <c r="G15" s="97">
        <v>245</v>
      </c>
      <c r="H15" s="103">
        <v>678</v>
      </c>
      <c r="I15" s="97">
        <v>589</v>
      </c>
      <c r="J15" s="103">
        <v>15</v>
      </c>
      <c r="K15" s="103">
        <v>214</v>
      </c>
      <c r="L15" s="103">
        <v>4</v>
      </c>
      <c r="M15" s="103">
        <v>344</v>
      </c>
      <c r="N15" s="97">
        <v>1058</v>
      </c>
      <c r="O15" s="103">
        <v>1216</v>
      </c>
      <c r="P15" s="97">
        <v>1233</v>
      </c>
      <c r="Q15" s="103">
        <v>35</v>
      </c>
      <c r="R15" s="97">
        <v>38</v>
      </c>
      <c r="S15" s="103">
        <v>2379</v>
      </c>
      <c r="T15" s="97">
        <v>2420</v>
      </c>
      <c r="U15" s="55">
        <v>30</v>
      </c>
      <c r="V15" s="139">
        <v>27</v>
      </c>
      <c r="W15" s="90">
        <f t="shared" si="0"/>
        <v>3.6613756613756614</v>
      </c>
      <c r="X15" s="76">
        <f t="shared" si="1"/>
        <v>22.864197530864196</v>
      </c>
      <c r="Y15" s="76">
        <f t="shared" si="2"/>
        <v>1.7001763668430334</v>
      </c>
      <c r="Z15" s="76">
        <f t="shared" si="3"/>
        <v>4.7830687830687832</v>
      </c>
      <c r="AA15" s="76">
        <f t="shared" si="4"/>
        <v>0.10582010582010583</v>
      </c>
      <c r="AB15" s="76">
        <f t="shared" si="5"/>
        <v>1.5097001763668429</v>
      </c>
      <c r="AC15" s="85">
        <f t="shared" si="6"/>
        <v>2.821869488536155E-2</v>
      </c>
      <c r="AD15" s="93">
        <f t="shared" si="7"/>
        <v>2.4268077601410933</v>
      </c>
      <c r="AE15" s="76">
        <f t="shared" si="8"/>
        <v>8.5784832451499113</v>
      </c>
      <c r="AF15" s="76">
        <f t="shared" si="9"/>
        <v>0.24691358024691357</v>
      </c>
      <c r="AG15" s="76">
        <f t="shared" si="10"/>
        <v>16.783068783068785</v>
      </c>
      <c r="AH15" s="91">
        <f t="shared" si="11"/>
        <v>62.687830687830683</v>
      </c>
    </row>
    <row r="16" spans="1:34" ht="15.75" thickBot="1" x14ac:dyDescent="0.3">
      <c r="A16" s="16" t="s">
        <v>38</v>
      </c>
      <c r="B16" s="102">
        <v>542</v>
      </c>
      <c r="C16" s="97">
        <v>434</v>
      </c>
      <c r="D16" s="103">
        <v>2632</v>
      </c>
      <c r="E16" s="97">
        <v>2537</v>
      </c>
      <c r="F16" s="103">
        <v>325</v>
      </c>
      <c r="G16" s="97">
        <v>372</v>
      </c>
      <c r="H16" s="103">
        <v>693</v>
      </c>
      <c r="I16" s="97">
        <v>477</v>
      </c>
      <c r="J16" s="103">
        <v>13</v>
      </c>
      <c r="K16" s="103">
        <v>162</v>
      </c>
      <c r="L16" s="103">
        <v>2</v>
      </c>
      <c r="M16" s="103">
        <v>213</v>
      </c>
      <c r="N16" s="97">
        <v>288</v>
      </c>
      <c r="O16" s="103">
        <v>1223</v>
      </c>
      <c r="P16" s="97">
        <v>1118</v>
      </c>
      <c r="Q16" s="103">
        <v>86</v>
      </c>
      <c r="R16" s="97">
        <v>82</v>
      </c>
      <c r="S16" s="103">
        <v>1825</v>
      </c>
      <c r="T16" s="97">
        <v>1820</v>
      </c>
      <c r="U16" s="55">
        <v>27</v>
      </c>
      <c r="V16" s="139">
        <v>25</v>
      </c>
      <c r="W16" s="90">
        <f t="shared" si="0"/>
        <v>4.1295238095238096</v>
      </c>
      <c r="X16" s="76">
        <f t="shared" si="1"/>
        <v>20.053333333333335</v>
      </c>
      <c r="Y16" s="76">
        <f t="shared" si="2"/>
        <v>2.4761904761904763</v>
      </c>
      <c r="Z16" s="76">
        <f t="shared" si="3"/>
        <v>5.2799999999999994</v>
      </c>
      <c r="AA16" s="76">
        <f t="shared" si="4"/>
        <v>9.9047619047619051E-2</v>
      </c>
      <c r="AB16" s="76">
        <f t="shared" si="5"/>
        <v>1.2342857142857144</v>
      </c>
      <c r="AC16" s="85">
        <f t="shared" si="6"/>
        <v>1.5238095238095238E-2</v>
      </c>
      <c r="AD16" s="93">
        <f t="shared" si="7"/>
        <v>1.6228571428571428</v>
      </c>
      <c r="AE16" s="76">
        <f t="shared" si="8"/>
        <v>9.3180952380952391</v>
      </c>
      <c r="AF16" s="76">
        <f t="shared" si="9"/>
        <v>0.65523809523809518</v>
      </c>
      <c r="AG16" s="76">
        <f t="shared" si="10"/>
        <v>13.904761904761905</v>
      </c>
      <c r="AH16" s="91">
        <f t="shared" si="11"/>
        <v>58.788571428571423</v>
      </c>
    </row>
    <row r="17" spans="1:34" ht="15.75" thickBot="1" x14ac:dyDescent="0.3">
      <c r="A17" s="15" t="s">
        <v>39</v>
      </c>
      <c r="B17" s="102">
        <v>248</v>
      </c>
      <c r="C17" s="97">
        <v>208</v>
      </c>
      <c r="D17" s="103">
        <v>1452</v>
      </c>
      <c r="E17" s="97">
        <v>1929</v>
      </c>
      <c r="F17" s="103">
        <v>218</v>
      </c>
      <c r="G17" s="97">
        <v>214</v>
      </c>
      <c r="H17" s="103">
        <v>166</v>
      </c>
      <c r="I17" s="97">
        <v>135</v>
      </c>
      <c r="J17" s="103">
        <v>13</v>
      </c>
      <c r="K17" s="103">
        <v>63</v>
      </c>
      <c r="L17" s="103">
        <v>2</v>
      </c>
      <c r="M17" s="103">
        <v>238</v>
      </c>
      <c r="N17" s="97">
        <v>229</v>
      </c>
      <c r="O17" s="103">
        <v>550</v>
      </c>
      <c r="P17" s="97">
        <v>530</v>
      </c>
      <c r="Q17" s="103">
        <v>43</v>
      </c>
      <c r="R17" s="97">
        <v>43</v>
      </c>
      <c r="S17" s="103">
        <v>1840</v>
      </c>
      <c r="T17" s="97">
        <v>1820</v>
      </c>
      <c r="U17" s="55">
        <v>19</v>
      </c>
      <c r="V17" s="139">
        <v>17</v>
      </c>
      <c r="W17" s="90">
        <f t="shared" si="0"/>
        <v>2.7787114845938374</v>
      </c>
      <c r="X17" s="76">
        <f t="shared" si="1"/>
        <v>16.268907563025209</v>
      </c>
      <c r="Y17" s="76">
        <f t="shared" si="2"/>
        <v>2.4425770308123251</v>
      </c>
      <c r="Z17" s="76">
        <f t="shared" si="3"/>
        <v>1.8599439775910365</v>
      </c>
      <c r="AA17" s="76">
        <f t="shared" si="4"/>
        <v>0.14565826330532211</v>
      </c>
      <c r="AB17" s="76">
        <f t="shared" si="5"/>
        <v>0.70588235294117652</v>
      </c>
      <c r="AC17" s="85">
        <f t="shared" si="6"/>
        <v>2.2408963585434174E-2</v>
      </c>
      <c r="AD17" s="93">
        <f t="shared" si="7"/>
        <v>2.6666666666666665</v>
      </c>
      <c r="AE17" s="76">
        <f t="shared" si="8"/>
        <v>6.1624649859943972</v>
      </c>
      <c r="AF17" s="76">
        <f t="shared" si="9"/>
        <v>0.48179271708683469</v>
      </c>
      <c r="AG17" s="76">
        <f t="shared" si="10"/>
        <v>20.616246498599441</v>
      </c>
      <c r="AH17" s="91">
        <f t="shared" si="11"/>
        <v>54.151260504201687</v>
      </c>
    </row>
    <row r="18" spans="1:34" ht="15.75" thickBot="1" x14ac:dyDescent="0.3">
      <c r="A18" s="15" t="s">
        <v>40</v>
      </c>
      <c r="B18" s="102">
        <v>425</v>
      </c>
      <c r="C18" s="97">
        <v>362</v>
      </c>
      <c r="D18" s="103">
        <v>3116</v>
      </c>
      <c r="E18" s="97">
        <v>3104</v>
      </c>
      <c r="F18" s="103">
        <v>677</v>
      </c>
      <c r="G18" s="97">
        <v>660</v>
      </c>
      <c r="H18" s="103">
        <v>585</v>
      </c>
      <c r="I18" s="97">
        <v>332</v>
      </c>
      <c r="J18" s="103">
        <v>20</v>
      </c>
      <c r="K18" s="103">
        <v>164</v>
      </c>
      <c r="L18" s="103">
        <v>0</v>
      </c>
      <c r="M18" s="103">
        <v>399</v>
      </c>
      <c r="N18" s="97">
        <v>600</v>
      </c>
      <c r="O18" s="103">
        <v>1120</v>
      </c>
      <c r="P18" s="97">
        <v>1021</v>
      </c>
      <c r="Q18" s="103">
        <v>25</v>
      </c>
      <c r="R18" s="97">
        <v>24</v>
      </c>
      <c r="S18" s="103">
        <v>1830</v>
      </c>
      <c r="T18" s="97">
        <v>1739</v>
      </c>
      <c r="U18" s="55">
        <v>21</v>
      </c>
      <c r="V18" s="139">
        <v>16</v>
      </c>
      <c r="W18" s="90">
        <f t="shared" si="0"/>
        <v>5.0595238095238093</v>
      </c>
      <c r="X18" s="76">
        <f t="shared" si="1"/>
        <v>37.095238095238095</v>
      </c>
      <c r="Y18" s="76">
        <f t="shared" si="2"/>
        <v>8.0595238095238102</v>
      </c>
      <c r="Z18" s="76">
        <f t="shared" si="3"/>
        <v>6.9642857142857144</v>
      </c>
      <c r="AA18" s="76">
        <f t="shared" si="4"/>
        <v>0.23809523809523808</v>
      </c>
      <c r="AB18" s="76">
        <f t="shared" si="5"/>
        <v>1.9523809523809523</v>
      </c>
      <c r="AC18" s="85">
        <f t="shared" si="6"/>
        <v>0</v>
      </c>
      <c r="AD18" s="93">
        <f t="shared" si="7"/>
        <v>4.75</v>
      </c>
      <c r="AE18" s="76">
        <f t="shared" si="8"/>
        <v>13.333333333333334</v>
      </c>
      <c r="AF18" s="76">
        <f t="shared" si="9"/>
        <v>0.29761904761904762</v>
      </c>
      <c r="AG18" s="76">
        <f t="shared" si="10"/>
        <v>21.785714285714285</v>
      </c>
      <c r="AH18" s="91">
        <f t="shared" si="11"/>
        <v>99.535714285714292</v>
      </c>
    </row>
    <row r="19" spans="1:34" ht="15.75" thickBot="1" x14ac:dyDescent="0.3">
      <c r="A19" s="15" t="s">
        <v>41</v>
      </c>
      <c r="B19" s="102">
        <v>373</v>
      </c>
      <c r="C19" s="97">
        <v>398</v>
      </c>
      <c r="D19" s="103">
        <v>2907</v>
      </c>
      <c r="E19" s="97">
        <v>3958</v>
      </c>
      <c r="F19" s="103">
        <v>294</v>
      </c>
      <c r="G19" s="97">
        <v>294</v>
      </c>
      <c r="H19" s="103">
        <v>422</v>
      </c>
      <c r="I19" s="97">
        <v>355</v>
      </c>
      <c r="J19" s="103">
        <v>13</v>
      </c>
      <c r="K19" s="103">
        <v>236</v>
      </c>
      <c r="L19" s="103">
        <v>3</v>
      </c>
      <c r="M19" s="103">
        <v>355</v>
      </c>
      <c r="N19" s="97">
        <v>523</v>
      </c>
      <c r="O19" s="103">
        <v>930</v>
      </c>
      <c r="P19" s="97">
        <v>1056</v>
      </c>
      <c r="Q19" s="103">
        <v>18</v>
      </c>
      <c r="R19" s="97">
        <v>23</v>
      </c>
      <c r="S19" s="103">
        <v>1396</v>
      </c>
      <c r="T19" s="97">
        <v>1380</v>
      </c>
      <c r="U19" s="55">
        <v>21</v>
      </c>
      <c r="V19" s="139">
        <v>17</v>
      </c>
      <c r="W19" s="90">
        <f t="shared" si="0"/>
        <v>4.1792717086834736</v>
      </c>
      <c r="X19" s="76">
        <f t="shared" si="1"/>
        <v>32.571428571428569</v>
      </c>
      <c r="Y19" s="76">
        <f t="shared" si="2"/>
        <v>3.2941176470588234</v>
      </c>
      <c r="Z19" s="76">
        <f t="shared" si="3"/>
        <v>4.7282913165266107</v>
      </c>
      <c r="AA19" s="76">
        <f t="shared" si="4"/>
        <v>0.14565826330532211</v>
      </c>
      <c r="AB19" s="76">
        <f t="shared" si="5"/>
        <v>2.6442577030812324</v>
      </c>
      <c r="AC19" s="85">
        <f t="shared" si="6"/>
        <v>3.3613445378151266E-2</v>
      </c>
      <c r="AD19" s="93">
        <f t="shared" si="7"/>
        <v>3.9775910364145659</v>
      </c>
      <c r="AE19" s="76">
        <f t="shared" si="8"/>
        <v>10.420168067226891</v>
      </c>
      <c r="AF19" s="76">
        <f t="shared" si="9"/>
        <v>0.20168067226890757</v>
      </c>
      <c r="AG19" s="76">
        <f t="shared" si="10"/>
        <v>15.641456582633054</v>
      </c>
      <c r="AH19" s="91">
        <f t="shared" si="11"/>
        <v>77.837535014005596</v>
      </c>
    </row>
    <row r="20" spans="1:34" ht="15.75" thickBot="1" x14ac:dyDescent="0.3">
      <c r="A20" s="15" t="s">
        <v>42</v>
      </c>
      <c r="B20" s="102">
        <v>47</v>
      </c>
      <c r="C20" s="97">
        <v>44</v>
      </c>
      <c r="D20" s="103">
        <v>295</v>
      </c>
      <c r="E20" s="97">
        <v>285</v>
      </c>
      <c r="F20" s="103">
        <v>38</v>
      </c>
      <c r="G20" s="97">
        <v>38</v>
      </c>
      <c r="H20" s="103">
        <v>37</v>
      </c>
      <c r="I20" s="97">
        <v>37</v>
      </c>
      <c r="J20" s="103">
        <v>1</v>
      </c>
      <c r="K20" s="103">
        <v>8</v>
      </c>
      <c r="L20" s="103">
        <v>0</v>
      </c>
      <c r="M20" s="103">
        <v>42</v>
      </c>
      <c r="N20" s="97">
        <v>60</v>
      </c>
      <c r="O20" s="103">
        <v>143</v>
      </c>
      <c r="P20" s="97">
        <v>130</v>
      </c>
      <c r="Q20" s="103">
        <v>6</v>
      </c>
      <c r="R20" s="97">
        <v>9</v>
      </c>
      <c r="S20" s="103">
        <v>370</v>
      </c>
      <c r="T20" s="97">
        <v>372</v>
      </c>
      <c r="U20" s="55">
        <v>7</v>
      </c>
      <c r="V20" s="139">
        <v>6</v>
      </c>
      <c r="W20" s="90">
        <f t="shared" si="0"/>
        <v>1.4920634920634921</v>
      </c>
      <c r="X20" s="76">
        <f t="shared" si="1"/>
        <v>9.3650793650793638</v>
      </c>
      <c r="Y20" s="76">
        <f t="shared" si="2"/>
        <v>1.2063492063492063</v>
      </c>
      <c r="Z20" s="76">
        <f t="shared" si="3"/>
        <v>1.1746031746031746</v>
      </c>
      <c r="AA20" s="76">
        <f t="shared" si="4"/>
        <v>3.1746031746031744E-2</v>
      </c>
      <c r="AB20" s="76">
        <f t="shared" si="5"/>
        <v>0.25396825396825395</v>
      </c>
      <c r="AC20" s="85">
        <f t="shared" si="6"/>
        <v>0</v>
      </c>
      <c r="AD20" s="93">
        <f t="shared" si="7"/>
        <v>1.3333333333333333</v>
      </c>
      <c r="AE20" s="76">
        <f t="shared" si="8"/>
        <v>4.5396825396825395</v>
      </c>
      <c r="AF20" s="76">
        <f t="shared" si="9"/>
        <v>0.19047619047619047</v>
      </c>
      <c r="AG20" s="76">
        <f t="shared" si="10"/>
        <v>11.746031746031745</v>
      </c>
      <c r="AH20" s="91">
        <f t="shared" si="11"/>
        <v>31.333333333333332</v>
      </c>
    </row>
    <row r="21" spans="1:34" ht="15.75" thickBot="1" x14ac:dyDescent="0.3">
      <c r="A21" s="15" t="s">
        <v>43</v>
      </c>
      <c r="B21" s="102">
        <v>191</v>
      </c>
      <c r="C21" s="97">
        <v>184</v>
      </c>
      <c r="D21" s="103">
        <v>1987</v>
      </c>
      <c r="E21" s="97">
        <v>1765</v>
      </c>
      <c r="F21" s="103">
        <v>131</v>
      </c>
      <c r="G21" s="97">
        <v>116</v>
      </c>
      <c r="H21" s="103">
        <v>708</v>
      </c>
      <c r="I21" s="97">
        <v>738</v>
      </c>
      <c r="J21" s="103">
        <v>12</v>
      </c>
      <c r="K21" s="103">
        <v>42</v>
      </c>
      <c r="L21" s="103">
        <v>0</v>
      </c>
      <c r="M21" s="103">
        <v>69</v>
      </c>
      <c r="N21" s="97">
        <v>224</v>
      </c>
      <c r="O21" s="103">
        <v>750</v>
      </c>
      <c r="P21" s="97">
        <v>669</v>
      </c>
      <c r="Q21" s="103">
        <v>23</v>
      </c>
      <c r="R21" s="97">
        <v>17</v>
      </c>
      <c r="S21" s="103">
        <v>1641</v>
      </c>
      <c r="T21" s="97">
        <v>1413</v>
      </c>
      <c r="U21" s="55">
        <v>18</v>
      </c>
      <c r="V21" s="139">
        <v>13</v>
      </c>
      <c r="W21" s="90">
        <f t="shared" si="0"/>
        <v>2.7985347985347984</v>
      </c>
      <c r="X21" s="76">
        <f t="shared" si="1"/>
        <v>29.113553113553113</v>
      </c>
      <c r="Y21" s="76">
        <f t="shared" si="2"/>
        <v>1.9194139194139193</v>
      </c>
      <c r="Z21" s="76">
        <f t="shared" si="3"/>
        <v>10.373626373626374</v>
      </c>
      <c r="AA21" s="76">
        <f t="shared" si="4"/>
        <v>0.17582417582417584</v>
      </c>
      <c r="AB21" s="76">
        <f t="shared" si="5"/>
        <v>0.61538461538461542</v>
      </c>
      <c r="AC21" s="85">
        <f t="shared" si="6"/>
        <v>0</v>
      </c>
      <c r="AD21" s="93">
        <f t="shared" si="7"/>
        <v>1.0109890109890109</v>
      </c>
      <c r="AE21" s="76">
        <f t="shared" si="8"/>
        <v>10.989010989010989</v>
      </c>
      <c r="AF21" s="76">
        <f t="shared" si="9"/>
        <v>0.33699633699633696</v>
      </c>
      <c r="AG21" s="76">
        <f t="shared" si="10"/>
        <v>24.043956043956044</v>
      </c>
      <c r="AH21" s="91">
        <f t="shared" si="11"/>
        <v>81.377289377289372</v>
      </c>
    </row>
    <row r="22" spans="1:34" ht="15.75" thickBot="1" x14ac:dyDescent="0.3">
      <c r="A22" s="15" t="s">
        <v>44</v>
      </c>
      <c r="B22" s="102">
        <v>184</v>
      </c>
      <c r="C22" s="97">
        <v>188</v>
      </c>
      <c r="D22" s="103">
        <v>1099</v>
      </c>
      <c r="E22" s="97">
        <v>912</v>
      </c>
      <c r="F22" s="103">
        <v>131</v>
      </c>
      <c r="G22" s="97">
        <v>131</v>
      </c>
      <c r="H22" s="103">
        <v>435</v>
      </c>
      <c r="I22" s="97">
        <v>421</v>
      </c>
      <c r="J22" s="103">
        <v>8</v>
      </c>
      <c r="K22" s="103">
        <v>44</v>
      </c>
      <c r="L22" s="103">
        <v>0</v>
      </c>
      <c r="M22" s="103">
        <v>119</v>
      </c>
      <c r="N22" s="97">
        <v>134</v>
      </c>
      <c r="O22" s="103">
        <v>639</v>
      </c>
      <c r="P22" s="97">
        <v>607</v>
      </c>
      <c r="Q22" s="103">
        <v>38</v>
      </c>
      <c r="R22" s="97">
        <v>36</v>
      </c>
      <c r="S22" s="103">
        <v>771</v>
      </c>
      <c r="T22" s="97">
        <v>744</v>
      </c>
      <c r="U22" s="55">
        <v>14</v>
      </c>
      <c r="V22" s="139">
        <v>12</v>
      </c>
      <c r="W22" s="90">
        <f t="shared" si="0"/>
        <v>2.9206349206349209</v>
      </c>
      <c r="X22" s="76">
        <f t="shared" si="1"/>
        <v>17.444444444444443</v>
      </c>
      <c r="Y22" s="76">
        <f t="shared" si="2"/>
        <v>2.0793650793650791</v>
      </c>
      <c r="Z22" s="76">
        <f t="shared" si="3"/>
        <v>6.9047619047619051</v>
      </c>
      <c r="AA22" s="76">
        <f t="shared" si="4"/>
        <v>0.12698412698412698</v>
      </c>
      <c r="AB22" s="76">
        <f t="shared" si="5"/>
        <v>0.69841269841269837</v>
      </c>
      <c r="AC22" s="85">
        <f t="shared" si="6"/>
        <v>0</v>
      </c>
      <c r="AD22" s="93">
        <f t="shared" si="7"/>
        <v>1.8888888888888888</v>
      </c>
      <c r="AE22" s="76">
        <f t="shared" si="8"/>
        <v>10.142857142857142</v>
      </c>
      <c r="AF22" s="76">
        <f t="shared" si="9"/>
        <v>0.60317460317460314</v>
      </c>
      <c r="AG22" s="76">
        <f t="shared" si="10"/>
        <v>12.238095238095237</v>
      </c>
      <c r="AH22" s="91">
        <f t="shared" si="11"/>
        <v>55.047619047619051</v>
      </c>
    </row>
    <row r="23" spans="1:34" ht="15.75" thickBot="1" x14ac:dyDescent="0.3">
      <c r="A23" s="15" t="s">
        <v>45</v>
      </c>
      <c r="B23" s="102">
        <v>489</v>
      </c>
      <c r="C23" s="97">
        <v>463</v>
      </c>
      <c r="D23" s="103">
        <v>3396</v>
      </c>
      <c r="E23" s="97">
        <v>3469</v>
      </c>
      <c r="F23" s="103">
        <v>567</v>
      </c>
      <c r="G23" s="97">
        <v>568</v>
      </c>
      <c r="H23" s="103">
        <v>857</v>
      </c>
      <c r="I23" s="97">
        <v>560</v>
      </c>
      <c r="J23" s="103">
        <v>12</v>
      </c>
      <c r="K23" s="103">
        <v>176</v>
      </c>
      <c r="L23" s="103">
        <v>2</v>
      </c>
      <c r="M23" s="103">
        <v>392</v>
      </c>
      <c r="N23" s="97">
        <v>417</v>
      </c>
      <c r="O23" s="103">
        <v>2072</v>
      </c>
      <c r="P23" s="97">
        <v>1986</v>
      </c>
      <c r="Q23" s="103">
        <v>80</v>
      </c>
      <c r="R23" s="97">
        <v>83</v>
      </c>
      <c r="S23" s="103">
        <v>1737</v>
      </c>
      <c r="T23" s="97">
        <v>1731</v>
      </c>
      <c r="U23" s="55">
        <v>27</v>
      </c>
      <c r="V23" s="139">
        <v>25</v>
      </c>
      <c r="W23" s="90">
        <f t="shared" si="0"/>
        <v>3.7257142857142855</v>
      </c>
      <c r="X23" s="76">
        <f t="shared" si="1"/>
        <v>25.874285714285715</v>
      </c>
      <c r="Y23" s="76">
        <f t="shared" si="2"/>
        <v>4.32</v>
      </c>
      <c r="Z23" s="76">
        <f t="shared" si="3"/>
        <v>6.52952380952381</v>
      </c>
      <c r="AA23" s="76">
        <f t="shared" si="4"/>
        <v>9.1428571428571428E-2</v>
      </c>
      <c r="AB23" s="76">
        <f t="shared" si="5"/>
        <v>1.3409523809523809</v>
      </c>
      <c r="AC23" s="85">
        <f t="shared" si="6"/>
        <v>1.5238095238095238E-2</v>
      </c>
      <c r="AD23" s="93">
        <f t="shared" si="7"/>
        <v>2.9866666666666668</v>
      </c>
      <c r="AE23" s="76">
        <f t="shared" si="8"/>
        <v>15.786666666666665</v>
      </c>
      <c r="AF23" s="76">
        <f t="shared" si="9"/>
        <v>0.60952380952380958</v>
      </c>
      <c r="AG23" s="76">
        <f t="shared" si="10"/>
        <v>13.234285714285715</v>
      </c>
      <c r="AH23" s="91">
        <f t="shared" si="11"/>
        <v>74.514285714285705</v>
      </c>
    </row>
    <row r="24" spans="1:34" ht="15.75" thickBot="1" x14ac:dyDescent="0.3">
      <c r="A24" s="16" t="s">
        <v>46</v>
      </c>
      <c r="B24" s="102">
        <v>508</v>
      </c>
      <c r="C24" s="97">
        <v>592</v>
      </c>
      <c r="D24" s="103">
        <v>3982</v>
      </c>
      <c r="E24" s="97">
        <v>4245</v>
      </c>
      <c r="F24" s="103">
        <v>457</v>
      </c>
      <c r="G24" s="97">
        <v>449</v>
      </c>
      <c r="H24" s="103">
        <v>744</v>
      </c>
      <c r="I24" s="97">
        <v>487</v>
      </c>
      <c r="J24" s="103">
        <v>9</v>
      </c>
      <c r="K24" s="103">
        <v>250</v>
      </c>
      <c r="L24" s="103">
        <v>0</v>
      </c>
      <c r="M24" s="103">
        <v>1118</v>
      </c>
      <c r="N24" s="97">
        <v>1344</v>
      </c>
      <c r="O24" s="103">
        <v>2327</v>
      </c>
      <c r="P24" s="97">
        <v>2014</v>
      </c>
      <c r="Q24" s="103">
        <v>151</v>
      </c>
      <c r="R24" s="97">
        <v>147</v>
      </c>
      <c r="S24" s="103">
        <v>2488</v>
      </c>
      <c r="T24" s="97">
        <v>2407</v>
      </c>
      <c r="U24" s="55">
        <v>29</v>
      </c>
      <c r="V24" s="139">
        <v>26</v>
      </c>
      <c r="W24" s="90">
        <f t="shared" si="0"/>
        <v>3.7216117216117217</v>
      </c>
      <c r="X24" s="76">
        <f t="shared" si="1"/>
        <v>29.172161172161175</v>
      </c>
      <c r="Y24" s="76">
        <f t="shared" si="2"/>
        <v>3.3479853479853481</v>
      </c>
      <c r="Z24" s="76">
        <f t="shared" si="3"/>
        <v>5.4505494505494507</v>
      </c>
      <c r="AA24" s="76">
        <f t="shared" si="4"/>
        <v>6.5934065934065936E-2</v>
      </c>
      <c r="AB24" s="76">
        <f t="shared" si="5"/>
        <v>1.8315018315018314</v>
      </c>
      <c r="AC24" s="85">
        <f t="shared" si="6"/>
        <v>0</v>
      </c>
      <c r="AD24" s="93">
        <f t="shared" si="7"/>
        <v>8.1904761904761898</v>
      </c>
      <c r="AE24" s="76">
        <f t="shared" si="8"/>
        <v>17.047619047619047</v>
      </c>
      <c r="AF24" s="76">
        <f t="shared" si="9"/>
        <v>1.1062271062271063</v>
      </c>
      <c r="AG24" s="76">
        <f t="shared" si="10"/>
        <v>18.227106227106226</v>
      </c>
      <c r="AH24" s="91">
        <f t="shared" si="11"/>
        <v>88.161172161172161</v>
      </c>
    </row>
    <row r="25" spans="1:34" ht="15.75" thickBot="1" x14ac:dyDescent="0.3">
      <c r="A25" s="15" t="s">
        <v>47</v>
      </c>
      <c r="B25" s="102">
        <v>158</v>
      </c>
      <c r="C25" s="97">
        <v>159</v>
      </c>
      <c r="D25" s="103">
        <v>1501</v>
      </c>
      <c r="E25" s="97">
        <v>1236</v>
      </c>
      <c r="F25" s="103">
        <v>112</v>
      </c>
      <c r="G25" s="97">
        <v>113</v>
      </c>
      <c r="H25" s="103">
        <v>1068</v>
      </c>
      <c r="I25" s="97">
        <v>535</v>
      </c>
      <c r="J25" s="103">
        <v>8</v>
      </c>
      <c r="K25" s="103">
        <v>85</v>
      </c>
      <c r="L25" s="103">
        <v>2</v>
      </c>
      <c r="M25" s="103">
        <v>381</v>
      </c>
      <c r="N25" s="97">
        <v>382</v>
      </c>
      <c r="O25" s="103">
        <v>824</v>
      </c>
      <c r="P25" s="97">
        <v>857</v>
      </c>
      <c r="Q25" s="103">
        <v>31</v>
      </c>
      <c r="R25" s="97">
        <v>32</v>
      </c>
      <c r="S25" s="103">
        <v>2328</v>
      </c>
      <c r="T25" s="97">
        <v>2236</v>
      </c>
      <c r="U25" s="55">
        <v>17</v>
      </c>
      <c r="V25" s="139">
        <v>14</v>
      </c>
      <c r="W25" s="90">
        <f t="shared" si="0"/>
        <v>2.1496598639455784</v>
      </c>
      <c r="X25" s="76">
        <f t="shared" si="1"/>
        <v>20.421768707482993</v>
      </c>
      <c r="Y25" s="76">
        <f t="shared" si="2"/>
        <v>1.5238095238095237</v>
      </c>
      <c r="Z25" s="76">
        <f t="shared" si="3"/>
        <v>14.530612244897961</v>
      </c>
      <c r="AA25" s="76">
        <f t="shared" si="4"/>
        <v>0.10884353741496598</v>
      </c>
      <c r="AB25" s="76">
        <f t="shared" si="5"/>
        <v>1.1564625850340136</v>
      </c>
      <c r="AC25" s="85">
        <f t="shared" si="6"/>
        <v>2.7210884353741496E-2</v>
      </c>
      <c r="AD25" s="93">
        <f t="shared" si="7"/>
        <v>5.1836734693877551</v>
      </c>
      <c r="AE25" s="76">
        <f t="shared" si="8"/>
        <v>11.210884353741497</v>
      </c>
      <c r="AF25" s="76">
        <f t="shared" si="9"/>
        <v>0.42176870748299322</v>
      </c>
      <c r="AG25" s="76">
        <f t="shared" si="10"/>
        <v>31.673469387755102</v>
      </c>
      <c r="AH25" s="91">
        <f t="shared" si="11"/>
        <v>88.408163265306129</v>
      </c>
    </row>
    <row r="26" spans="1:34" ht="15.75" thickBot="1" x14ac:dyDescent="0.3">
      <c r="A26" s="15" t="s">
        <v>48</v>
      </c>
      <c r="B26" s="102">
        <v>207</v>
      </c>
      <c r="C26" s="97">
        <v>206</v>
      </c>
      <c r="D26" s="103">
        <v>1993</v>
      </c>
      <c r="E26" s="97">
        <v>1836</v>
      </c>
      <c r="F26" s="103">
        <v>366</v>
      </c>
      <c r="G26" s="97">
        <v>363</v>
      </c>
      <c r="H26" s="103">
        <v>905</v>
      </c>
      <c r="I26" s="97">
        <v>701</v>
      </c>
      <c r="J26" s="103">
        <v>10</v>
      </c>
      <c r="K26" s="103">
        <v>70</v>
      </c>
      <c r="L26" s="103">
        <v>1</v>
      </c>
      <c r="M26" s="103">
        <v>260</v>
      </c>
      <c r="N26" s="97">
        <v>520</v>
      </c>
      <c r="O26" s="103">
        <v>847</v>
      </c>
      <c r="P26" s="97">
        <v>819</v>
      </c>
      <c r="Q26" s="103">
        <v>31</v>
      </c>
      <c r="R26" s="97">
        <v>28</v>
      </c>
      <c r="S26" s="103">
        <v>1287</v>
      </c>
      <c r="T26" s="97">
        <v>1268</v>
      </c>
      <c r="U26" s="55">
        <v>16</v>
      </c>
      <c r="V26" s="139">
        <v>11</v>
      </c>
      <c r="W26" s="90">
        <f t="shared" si="0"/>
        <v>3.5844155844155843</v>
      </c>
      <c r="X26" s="76">
        <f t="shared" si="1"/>
        <v>34.510822510822514</v>
      </c>
      <c r="Y26" s="76">
        <f t="shared" si="2"/>
        <v>6.337662337662338</v>
      </c>
      <c r="Z26" s="76">
        <f t="shared" si="3"/>
        <v>15.670995670995669</v>
      </c>
      <c r="AA26" s="76">
        <f t="shared" si="4"/>
        <v>0.17316017316017315</v>
      </c>
      <c r="AB26" s="76">
        <f t="shared" si="5"/>
        <v>1.2121212121212122</v>
      </c>
      <c r="AC26" s="85">
        <f t="shared" si="6"/>
        <v>1.7316017316017316E-2</v>
      </c>
      <c r="AD26" s="93">
        <f t="shared" si="7"/>
        <v>4.5021645021645025</v>
      </c>
      <c r="AE26" s="76">
        <f t="shared" si="8"/>
        <v>14.666666666666666</v>
      </c>
      <c r="AF26" s="76">
        <f t="shared" si="9"/>
        <v>0.53679653679653683</v>
      </c>
      <c r="AG26" s="76">
        <f t="shared" si="10"/>
        <v>22.285714285714285</v>
      </c>
      <c r="AH26" s="91">
        <f t="shared" si="11"/>
        <v>103.4978354978355</v>
      </c>
    </row>
    <row r="27" spans="1:34" ht="15.75" thickBot="1" x14ac:dyDescent="0.3">
      <c r="A27" s="15" t="s">
        <v>49</v>
      </c>
      <c r="B27" s="102">
        <v>202</v>
      </c>
      <c r="C27" s="97">
        <v>188</v>
      </c>
      <c r="D27" s="103">
        <v>1006</v>
      </c>
      <c r="E27" s="97">
        <v>1152</v>
      </c>
      <c r="F27" s="103">
        <v>268</v>
      </c>
      <c r="G27" s="97">
        <v>256</v>
      </c>
      <c r="H27" s="103">
        <v>138</v>
      </c>
      <c r="I27" s="97">
        <v>118</v>
      </c>
      <c r="J27" s="103">
        <v>1</v>
      </c>
      <c r="K27" s="103">
        <v>49</v>
      </c>
      <c r="L27" s="103">
        <v>9</v>
      </c>
      <c r="M27" s="103">
        <v>93</v>
      </c>
      <c r="N27" s="97">
        <v>74</v>
      </c>
      <c r="O27" s="103">
        <v>373</v>
      </c>
      <c r="P27" s="97">
        <v>348</v>
      </c>
      <c r="Q27" s="103">
        <v>23</v>
      </c>
      <c r="R27" s="97">
        <v>23</v>
      </c>
      <c r="S27" s="103">
        <v>687</v>
      </c>
      <c r="T27" s="97">
        <v>642</v>
      </c>
      <c r="U27" s="55">
        <v>10</v>
      </c>
      <c r="V27" s="139">
        <v>9</v>
      </c>
      <c r="W27" s="90">
        <f t="shared" si="0"/>
        <v>4.2751322751322745</v>
      </c>
      <c r="X27" s="76">
        <f t="shared" si="1"/>
        <v>21.291005291005291</v>
      </c>
      <c r="Y27" s="76">
        <f t="shared" si="2"/>
        <v>5.6719576719576725</v>
      </c>
      <c r="Z27" s="76">
        <f t="shared" si="3"/>
        <v>2.9206349206349209</v>
      </c>
      <c r="AA27" s="76">
        <f t="shared" si="4"/>
        <v>2.1164021164021163E-2</v>
      </c>
      <c r="AB27" s="76">
        <f t="shared" si="5"/>
        <v>1.037037037037037</v>
      </c>
      <c r="AC27" s="85">
        <f t="shared" si="6"/>
        <v>0.19047619047619047</v>
      </c>
      <c r="AD27" s="93">
        <f t="shared" si="7"/>
        <v>1.9682539682539684</v>
      </c>
      <c r="AE27" s="76">
        <f t="shared" si="8"/>
        <v>7.894179894179894</v>
      </c>
      <c r="AF27" s="76">
        <f t="shared" si="9"/>
        <v>0.48677248677248675</v>
      </c>
      <c r="AG27" s="76">
        <f t="shared" si="10"/>
        <v>14.53968253968254</v>
      </c>
      <c r="AH27" s="91">
        <f t="shared" si="11"/>
        <v>60.296296296296291</v>
      </c>
    </row>
    <row r="28" spans="1:34" ht="15.75" thickBot="1" x14ac:dyDescent="0.3">
      <c r="A28" s="17" t="s">
        <v>50</v>
      </c>
      <c r="B28" s="102">
        <v>517</v>
      </c>
      <c r="C28" s="97">
        <v>491</v>
      </c>
      <c r="D28" s="103">
        <v>5125</v>
      </c>
      <c r="E28" s="97">
        <v>4847</v>
      </c>
      <c r="F28" s="103">
        <v>270</v>
      </c>
      <c r="G28" s="97">
        <v>265</v>
      </c>
      <c r="H28" s="103">
        <v>965</v>
      </c>
      <c r="I28" s="97">
        <v>659</v>
      </c>
      <c r="J28" s="103">
        <v>22</v>
      </c>
      <c r="K28" s="103">
        <v>320</v>
      </c>
      <c r="L28" s="103">
        <v>9</v>
      </c>
      <c r="M28" s="103">
        <v>758</v>
      </c>
      <c r="N28" s="97">
        <v>1198</v>
      </c>
      <c r="O28" s="103">
        <v>1887</v>
      </c>
      <c r="P28" s="97">
        <v>1976</v>
      </c>
      <c r="Q28" s="103">
        <v>30</v>
      </c>
      <c r="R28" s="97">
        <v>22</v>
      </c>
      <c r="S28" s="103">
        <v>2051</v>
      </c>
      <c r="T28" s="97">
        <v>2066</v>
      </c>
      <c r="U28" s="55">
        <v>31</v>
      </c>
      <c r="V28" s="139">
        <v>27</v>
      </c>
      <c r="W28" s="90">
        <f t="shared" si="0"/>
        <v>3.6472663139329806</v>
      </c>
      <c r="X28" s="76">
        <f t="shared" si="1"/>
        <v>36.155202821869487</v>
      </c>
      <c r="Y28" s="76">
        <f t="shared" si="2"/>
        <v>1.9047619047619047</v>
      </c>
      <c r="Z28" s="76">
        <f t="shared" si="3"/>
        <v>6.8077601410934747</v>
      </c>
      <c r="AA28" s="76">
        <f t="shared" si="4"/>
        <v>0.15520282186948853</v>
      </c>
      <c r="AB28" s="76">
        <f t="shared" si="5"/>
        <v>2.257495590828924</v>
      </c>
      <c r="AC28" s="85">
        <f t="shared" si="6"/>
        <v>6.3492063492063489E-2</v>
      </c>
      <c r="AD28" s="93">
        <f t="shared" si="7"/>
        <v>5.3474426807760143</v>
      </c>
      <c r="AE28" s="76">
        <f t="shared" si="8"/>
        <v>13.312169312169312</v>
      </c>
      <c r="AF28" s="76">
        <f t="shared" si="9"/>
        <v>0.21164021164021166</v>
      </c>
      <c r="AG28" s="76">
        <f t="shared" si="10"/>
        <v>14.469135802469136</v>
      </c>
      <c r="AH28" s="91">
        <f t="shared" si="11"/>
        <v>84.331569664903</v>
      </c>
    </row>
    <row r="29" spans="1:34" ht="15.75" thickBot="1" x14ac:dyDescent="0.3">
      <c r="A29" s="15" t="s">
        <v>51</v>
      </c>
      <c r="B29" s="102">
        <v>280</v>
      </c>
      <c r="C29" s="97">
        <v>269</v>
      </c>
      <c r="D29" s="103">
        <v>2161</v>
      </c>
      <c r="E29" s="97">
        <v>2027</v>
      </c>
      <c r="F29" s="103">
        <v>275</v>
      </c>
      <c r="G29" s="97">
        <v>280</v>
      </c>
      <c r="H29" s="103">
        <v>330</v>
      </c>
      <c r="I29" s="97">
        <v>210</v>
      </c>
      <c r="J29" s="103">
        <v>7</v>
      </c>
      <c r="K29" s="103">
        <v>120</v>
      </c>
      <c r="L29" s="103">
        <v>2</v>
      </c>
      <c r="M29" s="103">
        <v>161</v>
      </c>
      <c r="N29" s="97">
        <v>224</v>
      </c>
      <c r="O29" s="103">
        <v>703</v>
      </c>
      <c r="P29" s="97">
        <v>695</v>
      </c>
      <c r="Q29" s="103">
        <v>22</v>
      </c>
      <c r="R29" s="97">
        <v>28</v>
      </c>
      <c r="S29" s="103">
        <v>901</v>
      </c>
      <c r="T29" s="97">
        <v>834</v>
      </c>
      <c r="U29" s="55">
        <v>15</v>
      </c>
      <c r="V29" s="139">
        <v>15</v>
      </c>
      <c r="W29" s="90">
        <f t="shared" si="0"/>
        <v>3.5555555555555558</v>
      </c>
      <c r="X29" s="76">
        <f t="shared" si="1"/>
        <v>27.44126984126984</v>
      </c>
      <c r="Y29" s="76">
        <f t="shared" si="2"/>
        <v>3.4920634920634916</v>
      </c>
      <c r="Z29" s="76">
        <f t="shared" si="3"/>
        <v>4.1904761904761907</v>
      </c>
      <c r="AA29" s="76">
        <f t="shared" si="4"/>
        <v>8.8888888888888892E-2</v>
      </c>
      <c r="AB29" s="76">
        <f t="shared" si="5"/>
        <v>1.5238095238095237</v>
      </c>
      <c r="AC29" s="85">
        <f t="shared" si="6"/>
        <v>2.5396825396825397E-2</v>
      </c>
      <c r="AD29" s="93">
        <f t="shared" si="7"/>
        <v>2.0444444444444443</v>
      </c>
      <c r="AE29" s="76">
        <f t="shared" si="8"/>
        <v>8.9269841269841272</v>
      </c>
      <c r="AF29" s="76">
        <f t="shared" si="9"/>
        <v>0.27936507936507937</v>
      </c>
      <c r="AG29" s="76">
        <f t="shared" si="10"/>
        <v>11.441269841269841</v>
      </c>
      <c r="AH29" s="91">
        <f t="shared" si="11"/>
        <v>63.009523809523813</v>
      </c>
    </row>
    <row r="30" spans="1:34" ht="15.75" thickBot="1" x14ac:dyDescent="0.3">
      <c r="A30" s="15" t="s">
        <v>52</v>
      </c>
      <c r="B30" s="102">
        <v>76</v>
      </c>
      <c r="C30" s="97">
        <v>58</v>
      </c>
      <c r="D30" s="103">
        <v>436</v>
      </c>
      <c r="E30" s="97">
        <v>363</v>
      </c>
      <c r="F30" s="103">
        <v>113</v>
      </c>
      <c r="G30" s="97">
        <v>117</v>
      </c>
      <c r="H30" s="103">
        <v>169</v>
      </c>
      <c r="I30" s="97">
        <v>97</v>
      </c>
      <c r="J30" s="103">
        <v>0</v>
      </c>
      <c r="K30" s="103">
        <v>30</v>
      </c>
      <c r="L30" s="103">
        <v>0</v>
      </c>
      <c r="M30" s="103">
        <v>185</v>
      </c>
      <c r="N30" s="97">
        <v>97</v>
      </c>
      <c r="O30" s="103">
        <v>153</v>
      </c>
      <c r="P30" s="97">
        <v>137</v>
      </c>
      <c r="Q30" s="103">
        <v>12</v>
      </c>
      <c r="R30" s="97">
        <v>12</v>
      </c>
      <c r="S30" s="103">
        <v>639</v>
      </c>
      <c r="T30" s="97">
        <v>611</v>
      </c>
      <c r="U30" s="55">
        <v>5</v>
      </c>
      <c r="V30" s="139">
        <v>5</v>
      </c>
      <c r="W30" s="90">
        <f t="shared" si="0"/>
        <v>2.8952380952380952</v>
      </c>
      <c r="X30" s="76">
        <f t="shared" si="1"/>
        <v>16.609523809523811</v>
      </c>
      <c r="Y30" s="76">
        <f t="shared" si="2"/>
        <v>4.3047619047619055</v>
      </c>
      <c r="Z30" s="76">
        <f t="shared" si="3"/>
        <v>6.4380952380952374</v>
      </c>
      <c r="AA30" s="76">
        <f t="shared" si="4"/>
        <v>0</v>
      </c>
      <c r="AB30" s="76">
        <f t="shared" si="5"/>
        <v>1.1428571428571428</v>
      </c>
      <c r="AC30" s="85">
        <f t="shared" si="6"/>
        <v>0</v>
      </c>
      <c r="AD30" s="93">
        <f t="shared" si="7"/>
        <v>7.0476190476190474</v>
      </c>
      <c r="AE30" s="76">
        <f t="shared" si="8"/>
        <v>5.8285714285714292</v>
      </c>
      <c r="AF30" s="76">
        <f t="shared" si="9"/>
        <v>0.45714285714285713</v>
      </c>
      <c r="AG30" s="76">
        <f t="shared" si="10"/>
        <v>24.342857142857142</v>
      </c>
      <c r="AH30" s="91">
        <f t="shared" si="11"/>
        <v>69.066666666666677</v>
      </c>
    </row>
    <row r="31" spans="1:34" ht="15.75" thickBot="1" x14ac:dyDescent="0.3">
      <c r="A31" s="15" t="s">
        <v>53</v>
      </c>
      <c r="B31" s="102">
        <v>290</v>
      </c>
      <c r="C31" s="97">
        <v>255</v>
      </c>
      <c r="D31" s="103">
        <v>1762</v>
      </c>
      <c r="E31" s="97">
        <v>2238</v>
      </c>
      <c r="F31" s="103">
        <v>251</v>
      </c>
      <c r="G31" s="97">
        <v>226</v>
      </c>
      <c r="H31" s="103">
        <v>1137</v>
      </c>
      <c r="I31" s="97">
        <v>533</v>
      </c>
      <c r="J31" s="103">
        <v>6</v>
      </c>
      <c r="K31" s="103">
        <v>78</v>
      </c>
      <c r="L31" s="103">
        <v>1</v>
      </c>
      <c r="M31" s="103">
        <v>939</v>
      </c>
      <c r="N31" s="97">
        <v>1607</v>
      </c>
      <c r="O31" s="103">
        <v>778</v>
      </c>
      <c r="P31" s="97">
        <v>515</v>
      </c>
      <c r="Q31" s="103">
        <v>59</v>
      </c>
      <c r="R31" s="97">
        <v>40</v>
      </c>
      <c r="S31" s="103">
        <v>3794</v>
      </c>
      <c r="T31" s="97">
        <v>3774</v>
      </c>
      <c r="U31" s="55">
        <v>19</v>
      </c>
      <c r="V31" s="139">
        <v>17</v>
      </c>
      <c r="W31" s="90">
        <f t="shared" si="0"/>
        <v>3.2492997198879552</v>
      </c>
      <c r="X31" s="76">
        <f t="shared" si="1"/>
        <v>19.742296918767504</v>
      </c>
      <c r="Y31" s="76">
        <f t="shared" si="2"/>
        <v>2.812324929971989</v>
      </c>
      <c r="Z31" s="76">
        <f t="shared" si="3"/>
        <v>12.739495798319327</v>
      </c>
      <c r="AA31" s="76">
        <f t="shared" si="4"/>
        <v>6.7226890756302532E-2</v>
      </c>
      <c r="AB31" s="76">
        <f t="shared" si="5"/>
        <v>0.87394957983193267</v>
      </c>
      <c r="AC31" s="85">
        <f t="shared" si="6"/>
        <v>1.1204481792717087E-2</v>
      </c>
      <c r="AD31" s="93">
        <f t="shared" si="7"/>
        <v>10.521008403361344</v>
      </c>
      <c r="AE31" s="76">
        <f t="shared" si="8"/>
        <v>8.7170868347338946</v>
      </c>
      <c r="AF31" s="76">
        <f t="shared" si="9"/>
        <v>0.66106442577030811</v>
      </c>
      <c r="AG31" s="76">
        <f t="shared" si="10"/>
        <v>42.509803921568633</v>
      </c>
      <c r="AH31" s="91">
        <f t="shared" si="11"/>
        <v>101.9047619047619</v>
      </c>
    </row>
    <row r="32" spans="1:34" ht="15.75" thickBot="1" x14ac:dyDescent="0.3">
      <c r="A32" s="15" t="s">
        <v>54</v>
      </c>
      <c r="B32" s="102">
        <v>430</v>
      </c>
      <c r="C32" s="97">
        <v>407</v>
      </c>
      <c r="D32" s="103">
        <v>2652</v>
      </c>
      <c r="E32" s="97">
        <v>2339</v>
      </c>
      <c r="F32" s="103">
        <v>182</v>
      </c>
      <c r="G32" s="97">
        <v>185</v>
      </c>
      <c r="H32" s="103">
        <v>578</v>
      </c>
      <c r="I32" s="97">
        <v>406</v>
      </c>
      <c r="J32" s="103">
        <v>16</v>
      </c>
      <c r="K32" s="103">
        <v>154</v>
      </c>
      <c r="L32" s="103">
        <v>0</v>
      </c>
      <c r="M32" s="103">
        <v>306</v>
      </c>
      <c r="N32" s="97">
        <v>388</v>
      </c>
      <c r="O32" s="103">
        <v>1505</v>
      </c>
      <c r="P32" s="97">
        <v>1053</v>
      </c>
      <c r="Q32" s="103">
        <v>31</v>
      </c>
      <c r="R32" s="97">
        <v>29</v>
      </c>
      <c r="S32" s="103">
        <v>1240</v>
      </c>
      <c r="T32" s="97">
        <v>1201</v>
      </c>
      <c r="U32" s="56">
        <v>26</v>
      </c>
      <c r="V32" s="139">
        <v>20</v>
      </c>
      <c r="W32" s="90">
        <f t="shared" si="0"/>
        <v>4.0952380952380949</v>
      </c>
      <c r="X32" s="76">
        <f t="shared" si="1"/>
        <v>25.257142857142856</v>
      </c>
      <c r="Y32" s="76">
        <f t="shared" si="2"/>
        <v>1.7333333333333332</v>
      </c>
      <c r="Z32" s="76">
        <f t="shared" si="3"/>
        <v>5.5047619047619047</v>
      </c>
      <c r="AA32" s="76">
        <f t="shared" si="4"/>
        <v>0.15238095238095239</v>
      </c>
      <c r="AB32" s="76">
        <f t="shared" si="5"/>
        <v>1.4666666666666668</v>
      </c>
      <c r="AC32" s="85">
        <f t="shared" si="6"/>
        <v>0</v>
      </c>
      <c r="AD32" s="93">
        <f t="shared" si="7"/>
        <v>2.9142857142857146</v>
      </c>
      <c r="AE32" s="76">
        <f t="shared" si="8"/>
        <v>14.333333333333334</v>
      </c>
      <c r="AF32" s="76">
        <f t="shared" si="9"/>
        <v>0.29523809523809524</v>
      </c>
      <c r="AG32" s="76">
        <f t="shared" si="10"/>
        <v>11.80952380952381</v>
      </c>
      <c r="AH32" s="91">
        <f t="shared" si="11"/>
        <v>67.561904761904756</v>
      </c>
    </row>
    <row r="33" spans="1:34" ht="30" customHeight="1" thickBot="1" x14ac:dyDescent="0.3">
      <c r="A33" s="112" t="s">
        <v>55</v>
      </c>
      <c r="B33" s="130">
        <f t="shared" ref="B33:V33" si="12">SUM(B11:B32)</f>
        <v>6680</v>
      </c>
      <c r="C33" s="140">
        <f t="shared" si="12"/>
        <v>6266</v>
      </c>
      <c r="D33" s="130">
        <f t="shared" si="12"/>
        <v>48524</v>
      </c>
      <c r="E33" s="140">
        <f t="shared" si="12"/>
        <v>48274</v>
      </c>
      <c r="F33" s="141">
        <f t="shared" si="12"/>
        <v>6204</v>
      </c>
      <c r="G33" s="140">
        <f t="shared" si="12"/>
        <v>6038</v>
      </c>
      <c r="H33" s="116">
        <f t="shared" si="12"/>
        <v>13355</v>
      </c>
      <c r="I33" s="113">
        <f t="shared" si="12"/>
        <v>9086</v>
      </c>
      <c r="J33" s="118">
        <f t="shared" si="12"/>
        <v>225</v>
      </c>
      <c r="K33" s="118">
        <f>SUM(K11:K32)</f>
        <v>2726</v>
      </c>
      <c r="L33" s="118">
        <f t="shared" si="12"/>
        <v>41</v>
      </c>
      <c r="M33" s="130">
        <f t="shared" si="12"/>
        <v>7396</v>
      </c>
      <c r="N33" s="140">
        <f t="shared" si="12"/>
        <v>10386</v>
      </c>
      <c r="O33" s="130">
        <f t="shared" si="12"/>
        <v>20530</v>
      </c>
      <c r="P33" s="140">
        <f t="shared" si="12"/>
        <v>19192</v>
      </c>
      <c r="Q33" s="142">
        <f t="shared" si="12"/>
        <v>836</v>
      </c>
      <c r="R33" s="115">
        <f t="shared" si="12"/>
        <v>819</v>
      </c>
      <c r="S33" s="131">
        <f t="shared" si="12"/>
        <v>33970</v>
      </c>
      <c r="T33" s="115">
        <f t="shared" si="12"/>
        <v>33115</v>
      </c>
      <c r="U33" s="110">
        <f t="shared" si="12"/>
        <v>417</v>
      </c>
      <c r="V33" s="143">
        <f t="shared" si="12"/>
        <v>364</v>
      </c>
      <c r="W33" s="106">
        <f t="shared" si="0"/>
        <v>3.4955520669806384</v>
      </c>
      <c r="X33" s="107">
        <f t="shared" si="1"/>
        <v>25.391941391941394</v>
      </c>
      <c r="Y33" s="107">
        <f t="shared" si="2"/>
        <v>3.2464678178963893</v>
      </c>
      <c r="Z33" s="107">
        <f t="shared" si="3"/>
        <v>6.9884877027734165</v>
      </c>
      <c r="AA33" s="107">
        <f t="shared" si="4"/>
        <v>0.11773940345368918</v>
      </c>
      <c r="AB33" s="107">
        <f t="shared" si="5"/>
        <v>1.4264782836211407</v>
      </c>
      <c r="AC33" s="108">
        <f t="shared" si="6"/>
        <v>2.1454735740450027E-2</v>
      </c>
      <c r="AD33" s="109">
        <f t="shared" si="7"/>
        <v>3.8702250130821558</v>
      </c>
      <c r="AE33" s="107">
        <f t="shared" si="8"/>
        <v>10.743066457352171</v>
      </c>
      <c r="AF33" s="107">
        <f t="shared" si="9"/>
        <v>0.43746729461015171</v>
      </c>
      <c r="AG33" s="107">
        <f t="shared" si="10"/>
        <v>17.776033490319204</v>
      </c>
      <c r="AH33" s="122">
        <f t="shared" si="11"/>
        <v>73.514913657770805</v>
      </c>
    </row>
  </sheetData>
  <mergeCells count="72">
    <mergeCell ref="A1:AH1"/>
    <mergeCell ref="A2:A10"/>
    <mergeCell ref="B2:C5"/>
    <mergeCell ref="D2:E5"/>
    <mergeCell ref="F2:G5"/>
    <mergeCell ref="H2:I5"/>
    <mergeCell ref="J2:L5"/>
    <mergeCell ref="M2:N5"/>
    <mergeCell ref="O2:T4"/>
    <mergeCell ref="U2:V3"/>
    <mergeCell ref="W2:AH2"/>
    <mergeCell ref="W3:W7"/>
    <mergeCell ref="X3:X7"/>
    <mergeCell ref="Y3:Y7"/>
    <mergeCell ref="Z3:Z7"/>
    <mergeCell ref="AA3:AC6"/>
    <mergeCell ref="AD3:AD7"/>
    <mergeCell ref="AE3:AG6"/>
    <mergeCell ref="AH3:AH7"/>
    <mergeCell ref="B6:B7"/>
    <mergeCell ref="C6:C7"/>
    <mergeCell ref="D6:D7"/>
    <mergeCell ref="E6:E7"/>
    <mergeCell ref="G6:G7"/>
    <mergeCell ref="U4:U7"/>
    <mergeCell ref="V4:V7"/>
    <mergeCell ref="O5:P5"/>
    <mergeCell ref="Q5:R5"/>
    <mergeCell ref="S5:T5"/>
    <mergeCell ref="Q6:Q7"/>
    <mergeCell ref="R6:R7"/>
    <mergeCell ref="S6:S7"/>
    <mergeCell ref="G9:G10"/>
    <mergeCell ref="J6:J7"/>
    <mergeCell ref="L6:L7"/>
    <mergeCell ref="M6:M7"/>
    <mergeCell ref="N6:N7"/>
    <mergeCell ref="M9:M10"/>
    <mergeCell ref="B9:B10"/>
    <mergeCell ref="C9:C10"/>
    <mergeCell ref="D9:D10"/>
    <mergeCell ref="E9:E10"/>
    <mergeCell ref="F9:F10"/>
    <mergeCell ref="T6:T7"/>
    <mergeCell ref="O6:O7"/>
    <mergeCell ref="P6:P7"/>
    <mergeCell ref="H9:H10"/>
    <mergeCell ref="I9:I10"/>
    <mergeCell ref="J9:J10"/>
    <mergeCell ref="K9:K10"/>
    <mergeCell ref="L9:L10"/>
    <mergeCell ref="Y9:Y10"/>
    <mergeCell ref="N9:N10"/>
    <mergeCell ref="O9:O10"/>
    <mergeCell ref="P9:P10"/>
    <mergeCell ref="Q9:Q10"/>
    <mergeCell ref="R9:R10"/>
    <mergeCell ref="S9:S10"/>
    <mergeCell ref="T9:T10"/>
    <mergeCell ref="U9:U10"/>
    <mergeCell ref="V9:V10"/>
    <mergeCell ref="W9:W10"/>
    <mergeCell ref="X9:X10"/>
    <mergeCell ref="AF9:AF10"/>
    <mergeCell ref="AG9:AG10"/>
    <mergeCell ref="AH9:AH10"/>
    <mergeCell ref="Z9:Z10"/>
    <mergeCell ref="AA9:AA10"/>
    <mergeCell ref="AB9:AB10"/>
    <mergeCell ref="AC9:AC10"/>
    <mergeCell ref="AD9:AD10"/>
    <mergeCell ref="AE9:AE10"/>
  </mergeCells>
  <pageMargins left="0.11811023622047245" right="0.11811023622047245" top="0.74803149606299213" bottom="0.74803149606299213" header="0.31496062992125984" footer="0.31496062992125984"/>
  <pageSetup paperSize="9" scale="90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3"/>
  <sheetViews>
    <sheetView tabSelected="1" zoomScale="110" zoomScaleNormal="110" workbookViewId="0">
      <selection activeCell="F36" sqref="F36"/>
    </sheetView>
  </sheetViews>
  <sheetFormatPr defaultRowHeight="15" x14ac:dyDescent="0.25"/>
  <cols>
    <col min="1" max="1" width="24.42578125" customWidth="1"/>
    <col min="10" max="10" width="8.5703125" customWidth="1"/>
    <col min="11" max="11" width="8.42578125" customWidth="1"/>
    <col min="12" max="12" width="8.7109375" customWidth="1"/>
    <col min="15" max="15" width="8.7109375" customWidth="1"/>
    <col min="16" max="16" width="8.5703125" customWidth="1"/>
    <col min="21" max="21" width="8.85546875" customWidth="1"/>
    <col min="22" max="22" width="8.5703125" customWidth="1"/>
    <col min="32" max="32" width="8.7109375" customWidth="1"/>
    <col min="33" max="33" width="8.5703125" customWidth="1"/>
  </cols>
  <sheetData>
    <row r="1" spans="1:34" ht="16.5" thickBot="1" x14ac:dyDescent="0.3">
      <c r="A1" s="195" t="s">
        <v>68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6"/>
      <c r="P1" s="196"/>
      <c r="Q1" s="196"/>
      <c r="R1" s="196"/>
      <c r="S1" s="196"/>
      <c r="T1" s="196"/>
      <c r="U1" s="196"/>
      <c r="V1" s="196"/>
      <c r="W1" s="195"/>
      <c r="X1" s="195"/>
      <c r="Y1" s="195"/>
      <c r="Z1" s="195"/>
      <c r="AA1" s="195"/>
      <c r="AB1" s="195"/>
      <c r="AC1" s="195"/>
      <c r="AD1" s="195"/>
      <c r="AE1" s="195"/>
      <c r="AF1" s="195"/>
      <c r="AG1" s="195"/>
      <c r="AH1" s="195"/>
    </row>
    <row r="2" spans="1:34" ht="15.75" thickBot="1" x14ac:dyDescent="0.3">
      <c r="A2" s="230" t="s">
        <v>0</v>
      </c>
      <c r="B2" s="233" t="s">
        <v>1</v>
      </c>
      <c r="C2" s="197"/>
      <c r="D2" s="148" t="s">
        <v>2</v>
      </c>
      <c r="E2" s="197"/>
      <c r="F2" s="148" t="s">
        <v>3</v>
      </c>
      <c r="G2" s="202"/>
      <c r="H2" s="207" t="s">
        <v>4</v>
      </c>
      <c r="I2" s="202"/>
      <c r="J2" s="208" t="s">
        <v>58</v>
      </c>
      <c r="K2" s="253"/>
      <c r="L2" s="254"/>
      <c r="M2" s="208" t="s">
        <v>6</v>
      </c>
      <c r="N2" s="209"/>
      <c r="O2" s="165" t="s">
        <v>7</v>
      </c>
      <c r="P2" s="166"/>
      <c r="Q2" s="166"/>
      <c r="R2" s="166"/>
      <c r="S2" s="167"/>
      <c r="T2" s="168"/>
      <c r="U2" s="224" t="s">
        <v>8</v>
      </c>
      <c r="V2" s="225"/>
      <c r="W2" s="214" t="s">
        <v>61</v>
      </c>
      <c r="X2" s="215"/>
      <c r="Y2" s="215"/>
      <c r="Z2" s="215"/>
      <c r="AA2" s="215"/>
      <c r="AB2" s="215"/>
      <c r="AC2" s="215"/>
      <c r="AD2" s="215"/>
      <c r="AE2" s="216"/>
      <c r="AF2" s="216"/>
      <c r="AG2" s="216"/>
      <c r="AH2" s="217"/>
    </row>
    <row r="3" spans="1:34" x14ac:dyDescent="0.25">
      <c r="A3" s="231"/>
      <c r="B3" s="198"/>
      <c r="C3" s="199"/>
      <c r="D3" s="198"/>
      <c r="E3" s="199"/>
      <c r="F3" s="203"/>
      <c r="G3" s="204"/>
      <c r="H3" s="203"/>
      <c r="I3" s="204"/>
      <c r="J3" s="255"/>
      <c r="K3" s="256"/>
      <c r="L3" s="257"/>
      <c r="M3" s="210"/>
      <c r="N3" s="211"/>
      <c r="O3" s="169"/>
      <c r="P3" s="170"/>
      <c r="Q3" s="170"/>
      <c r="R3" s="170"/>
      <c r="S3" s="171"/>
      <c r="T3" s="172"/>
      <c r="U3" s="226"/>
      <c r="V3" s="227"/>
      <c r="W3" s="218" t="s">
        <v>10</v>
      </c>
      <c r="X3" s="221" t="s">
        <v>11</v>
      </c>
      <c r="Y3" s="221" t="s">
        <v>12</v>
      </c>
      <c r="Z3" s="234" t="s">
        <v>13</v>
      </c>
      <c r="AA3" s="176" t="s">
        <v>14</v>
      </c>
      <c r="AB3" s="177"/>
      <c r="AC3" s="178"/>
      <c r="AD3" s="208" t="s">
        <v>15</v>
      </c>
      <c r="AE3" s="165" t="s">
        <v>16</v>
      </c>
      <c r="AF3" s="242"/>
      <c r="AG3" s="168"/>
      <c r="AH3" s="178" t="s">
        <v>17</v>
      </c>
    </row>
    <row r="4" spans="1:34" x14ac:dyDescent="0.25">
      <c r="A4" s="231"/>
      <c r="B4" s="198"/>
      <c r="C4" s="199"/>
      <c r="D4" s="198"/>
      <c r="E4" s="199"/>
      <c r="F4" s="203"/>
      <c r="G4" s="204"/>
      <c r="H4" s="203"/>
      <c r="I4" s="204"/>
      <c r="J4" s="255"/>
      <c r="K4" s="256"/>
      <c r="L4" s="257"/>
      <c r="M4" s="210"/>
      <c r="N4" s="211"/>
      <c r="O4" s="169"/>
      <c r="P4" s="170"/>
      <c r="Q4" s="170"/>
      <c r="R4" s="170"/>
      <c r="S4" s="171"/>
      <c r="T4" s="172"/>
      <c r="U4" s="187" t="s">
        <v>18</v>
      </c>
      <c r="V4" s="188" t="s">
        <v>19</v>
      </c>
      <c r="W4" s="219"/>
      <c r="X4" s="222"/>
      <c r="Y4" s="222"/>
      <c r="Z4" s="235"/>
      <c r="AA4" s="179"/>
      <c r="AB4" s="180"/>
      <c r="AC4" s="181"/>
      <c r="AD4" s="228"/>
      <c r="AE4" s="243"/>
      <c r="AF4" s="244"/>
      <c r="AG4" s="172"/>
      <c r="AH4" s="181"/>
    </row>
    <row r="5" spans="1:34" ht="15.75" thickBot="1" x14ac:dyDescent="0.3">
      <c r="A5" s="231"/>
      <c r="B5" s="200"/>
      <c r="C5" s="201"/>
      <c r="D5" s="200"/>
      <c r="E5" s="201"/>
      <c r="F5" s="205"/>
      <c r="G5" s="206"/>
      <c r="H5" s="203"/>
      <c r="I5" s="204"/>
      <c r="J5" s="258"/>
      <c r="K5" s="259"/>
      <c r="L5" s="260"/>
      <c r="M5" s="212"/>
      <c r="N5" s="213"/>
      <c r="O5" s="190" t="s">
        <v>20</v>
      </c>
      <c r="P5" s="161"/>
      <c r="Q5" s="161" t="s">
        <v>21</v>
      </c>
      <c r="R5" s="162"/>
      <c r="S5" s="161" t="s">
        <v>56</v>
      </c>
      <c r="T5" s="173"/>
      <c r="U5" s="187"/>
      <c r="V5" s="189"/>
      <c r="W5" s="219"/>
      <c r="X5" s="222"/>
      <c r="Y5" s="222"/>
      <c r="Z5" s="235"/>
      <c r="AA5" s="179"/>
      <c r="AB5" s="180"/>
      <c r="AC5" s="181"/>
      <c r="AD5" s="228"/>
      <c r="AE5" s="243"/>
      <c r="AF5" s="244"/>
      <c r="AG5" s="172"/>
      <c r="AH5" s="181"/>
    </row>
    <row r="6" spans="1:34" ht="15.75" thickBot="1" x14ac:dyDescent="0.3">
      <c r="A6" s="231"/>
      <c r="B6" s="237" t="s">
        <v>22</v>
      </c>
      <c r="C6" s="193" t="s">
        <v>23</v>
      </c>
      <c r="D6" s="241" t="s">
        <v>22</v>
      </c>
      <c r="E6" s="239" t="s">
        <v>24</v>
      </c>
      <c r="F6" s="69"/>
      <c r="G6" s="159" t="s">
        <v>25</v>
      </c>
      <c r="H6" s="86"/>
      <c r="I6" s="87"/>
      <c r="J6" s="249" t="s">
        <v>26</v>
      </c>
      <c r="K6" s="82"/>
      <c r="L6" s="251" t="s">
        <v>27</v>
      </c>
      <c r="M6" s="185" t="s">
        <v>22</v>
      </c>
      <c r="N6" s="193" t="s">
        <v>24</v>
      </c>
      <c r="O6" s="191" t="s">
        <v>22</v>
      </c>
      <c r="P6" s="163" t="s">
        <v>24</v>
      </c>
      <c r="Q6" s="174" t="s">
        <v>22</v>
      </c>
      <c r="R6" s="163" t="s">
        <v>24</v>
      </c>
      <c r="S6" s="174" t="s">
        <v>22</v>
      </c>
      <c r="T6" s="163" t="s">
        <v>24</v>
      </c>
      <c r="U6" s="187"/>
      <c r="V6" s="189"/>
      <c r="W6" s="219"/>
      <c r="X6" s="222"/>
      <c r="Y6" s="222"/>
      <c r="Z6" s="235"/>
      <c r="AA6" s="182"/>
      <c r="AB6" s="183"/>
      <c r="AC6" s="184"/>
      <c r="AD6" s="228"/>
      <c r="AE6" s="245"/>
      <c r="AF6" s="246"/>
      <c r="AG6" s="247"/>
      <c r="AH6" s="181"/>
    </row>
    <row r="7" spans="1:34" ht="52.5" thickBot="1" x14ac:dyDescent="0.3">
      <c r="A7" s="231"/>
      <c r="B7" s="238"/>
      <c r="C7" s="194"/>
      <c r="D7" s="241"/>
      <c r="E7" s="240"/>
      <c r="F7" s="81" t="s">
        <v>28</v>
      </c>
      <c r="G7" s="160"/>
      <c r="H7" s="72" t="s">
        <v>22</v>
      </c>
      <c r="I7" s="72" t="s">
        <v>24</v>
      </c>
      <c r="J7" s="250"/>
      <c r="K7" s="83" t="s">
        <v>11</v>
      </c>
      <c r="L7" s="252"/>
      <c r="M7" s="186"/>
      <c r="N7" s="194"/>
      <c r="O7" s="192"/>
      <c r="P7" s="164"/>
      <c r="Q7" s="175"/>
      <c r="R7" s="164"/>
      <c r="S7" s="175"/>
      <c r="T7" s="164"/>
      <c r="U7" s="187"/>
      <c r="V7" s="189"/>
      <c r="W7" s="220"/>
      <c r="X7" s="223"/>
      <c r="Y7" s="223"/>
      <c r="Z7" s="236"/>
      <c r="AA7" s="62" t="s">
        <v>29</v>
      </c>
      <c r="AB7" s="62" t="s">
        <v>30</v>
      </c>
      <c r="AC7" s="65" t="s">
        <v>27</v>
      </c>
      <c r="AD7" s="229"/>
      <c r="AE7" s="53" t="s">
        <v>31</v>
      </c>
      <c r="AF7" s="63" t="s">
        <v>32</v>
      </c>
      <c r="AG7" s="54" t="s">
        <v>57</v>
      </c>
      <c r="AH7" s="184"/>
    </row>
    <row r="8" spans="1:34" ht="15.75" thickBot="1" x14ac:dyDescent="0.3">
      <c r="A8" s="231"/>
      <c r="B8" s="70">
        <v>1</v>
      </c>
      <c r="C8" s="73">
        <v>2</v>
      </c>
      <c r="D8" s="74">
        <v>3</v>
      </c>
      <c r="E8" s="74">
        <v>4</v>
      </c>
      <c r="F8" s="75">
        <v>5</v>
      </c>
      <c r="G8" s="71">
        <v>6</v>
      </c>
      <c r="H8" s="71">
        <v>7</v>
      </c>
      <c r="I8" s="88">
        <v>8</v>
      </c>
      <c r="J8" s="67">
        <v>9</v>
      </c>
      <c r="K8" s="64">
        <v>10</v>
      </c>
      <c r="L8" s="68">
        <v>11</v>
      </c>
      <c r="M8" s="66">
        <v>12</v>
      </c>
      <c r="N8" s="73">
        <v>13</v>
      </c>
      <c r="O8" s="44">
        <v>14</v>
      </c>
      <c r="P8" s="50">
        <v>15</v>
      </c>
      <c r="Q8" s="46">
        <v>16</v>
      </c>
      <c r="R8" s="50">
        <v>17</v>
      </c>
      <c r="S8" s="50">
        <v>18</v>
      </c>
      <c r="T8" s="47">
        <v>19</v>
      </c>
      <c r="U8" s="42">
        <v>20</v>
      </c>
      <c r="V8" s="92">
        <v>21</v>
      </c>
      <c r="W8" s="89">
        <v>22</v>
      </c>
      <c r="X8" s="68">
        <v>23</v>
      </c>
      <c r="Y8" s="68">
        <v>24</v>
      </c>
      <c r="Z8" s="68">
        <v>25</v>
      </c>
      <c r="AA8" s="62">
        <v>26</v>
      </c>
      <c r="AB8" s="62">
        <v>27</v>
      </c>
      <c r="AC8" s="84">
        <v>28</v>
      </c>
      <c r="AD8" s="48">
        <v>29</v>
      </c>
      <c r="AE8" s="49">
        <v>30</v>
      </c>
      <c r="AF8" s="51">
        <v>31</v>
      </c>
      <c r="AG8" s="52">
        <v>32</v>
      </c>
      <c r="AH8" s="94">
        <v>33</v>
      </c>
    </row>
    <row r="9" spans="1:34" ht="15.75" thickBot="1" x14ac:dyDescent="0.3">
      <c r="A9" s="231"/>
      <c r="B9" s="240" t="s">
        <v>66</v>
      </c>
      <c r="C9" s="240" t="s">
        <v>66</v>
      </c>
      <c r="D9" s="240" t="s">
        <v>66</v>
      </c>
      <c r="E9" s="240" t="s">
        <v>66</v>
      </c>
      <c r="F9" s="240" t="s">
        <v>66</v>
      </c>
      <c r="G9" s="240" t="s">
        <v>66</v>
      </c>
      <c r="H9" s="240" t="s">
        <v>66</v>
      </c>
      <c r="I9" s="240" t="s">
        <v>66</v>
      </c>
      <c r="J9" s="240" t="s">
        <v>66</v>
      </c>
      <c r="K9" s="240" t="s">
        <v>66</v>
      </c>
      <c r="L9" s="240" t="s">
        <v>66</v>
      </c>
      <c r="M9" s="240" t="s">
        <v>66</v>
      </c>
      <c r="N9" s="240" t="s">
        <v>66</v>
      </c>
      <c r="O9" s="240" t="s">
        <v>66</v>
      </c>
      <c r="P9" s="240" t="s">
        <v>66</v>
      </c>
      <c r="Q9" s="240" t="s">
        <v>66</v>
      </c>
      <c r="R9" s="240" t="s">
        <v>66</v>
      </c>
      <c r="S9" s="240" t="s">
        <v>66</v>
      </c>
      <c r="T9" s="240" t="s">
        <v>66</v>
      </c>
      <c r="U9" s="240" t="s">
        <v>66</v>
      </c>
      <c r="V9" s="240" t="s">
        <v>66</v>
      </c>
      <c r="W9" s="240" t="s">
        <v>66</v>
      </c>
      <c r="X9" s="240" t="s">
        <v>66</v>
      </c>
      <c r="Y9" s="240" t="s">
        <v>66</v>
      </c>
      <c r="Z9" s="240" t="s">
        <v>66</v>
      </c>
      <c r="AA9" s="240" t="s">
        <v>66</v>
      </c>
      <c r="AB9" s="240" t="s">
        <v>66</v>
      </c>
      <c r="AC9" s="240" t="s">
        <v>66</v>
      </c>
      <c r="AD9" s="240" t="s">
        <v>66</v>
      </c>
      <c r="AE9" s="240" t="s">
        <v>66</v>
      </c>
      <c r="AF9" s="240" t="s">
        <v>66</v>
      </c>
      <c r="AG9" s="240" t="s">
        <v>66</v>
      </c>
      <c r="AH9" s="240" t="s">
        <v>66</v>
      </c>
    </row>
    <row r="10" spans="1:34" ht="15.75" thickBot="1" x14ac:dyDescent="0.3">
      <c r="A10" s="232"/>
      <c r="B10" s="248"/>
      <c r="C10" s="248"/>
      <c r="D10" s="248"/>
      <c r="E10" s="248"/>
      <c r="F10" s="248"/>
      <c r="G10" s="248"/>
      <c r="H10" s="248"/>
      <c r="I10" s="248"/>
      <c r="J10" s="248"/>
      <c r="K10" s="248"/>
      <c r="L10" s="248"/>
      <c r="M10" s="248"/>
      <c r="N10" s="248"/>
      <c r="O10" s="248"/>
      <c r="P10" s="248"/>
      <c r="Q10" s="248"/>
      <c r="R10" s="248"/>
      <c r="S10" s="248"/>
      <c r="T10" s="248"/>
      <c r="U10" s="248"/>
      <c r="V10" s="248"/>
      <c r="W10" s="248"/>
      <c r="X10" s="248"/>
      <c r="Y10" s="248"/>
      <c r="Z10" s="248"/>
      <c r="AA10" s="248"/>
      <c r="AB10" s="248"/>
      <c r="AC10" s="248"/>
      <c r="AD10" s="248"/>
      <c r="AE10" s="248"/>
      <c r="AF10" s="248"/>
      <c r="AG10" s="248"/>
      <c r="AH10" s="248"/>
    </row>
    <row r="11" spans="1:34" ht="15.75" thickBot="1" x14ac:dyDescent="0.3">
      <c r="A11" s="77" t="s">
        <v>33</v>
      </c>
      <c r="B11" s="98">
        <v>299</v>
      </c>
      <c r="C11" s="99">
        <v>262</v>
      </c>
      <c r="D11" s="97">
        <v>2310</v>
      </c>
      <c r="E11" s="99">
        <v>2182</v>
      </c>
      <c r="F11" s="97">
        <v>542</v>
      </c>
      <c r="G11" s="99">
        <v>407</v>
      </c>
      <c r="H11" s="97">
        <v>706</v>
      </c>
      <c r="I11" s="99">
        <v>504</v>
      </c>
      <c r="J11" s="99">
        <v>9</v>
      </c>
      <c r="K11" s="99">
        <v>59</v>
      </c>
      <c r="L11" s="99">
        <v>1</v>
      </c>
      <c r="M11" s="97">
        <v>327</v>
      </c>
      <c r="N11" s="99">
        <v>362</v>
      </c>
      <c r="O11" s="97">
        <v>681</v>
      </c>
      <c r="P11" s="99">
        <v>648</v>
      </c>
      <c r="Q11" s="97">
        <v>41</v>
      </c>
      <c r="R11" s="99">
        <v>41</v>
      </c>
      <c r="S11" s="97">
        <v>1336</v>
      </c>
      <c r="T11" s="99">
        <v>1276</v>
      </c>
      <c r="U11" s="55">
        <v>18</v>
      </c>
      <c r="V11" s="144">
        <v>18</v>
      </c>
      <c r="W11" s="90">
        <f>SUM(C11/V11/5.25)</f>
        <v>2.7724867724867726</v>
      </c>
      <c r="X11" s="76">
        <f>SUM(E11/V11/5.25)</f>
        <v>23.089947089947092</v>
      </c>
      <c r="Y11" s="76">
        <f>SUM(G11/V11/5.25)</f>
        <v>4.306878306878307</v>
      </c>
      <c r="Z11" s="76">
        <f>SUM(I11/V11/5.25)</f>
        <v>5.333333333333333</v>
      </c>
      <c r="AA11" s="76">
        <f>SUM(J11/V11/5.25)</f>
        <v>9.5238095238095233E-2</v>
      </c>
      <c r="AB11" s="76">
        <f>SUM(K11/V11/5.25)</f>
        <v>0.6243386243386243</v>
      </c>
      <c r="AC11" s="85">
        <f>SUM(L11/V11/5.25)</f>
        <v>1.0582010582010581E-2</v>
      </c>
      <c r="AD11" s="93">
        <f>SUM(N11/V11/5.25)</f>
        <v>3.8306878306878307</v>
      </c>
      <c r="AE11" s="76">
        <f>SUM(P11/V11/5.25)</f>
        <v>6.8571428571428568</v>
      </c>
      <c r="AF11" s="76">
        <f>SUM(R11/V11/5.25)</f>
        <v>0.43386243386243384</v>
      </c>
      <c r="AG11" s="76">
        <f>SUM(T11/V11/5.25)</f>
        <v>13.502645502645501</v>
      </c>
      <c r="AH11" s="91">
        <f>SUM(C11+E11+G11+I11+J11+K11+L11+N11+P11+R11+T11)/V11/5.25</f>
        <v>60.857142857142854</v>
      </c>
    </row>
    <row r="12" spans="1:34" ht="15.75" thickBot="1" x14ac:dyDescent="0.3">
      <c r="A12" s="78" t="s">
        <v>34</v>
      </c>
      <c r="B12" s="98">
        <v>567</v>
      </c>
      <c r="C12" s="99">
        <v>494</v>
      </c>
      <c r="D12" s="97">
        <v>4307</v>
      </c>
      <c r="E12" s="99">
        <v>3886</v>
      </c>
      <c r="F12" s="97">
        <v>425</v>
      </c>
      <c r="G12" s="99">
        <v>421</v>
      </c>
      <c r="H12" s="97">
        <v>1048</v>
      </c>
      <c r="I12" s="99">
        <v>477</v>
      </c>
      <c r="J12" s="99">
        <v>13</v>
      </c>
      <c r="K12" s="99">
        <v>180</v>
      </c>
      <c r="L12" s="99">
        <v>2</v>
      </c>
      <c r="M12" s="97">
        <v>551</v>
      </c>
      <c r="N12" s="99">
        <v>453</v>
      </c>
      <c r="O12" s="97">
        <v>1137</v>
      </c>
      <c r="P12" s="99">
        <v>1180</v>
      </c>
      <c r="Q12" s="97">
        <v>23</v>
      </c>
      <c r="R12" s="99">
        <v>37</v>
      </c>
      <c r="S12" s="97">
        <v>2058</v>
      </c>
      <c r="T12" s="99">
        <v>2041</v>
      </c>
      <c r="U12" s="55">
        <v>32</v>
      </c>
      <c r="V12" s="144">
        <v>30</v>
      </c>
      <c r="W12" s="90">
        <f t="shared" ref="W12:W33" si="0">SUM(C12/V12/5.25)</f>
        <v>3.136507936507936</v>
      </c>
      <c r="X12" s="76">
        <f t="shared" ref="X12:X33" si="1">SUM(E12/V12/5.25)</f>
        <v>24.673015873015874</v>
      </c>
      <c r="Y12" s="76">
        <f t="shared" ref="Y12:Y33" si="2">SUM(G12/V12/5.25)</f>
        <v>2.6730158730158728</v>
      </c>
      <c r="Z12" s="76">
        <f t="shared" ref="Z12:Z33" si="3">SUM(I12/V12/5.25)</f>
        <v>3.0285714285714285</v>
      </c>
      <c r="AA12" s="76">
        <f t="shared" ref="AA12:AA33" si="4">SUM(J12/V12/5.25)</f>
        <v>8.2539682539682538E-2</v>
      </c>
      <c r="AB12" s="76">
        <f t="shared" ref="AB12:AB33" si="5">SUM(K12/V12/5.25)</f>
        <v>1.1428571428571428</v>
      </c>
      <c r="AC12" s="85">
        <f t="shared" ref="AC12:AC33" si="6">SUM(L12/V12/5.25)</f>
        <v>1.2698412698412698E-2</v>
      </c>
      <c r="AD12" s="93">
        <f t="shared" ref="AD12:AD33" si="7">SUM(N12/V12/5.25)</f>
        <v>2.8761904761904762</v>
      </c>
      <c r="AE12" s="76">
        <f t="shared" ref="AE12:AE33" si="8">SUM(P12/V12/5.25)</f>
        <v>7.4920634920634921</v>
      </c>
      <c r="AF12" s="76">
        <f t="shared" ref="AF12:AF33" si="9">SUM(R12/V12/5.25)</f>
        <v>0.23492063492063492</v>
      </c>
      <c r="AG12" s="76">
        <f t="shared" ref="AG12:AG33" si="10">SUM(T12/V12/5.25)</f>
        <v>12.958730158730159</v>
      </c>
      <c r="AH12" s="91">
        <f t="shared" ref="AH12:AH33" si="11">SUM(C12+E12+G12+I12+J12+K12+L12+N12+P12+R12+T12)/V12/5.25</f>
        <v>58.31111111111111</v>
      </c>
    </row>
    <row r="13" spans="1:34" ht="15.75" thickBot="1" x14ac:dyDescent="0.3">
      <c r="A13" s="78" t="s">
        <v>35</v>
      </c>
      <c r="B13" s="98">
        <v>87</v>
      </c>
      <c r="C13" s="99">
        <v>80</v>
      </c>
      <c r="D13" s="97">
        <v>938</v>
      </c>
      <c r="E13" s="99">
        <v>803</v>
      </c>
      <c r="F13" s="97">
        <v>310</v>
      </c>
      <c r="G13" s="99">
        <v>307</v>
      </c>
      <c r="H13" s="97">
        <v>942</v>
      </c>
      <c r="I13" s="99">
        <v>689</v>
      </c>
      <c r="J13" s="99">
        <v>5</v>
      </c>
      <c r="K13" s="99">
        <v>29</v>
      </c>
      <c r="L13" s="99">
        <v>0</v>
      </c>
      <c r="M13" s="97">
        <v>135</v>
      </c>
      <c r="N13" s="99">
        <v>196</v>
      </c>
      <c r="O13" s="97">
        <v>617</v>
      </c>
      <c r="P13" s="99">
        <v>560</v>
      </c>
      <c r="Q13" s="97">
        <v>27</v>
      </c>
      <c r="R13" s="99">
        <v>24</v>
      </c>
      <c r="S13" s="97">
        <v>1311</v>
      </c>
      <c r="T13" s="99">
        <v>1258</v>
      </c>
      <c r="U13" s="55">
        <v>12</v>
      </c>
      <c r="V13" s="144">
        <v>12</v>
      </c>
      <c r="W13" s="90">
        <f t="shared" si="0"/>
        <v>1.26984126984127</v>
      </c>
      <c r="X13" s="76">
        <f t="shared" si="1"/>
        <v>12.746031746031747</v>
      </c>
      <c r="Y13" s="76">
        <f t="shared" si="2"/>
        <v>4.8730158730158726</v>
      </c>
      <c r="Z13" s="76">
        <f t="shared" si="3"/>
        <v>10.936507936507937</v>
      </c>
      <c r="AA13" s="76">
        <f t="shared" si="4"/>
        <v>7.9365079365079375E-2</v>
      </c>
      <c r="AB13" s="76">
        <f t="shared" si="5"/>
        <v>0.46031746031746029</v>
      </c>
      <c r="AC13" s="85">
        <f t="shared" si="6"/>
        <v>0</v>
      </c>
      <c r="AD13" s="93">
        <f t="shared" si="7"/>
        <v>3.1111111111111107</v>
      </c>
      <c r="AE13" s="76">
        <f t="shared" si="8"/>
        <v>8.8888888888888893</v>
      </c>
      <c r="AF13" s="76">
        <f t="shared" si="9"/>
        <v>0.38095238095238093</v>
      </c>
      <c r="AG13" s="76">
        <f t="shared" si="10"/>
        <v>19.968253968253968</v>
      </c>
      <c r="AH13" s="91">
        <f t="shared" si="11"/>
        <v>62.714285714285715</v>
      </c>
    </row>
    <row r="14" spans="1:34" ht="15.75" thickBot="1" x14ac:dyDescent="0.3">
      <c r="A14" s="78" t="s">
        <v>36</v>
      </c>
      <c r="B14" s="98">
        <v>41</v>
      </c>
      <c r="C14" s="99">
        <v>22</v>
      </c>
      <c r="D14" s="97">
        <v>226</v>
      </c>
      <c r="E14" s="99">
        <v>174</v>
      </c>
      <c r="F14" s="97">
        <v>11</v>
      </c>
      <c r="G14" s="99">
        <v>11</v>
      </c>
      <c r="H14" s="97">
        <v>44</v>
      </c>
      <c r="I14" s="99">
        <v>26</v>
      </c>
      <c r="J14" s="99">
        <v>0</v>
      </c>
      <c r="K14" s="99">
        <v>7</v>
      </c>
      <c r="L14" s="99">
        <v>0</v>
      </c>
      <c r="M14" s="97">
        <v>11</v>
      </c>
      <c r="N14" s="99">
        <v>8</v>
      </c>
      <c r="O14" s="97">
        <v>55</v>
      </c>
      <c r="P14" s="99">
        <v>40</v>
      </c>
      <c r="Q14" s="97">
        <v>1</v>
      </c>
      <c r="R14" s="99">
        <v>1</v>
      </c>
      <c r="S14" s="97">
        <v>61</v>
      </c>
      <c r="T14" s="99">
        <v>62</v>
      </c>
      <c r="U14" s="55">
        <v>3</v>
      </c>
      <c r="V14" s="144">
        <v>2</v>
      </c>
      <c r="W14" s="90">
        <f t="shared" si="0"/>
        <v>2.0952380952380953</v>
      </c>
      <c r="X14" s="76">
        <f t="shared" si="1"/>
        <v>16.571428571428573</v>
      </c>
      <c r="Y14" s="76">
        <f t="shared" si="2"/>
        <v>1.0476190476190477</v>
      </c>
      <c r="Z14" s="76">
        <f t="shared" si="3"/>
        <v>2.4761904761904763</v>
      </c>
      <c r="AA14" s="76">
        <f t="shared" si="4"/>
        <v>0</v>
      </c>
      <c r="AB14" s="76">
        <f t="shared" si="5"/>
        <v>0.66666666666666663</v>
      </c>
      <c r="AC14" s="85">
        <f t="shared" si="6"/>
        <v>0</v>
      </c>
      <c r="AD14" s="93">
        <f t="shared" si="7"/>
        <v>0.76190476190476186</v>
      </c>
      <c r="AE14" s="76">
        <f t="shared" si="8"/>
        <v>3.8095238095238093</v>
      </c>
      <c r="AF14" s="76">
        <f t="shared" si="9"/>
        <v>9.5238095238095233E-2</v>
      </c>
      <c r="AG14" s="76">
        <f t="shared" si="10"/>
        <v>5.9047619047619051</v>
      </c>
      <c r="AH14" s="91">
        <f t="shared" si="11"/>
        <v>33.428571428571431</v>
      </c>
    </row>
    <row r="15" spans="1:34" ht="15.75" thickBot="1" x14ac:dyDescent="0.3">
      <c r="A15" s="79" t="s">
        <v>37</v>
      </c>
      <c r="B15" s="98">
        <v>519</v>
      </c>
      <c r="C15" s="99">
        <v>502</v>
      </c>
      <c r="D15" s="97">
        <v>3241</v>
      </c>
      <c r="E15" s="99">
        <v>2987</v>
      </c>
      <c r="F15" s="97">
        <v>241</v>
      </c>
      <c r="G15" s="99">
        <v>245</v>
      </c>
      <c r="H15" s="97">
        <v>678</v>
      </c>
      <c r="I15" s="99">
        <v>589</v>
      </c>
      <c r="J15" s="99">
        <v>11</v>
      </c>
      <c r="K15" s="99">
        <v>165</v>
      </c>
      <c r="L15" s="99">
        <v>5</v>
      </c>
      <c r="M15" s="97">
        <v>344</v>
      </c>
      <c r="N15" s="99">
        <v>1058</v>
      </c>
      <c r="O15" s="97">
        <v>1216</v>
      </c>
      <c r="P15" s="99">
        <v>1233</v>
      </c>
      <c r="Q15" s="97">
        <v>35</v>
      </c>
      <c r="R15" s="99">
        <v>38</v>
      </c>
      <c r="S15" s="97">
        <v>2379</v>
      </c>
      <c r="T15" s="99">
        <v>2420</v>
      </c>
      <c r="U15" s="55">
        <v>30</v>
      </c>
      <c r="V15" s="144">
        <v>27</v>
      </c>
      <c r="W15" s="90">
        <f t="shared" si="0"/>
        <v>3.5414462081128746</v>
      </c>
      <c r="X15" s="76">
        <f t="shared" si="1"/>
        <v>21.072310405643741</v>
      </c>
      <c r="Y15" s="76">
        <f t="shared" si="2"/>
        <v>1.7283950617283952</v>
      </c>
      <c r="Z15" s="76">
        <f t="shared" si="3"/>
        <v>4.1552028218694881</v>
      </c>
      <c r="AA15" s="76">
        <f t="shared" si="4"/>
        <v>7.7601410934744264E-2</v>
      </c>
      <c r="AB15" s="76">
        <f t="shared" si="5"/>
        <v>1.164021164021164</v>
      </c>
      <c r="AC15" s="85">
        <f t="shared" si="6"/>
        <v>3.5273368606701938E-2</v>
      </c>
      <c r="AD15" s="93">
        <f t="shared" si="7"/>
        <v>7.4638447971781305</v>
      </c>
      <c r="AE15" s="76">
        <f t="shared" si="8"/>
        <v>8.6984126984126977</v>
      </c>
      <c r="AF15" s="76">
        <f t="shared" si="9"/>
        <v>0.26807760141093473</v>
      </c>
      <c r="AG15" s="76">
        <f t="shared" si="10"/>
        <v>17.072310405643741</v>
      </c>
      <c r="AH15" s="91">
        <f t="shared" si="11"/>
        <v>65.276895943562607</v>
      </c>
    </row>
    <row r="16" spans="1:34" ht="15.75" thickBot="1" x14ac:dyDescent="0.3">
      <c r="A16" s="79" t="s">
        <v>38</v>
      </c>
      <c r="B16" s="98">
        <v>542</v>
      </c>
      <c r="C16" s="99">
        <v>434</v>
      </c>
      <c r="D16" s="97">
        <v>2632</v>
      </c>
      <c r="E16" s="99">
        <v>2537</v>
      </c>
      <c r="F16" s="97">
        <v>325</v>
      </c>
      <c r="G16" s="99">
        <v>372</v>
      </c>
      <c r="H16" s="97">
        <v>693</v>
      </c>
      <c r="I16" s="99">
        <v>477</v>
      </c>
      <c r="J16" s="99">
        <v>7</v>
      </c>
      <c r="K16" s="99">
        <v>97</v>
      </c>
      <c r="L16" s="99">
        <v>0</v>
      </c>
      <c r="M16" s="97">
        <v>213</v>
      </c>
      <c r="N16" s="99">
        <v>288</v>
      </c>
      <c r="O16" s="97">
        <v>1223</v>
      </c>
      <c r="P16" s="99">
        <v>1118</v>
      </c>
      <c r="Q16" s="97">
        <v>86</v>
      </c>
      <c r="R16" s="99">
        <v>82</v>
      </c>
      <c r="S16" s="97">
        <v>1825</v>
      </c>
      <c r="T16" s="99">
        <v>1820</v>
      </c>
      <c r="U16" s="55">
        <v>27</v>
      </c>
      <c r="V16" s="144">
        <v>25</v>
      </c>
      <c r="W16" s="90">
        <f t="shared" si="0"/>
        <v>3.3066666666666666</v>
      </c>
      <c r="X16" s="76">
        <f t="shared" si="1"/>
        <v>19.32952380952381</v>
      </c>
      <c r="Y16" s="76">
        <f t="shared" si="2"/>
        <v>2.8342857142857145</v>
      </c>
      <c r="Z16" s="76">
        <f t="shared" si="3"/>
        <v>3.6342857142857139</v>
      </c>
      <c r="AA16" s="76">
        <f t="shared" si="4"/>
        <v>5.3333333333333337E-2</v>
      </c>
      <c r="AB16" s="76">
        <f t="shared" si="5"/>
        <v>0.73904761904761906</v>
      </c>
      <c r="AC16" s="85">
        <f t="shared" si="6"/>
        <v>0</v>
      </c>
      <c r="AD16" s="93">
        <f t="shared" si="7"/>
        <v>2.1942857142857144</v>
      </c>
      <c r="AE16" s="76">
        <f t="shared" si="8"/>
        <v>8.5180952380952384</v>
      </c>
      <c r="AF16" s="76">
        <f t="shared" si="9"/>
        <v>0.62476190476190474</v>
      </c>
      <c r="AG16" s="76">
        <f t="shared" si="10"/>
        <v>13.866666666666665</v>
      </c>
      <c r="AH16" s="91">
        <f t="shared" si="11"/>
        <v>55.100952380952378</v>
      </c>
    </row>
    <row r="17" spans="1:34" ht="15.75" thickBot="1" x14ac:dyDescent="0.3">
      <c r="A17" s="78" t="s">
        <v>39</v>
      </c>
      <c r="B17" s="98">
        <v>248</v>
      </c>
      <c r="C17" s="99">
        <v>208</v>
      </c>
      <c r="D17" s="97">
        <v>1452</v>
      </c>
      <c r="E17" s="99">
        <v>1929</v>
      </c>
      <c r="F17" s="97">
        <v>218</v>
      </c>
      <c r="G17" s="99">
        <v>214</v>
      </c>
      <c r="H17" s="97">
        <v>166</v>
      </c>
      <c r="I17" s="99">
        <v>135</v>
      </c>
      <c r="J17" s="99">
        <v>10</v>
      </c>
      <c r="K17" s="99">
        <v>41</v>
      </c>
      <c r="L17" s="99">
        <v>0</v>
      </c>
      <c r="M17" s="97">
        <v>238</v>
      </c>
      <c r="N17" s="99">
        <v>229</v>
      </c>
      <c r="O17" s="97">
        <v>550</v>
      </c>
      <c r="P17" s="99">
        <v>530</v>
      </c>
      <c r="Q17" s="97">
        <v>43</v>
      </c>
      <c r="R17" s="99">
        <v>43</v>
      </c>
      <c r="S17" s="97">
        <v>1840</v>
      </c>
      <c r="T17" s="99">
        <v>1820</v>
      </c>
      <c r="U17" s="55">
        <v>19</v>
      </c>
      <c r="V17" s="144">
        <v>17</v>
      </c>
      <c r="W17" s="90">
        <f t="shared" si="0"/>
        <v>2.3305322128851538</v>
      </c>
      <c r="X17" s="76">
        <f t="shared" si="1"/>
        <v>21.613445378151262</v>
      </c>
      <c r="Y17" s="76">
        <f t="shared" si="2"/>
        <v>2.3977591036414565</v>
      </c>
      <c r="Z17" s="76">
        <f t="shared" si="3"/>
        <v>1.5126050420168067</v>
      </c>
      <c r="AA17" s="76">
        <f t="shared" si="4"/>
        <v>0.11204481792717087</v>
      </c>
      <c r="AB17" s="76">
        <f t="shared" si="5"/>
        <v>0.45938375350140054</v>
      </c>
      <c r="AC17" s="85">
        <f t="shared" si="6"/>
        <v>0</v>
      </c>
      <c r="AD17" s="93">
        <f t="shared" si="7"/>
        <v>2.5658263305322131</v>
      </c>
      <c r="AE17" s="76">
        <f t="shared" si="8"/>
        <v>5.9383753501400562</v>
      </c>
      <c r="AF17" s="76">
        <f t="shared" si="9"/>
        <v>0.48179271708683469</v>
      </c>
      <c r="AG17" s="76">
        <f t="shared" si="10"/>
        <v>20.3921568627451</v>
      </c>
      <c r="AH17" s="91">
        <f t="shared" si="11"/>
        <v>57.803921568627459</v>
      </c>
    </row>
    <row r="18" spans="1:34" ht="15.75" thickBot="1" x14ac:dyDescent="0.3">
      <c r="A18" s="78" t="s">
        <v>40</v>
      </c>
      <c r="B18" s="98">
        <v>425</v>
      </c>
      <c r="C18" s="99">
        <v>362</v>
      </c>
      <c r="D18" s="97">
        <v>3116</v>
      </c>
      <c r="E18" s="99">
        <v>3104</v>
      </c>
      <c r="F18" s="97">
        <v>677</v>
      </c>
      <c r="G18" s="99">
        <v>660</v>
      </c>
      <c r="H18" s="97">
        <v>585</v>
      </c>
      <c r="I18" s="99">
        <v>332</v>
      </c>
      <c r="J18" s="99">
        <v>11</v>
      </c>
      <c r="K18" s="99">
        <v>87</v>
      </c>
      <c r="L18" s="99">
        <v>0</v>
      </c>
      <c r="M18" s="97">
        <v>399</v>
      </c>
      <c r="N18" s="99">
        <v>600</v>
      </c>
      <c r="O18" s="97">
        <v>1120</v>
      </c>
      <c r="P18" s="99">
        <v>1021</v>
      </c>
      <c r="Q18" s="97">
        <v>25</v>
      </c>
      <c r="R18" s="99">
        <v>24</v>
      </c>
      <c r="S18" s="97">
        <v>1830</v>
      </c>
      <c r="T18" s="99">
        <v>1739</v>
      </c>
      <c r="U18" s="55">
        <v>21</v>
      </c>
      <c r="V18" s="144">
        <v>16</v>
      </c>
      <c r="W18" s="90">
        <f t="shared" si="0"/>
        <v>4.3095238095238093</v>
      </c>
      <c r="X18" s="76">
        <f t="shared" si="1"/>
        <v>36.952380952380949</v>
      </c>
      <c r="Y18" s="76">
        <f t="shared" si="2"/>
        <v>7.8571428571428568</v>
      </c>
      <c r="Z18" s="76">
        <f t="shared" si="3"/>
        <v>3.9523809523809526</v>
      </c>
      <c r="AA18" s="76">
        <f t="shared" si="4"/>
        <v>0.13095238095238096</v>
      </c>
      <c r="AB18" s="76">
        <f t="shared" si="5"/>
        <v>1.0357142857142858</v>
      </c>
      <c r="AC18" s="85">
        <f t="shared" si="6"/>
        <v>0</v>
      </c>
      <c r="AD18" s="93">
        <f t="shared" si="7"/>
        <v>7.1428571428571432</v>
      </c>
      <c r="AE18" s="76">
        <f t="shared" si="8"/>
        <v>12.154761904761905</v>
      </c>
      <c r="AF18" s="76">
        <f t="shared" si="9"/>
        <v>0.2857142857142857</v>
      </c>
      <c r="AG18" s="76">
        <f t="shared" si="10"/>
        <v>20.702380952380953</v>
      </c>
      <c r="AH18" s="91">
        <f t="shared" si="11"/>
        <v>94.523809523809518</v>
      </c>
    </row>
    <row r="19" spans="1:34" ht="15.75" thickBot="1" x14ac:dyDescent="0.3">
      <c r="A19" s="78" t="s">
        <v>41</v>
      </c>
      <c r="B19" s="98">
        <v>373</v>
      </c>
      <c r="C19" s="99">
        <v>398</v>
      </c>
      <c r="D19" s="97">
        <v>2907</v>
      </c>
      <c r="E19" s="99">
        <v>3958</v>
      </c>
      <c r="F19" s="97">
        <v>294</v>
      </c>
      <c r="G19" s="99">
        <v>294</v>
      </c>
      <c r="H19" s="97">
        <v>422</v>
      </c>
      <c r="I19" s="99">
        <v>355</v>
      </c>
      <c r="J19" s="99">
        <v>14</v>
      </c>
      <c r="K19" s="99">
        <v>156</v>
      </c>
      <c r="L19" s="99">
        <v>0</v>
      </c>
      <c r="M19" s="97">
        <v>355</v>
      </c>
      <c r="N19" s="99">
        <v>523</v>
      </c>
      <c r="O19" s="97">
        <v>930</v>
      </c>
      <c r="P19" s="99">
        <v>1056</v>
      </c>
      <c r="Q19" s="97">
        <v>18</v>
      </c>
      <c r="R19" s="99">
        <v>23</v>
      </c>
      <c r="S19" s="97">
        <v>1396</v>
      </c>
      <c r="T19" s="99">
        <v>1380</v>
      </c>
      <c r="U19" s="55">
        <v>21</v>
      </c>
      <c r="V19" s="144">
        <v>17</v>
      </c>
      <c r="W19" s="90">
        <f t="shared" si="0"/>
        <v>4.4593837535014007</v>
      </c>
      <c r="X19" s="76">
        <f t="shared" si="1"/>
        <v>44.347338935574228</v>
      </c>
      <c r="Y19" s="76">
        <f t="shared" si="2"/>
        <v>3.2941176470588234</v>
      </c>
      <c r="Z19" s="76">
        <f t="shared" si="3"/>
        <v>3.9775910364145659</v>
      </c>
      <c r="AA19" s="76">
        <f t="shared" si="4"/>
        <v>0.15686274509803921</v>
      </c>
      <c r="AB19" s="76">
        <f t="shared" si="5"/>
        <v>1.7478991596638653</v>
      </c>
      <c r="AC19" s="85">
        <f t="shared" si="6"/>
        <v>0</v>
      </c>
      <c r="AD19" s="93">
        <f t="shared" si="7"/>
        <v>5.8599439775910369</v>
      </c>
      <c r="AE19" s="76">
        <f t="shared" si="8"/>
        <v>11.831932773109244</v>
      </c>
      <c r="AF19" s="76">
        <f t="shared" si="9"/>
        <v>0.25770308123249303</v>
      </c>
      <c r="AG19" s="76">
        <f t="shared" si="10"/>
        <v>15.462184873949578</v>
      </c>
      <c r="AH19" s="91">
        <f t="shared" si="11"/>
        <v>91.394957983193279</v>
      </c>
    </row>
    <row r="20" spans="1:34" ht="15.75" thickBot="1" x14ac:dyDescent="0.3">
      <c r="A20" s="78" t="s">
        <v>42</v>
      </c>
      <c r="B20" s="98">
        <v>47</v>
      </c>
      <c r="C20" s="99">
        <v>44</v>
      </c>
      <c r="D20" s="97">
        <v>295</v>
      </c>
      <c r="E20" s="99">
        <v>285</v>
      </c>
      <c r="F20" s="97">
        <v>38</v>
      </c>
      <c r="G20" s="99">
        <v>38</v>
      </c>
      <c r="H20" s="97">
        <v>37</v>
      </c>
      <c r="I20" s="99">
        <v>37</v>
      </c>
      <c r="J20" s="99">
        <v>1</v>
      </c>
      <c r="K20" s="99">
        <v>5</v>
      </c>
      <c r="L20" s="99">
        <v>0</v>
      </c>
      <c r="M20" s="97">
        <v>42</v>
      </c>
      <c r="N20" s="99">
        <v>60</v>
      </c>
      <c r="O20" s="97">
        <v>143</v>
      </c>
      <c r="P20" s="99">
        <v>130</v>
      </c>
      <c r="Q20" s="97">
        <v>6</v>
      </c>
      <c r="R20" s="99">
        <v>9</v>
      </c>
      <c r="S20" s="97">
        <v>370</v>
      </c>
      <c r="T20" s="99">
        <v>372</v>
      </c>
      <c r="U20" s="55">
        <v>7</v>
      </c>
      <c r="V20" s="144">
        <v>6</v>
      </c>
      <c r="W20" s="90">
        <f t="shared" si="0"/>
        <v>1.3968253968253967</v>
      </c>
      <c r="X20" s="76">
        <f t="shared" si="1"/>
        <v>9.0476190476190474</v>
      </c>
      <c r="Y20" s="76">
        <f t="shared" si="2"/>
        <v>1.2063492063492063</v>
      </c>
      <c r="Z20" s="76">
        <f t="shared" si="3"/>
        <v>1.1746031746031746</v>
      </c>
      <c r="AA20" s="76">
        <f t="shared" si="4"/>
        <v>3.1746031746031744E-2</v>
      </c>
      <c r="AB20" s="76">
        <f t="shared" si="5"/>
        <v>0.15873015873015875</v>
      </c>
      <c r="AC20" s="85">
        <f t="shared" si="6"/>
        <v>0</v>
      </c>
      <c r="AD20" s="93">
        <f t="shared" si="7"/>
        <v>1.9047619047619047</v>
      </c>
      <c r="AE20" s="76">
        <f t="shared" si="8"/>
        <v>4.1269841269841274</v>
      </c>
      <c r="AF20" s="76">
        <f t="shared" si="9"/>
        <v>0.2857142857142857</v>
      </c>
      <c r="AG20" s="76">
        <f t="shared" si="10"/>
        <v>11.80952380952381</v>
      </c>
      <c r="AH20" s="91">
        <f t="shared" si="11"/>
        <v>31.142857142857142</v>
      </c>
    </row>
    <row r="21" spans="1:34" ht="15.75" thickBot="1" x14ac:dyDescent="0.3">
      <c r="A21" s="78" t="s">
        <v>43</v>
      </c>
      <c r="B21" s="98">
        <v>191</v>
      </c>
      <c r="C21" s="99">
        <v>184</v>
      </c>
      <c r="D21" s="97">
        <v>1987</v>
      </c>
      <c r="E21" s="99">
        <v>1765</v>
      </c>
      <c r="F21" s="97">
        <v>131</v>
      </c>
      <c r="G21" s="99">
        <v>116</v>
      </c>
      <c r="H21" s="97">
        <v>708</v>
      </c>
      <c r="I21" s="99">
        <v>738</v>
      </c>
      <c r="J21" s="99">
        <v>6</v>
      </c>
      <c r="K21" s="99">
        <v>22</v>
      </c>
      <c r="L21" s="99">
        <v>0</v>
      </c>
      <c r="M21" s="97">
        <v>69</v>
      </c>
      <c r="N21" s="99">
        <v>224</v>
      </c>
      <c r="O21" s="97">
        <v>750</v>
      </c>
      <c r="P21" s="99">
        <v>669</v>
      </c>
      <c r="Q21" s="97">
        <v>23</v>
      </c>
      <c r="R21" s="99">
        <v>17</v>
      </c>
      <c r="S21" s="97">
        <v>1641</v>
      </c>
      <c r="T21" s="99">
        <v>1413</v>
      </c>
      <c r="U21" s="55">
        <v>18</v>
      </c>
      <c r="V21" s="144">
        <v>13</v>
      </c>
      <c r="W21" s="90">
        <f t="shared" si="0"/>
        <v>2.6959706959706957</v>
      </c>
      <c r="X21" s="76">
        <f t="shared" si="1"/>
        <v>25.860805860805861</v>
      </c>
      <c r="Y21" s="76">
        <f t="shared" si="2"/>
        <v>1.6996336996336996</v>
      </c>
      <c r="Z21" s="76">
        <f t="shared" si="3"/>
        <v>10.813186813186812</v>
      </c>
      <c r="AA21" s="76">
        <f t="shared" si="4"/>
        <v>8.7912087912087919E-2</v>
      </c>
      <c r="AB21" s="76">
        <f t="shared" si="5"/>
        <v>0.32234432234432236</v>
      </c>
      <c r="AC21" s="85">
        <f t="shared" si="6"/>
        <v>0</v>
      </c>
      <c r="AD21" s="93">
        <f t="shared" si="7"/>
        <v>3.2820512820512819</v>
      </c>
      <c r="AE21" s="76">
        <f t="shared" si="8"/>
        <v>9.8021978021978011</v>
      </c>
      <c r="AF21" s="76">
        <f t="shared" si="9"/>
        <v>0.24908424908424909</v>
      </c>
      <c r="AG21" s="76">
        <f t="shared" si="10"/>
        <v>20.703296703296704</v>
      </c>
      <c r="AH21" s="91">
        <f t="shared" si="11"/>
        <v>75.516483516483518</v>
      </c>
    </row>
    <row r="22" spans="1:34" ht="15.75" thickBot="1" x14ac:dyDescent="0.3">
      <c r="A22" s="78" t="s">
        <v>44</v>
      </c>
      <c r="B22" s="98">
        <v>184</v>
      </c>
      <c r="C22" s="99">
        <v>188</v>
      </c>
      <c r="D22" s="97">
        <v>1099</v>
      </c>
      <c r="E22" s="99">
        <v>912</v>
      </c>
      <c r="F22" s="97">
        <v>131</v>
      </c>
      <c r="G22" s="99">
        <v>131</v>
      </c>
      <c r="H22" s="97">
        <v>435</v>
      </c>
      <c r="I22" s="99">
        <v>421</v>
      </c>
      <c r="J22" s="99">
        <v>6</v>
      </c>
      <c r="K22" s="99">
        <v>25</v>
      </c>
      <c r="L22" s="99">
        <v>0</v>
      </c>
      <c r="M22" s="97">
        <v>119</v>
      </c>
      <c r="N22" s="99">
        <v>134</v>
      </c>
      <c r="O22" s="97">
        <v>639</v>
      </c>
      <c r="P22" s="99">
        <v>607</v>
      </c>
      <c r="Q22" s="97">
        <v>38</v>
      </c>
      <c r="R22" s="99">
        <v>36</v>
      </c>
      <c r="S22" s="97">
        <v>771</v>
      </c>
      <c r="T22" s="99">
        <v>744</v>
      </c>
      <c r="U22" s="55">
        <v>14</v>
      </c>
      <c r="V22" s="144">
        <v>12</v>
      </c>
      <c r="W22" s="90">
        <f t="shared" si="0"/>
        <v>2.9841269841269842</v>
      </c>
      <c r="X22" s="76">
        <f t="shared" si="1"/>
        <v>14.476190476190476</v>
      </c>
      <c r="Y22" s="76">
        <f t="shared" si="2"/>
        <v>2.0793650793650791</v>
      </c>
      <c r="Z22" s="76">
        <f t="shared" si="3"/>
        <v>6.6825396825396828</v>
      </c>
      <c r="AA22" s="76">
        <f t="shared" si="4"/>
        <v>9.5238095238095233E-2</v>
      </c>
      <c r="AB22" s="76">
        <f t="shared" si="5"/>
        <v>0.39682539682539686</v>
      </c>
      <c r="AC22" s="85">
        <f t="shared" si="6"/>
        <v>0</v>
      </c>
      <c r="AD22" s="93">
        <f t="shared" si="7"/>
        <v>2.126984126984127</v>
      </c>
      <c r="AE22" s="76">
        <f t="shared" si="8"/>
        <v>9.6349206349206362</v>
      </c>
      <c r="AF22" s="76">
        <f t="shared" si="9"/>
        <v>0.5714285714285714</v>
      </c>
      <c r="AG22" s="76">
        <f t="shared" si="10"/>
        <v>11.80952380952381</v>
      </c>
      <c r="AH22" s="91">
        <f t="shared" si="11"/>
        <v>50.857142857142854</v>
      </c>
    </row>
    <row r="23" spans="1:34" ht="15.75" thickBot="1" x14ac:dyDescent="0.3">
      <c r="A23" s="78" t="s">
        <v>45</v>
      </c>
      <c r="B23" s="98">
        <v>489</v>
      </c>
      <c r="C23" s="99">
        <v>463</v>
      </c>
      <c r="D23" s="97">
        <v>3396</v>
      </c>
      <c r="E23" s="99">
        <v>3469</v>
      </c>
      <c r="F23" s="97">
        <v>567</v>
      </c>
      <c r="G23" s="99">
        <v>568</v>
      </c>
      <c r="H23" s="97">
        <v>857</v>
      </c>
      <c r="I23" s="99">
        <v>560</v>
      </c>
      <c r="J23" s="99">
        <v>9</v>
      </c>
      <c r="K23" s="99">
        <v>102</v>
      </c>
      <c r="L23" s="99">
        <v>1</v>
      </c>
      <c r="M23" s="97">
        <v>392</v>
      </c>
      <c r="N23" s="99">
        <v>417</v>
      </c>
      <c r="O23" s="97">
        <v>2072</v>
      </c>
      <c r="P23" s="99">
        <v>1986</v>
      </c>
      <c r="Q23" s="97">
        <v>80</v>
      </c>
      <c r="R23" s="99">
        <v>83</v>
      </c>
      <c r="S23" s="97">
        <v>1737</v>
      </c>
      <c r="T23" s="99">
        <v>1731</v>
      </c>
      <c r="U23" s="55">
        <v>27</v>
      </c>
      <c r="V23" s="144">
        <v>25</v>
      </c>
      <c r="W23" s="90">
        <f t="shared" si="0"/>
        <v>3.5276190476190474</v>
      </c>
      <c r="X23" s="76">
        <f t="shared" si="1"/>
        <v>26.430476190476188</v>
      </c>
      <c r="Y23" s="76">
        <f t="shared" si="2"/>
        <v>4.3276190476190477</v>
      </c>
      <c r="Z23" s="76">
        <f t="shared" si="3"/>
        <v>4.2666666666666666</v>
      </c>
      <c r="AA23" s="76">
        <f t="shared" si="4"/>
        <v>6.8571428571428575E-2</v>
      </c>
      <c r="AB23" s="76">
        <f t="shared" si="5"/>
        <v>0.77714285714285714</v>
      </c>
      <c r="AC23" s="85">
        <f t="shared" si="6"/>
        <v>7.619047619047619E-3</v>
      </c>
      <c r="AD23" s="93">
        <f t="shared" si="7"/>
        <v>3.177142857142857</v>
      </c>
      <c r="AE23" s="76">
        <f t="shared" si="8"/>
        <v>15.131428571428572</v>
      </c>
      <c r="AF23" s="76">
        <f t="shared" si="9"/>
        <v>0.63238095238095238</v>
      </c>
      <c r="AG23" s="76">
        <f t="shared" si="10"/>
        <v>13.188571428571427</v>
      </c>
      <c r="AH23" s="91">
        <f t="shared" si="11"/>
        <v>71.5352380952381</v>
      </c>
    </row>
    <row r="24" spans="1:34" ht="15.75" thickBot="1" x14ac:dyDescent="0.3">
      <c r="A24" s="79" t="s">
        <v>46</v>
      </c>
      <c r="B24" s="98">
        <v>508</v>
      </c>
      <c r="C24" s="99">
        <v>592</v>
      </c>
      <c r="D24" s="97">
        <v>3982</v>
      </c>
      <c r="E24" s="99">
        <v>4245</v>
      </c>
      <c r="F24" s="97">
        <v>457</v>
      </c>
      <c r="G24" s="99">
        <v>449</v>
      </c>
      <c r="H24" s="97">
        <v>744</v>
      </c>
      <c r="I24" s="99">
        <v>487</v>
      </c>
      <c r="J24" s="99">
        <v>14</v>
      </c>
      <c r="K24" s="99">
        <v>171</v>
      </c>
      <c r="L24" s="99">
        <v>0</v>
      </c>
      <c r="M24" s="97">
        <v>1118</v>
      </c>
      <c r="N24" s="99">
        <v>1344</v>
      </c>
      <c r="O24" s="97">
        <v>2327</v>
      </c>
      <c r="P24" s="99">
        <v>2014</v>
      </c>
      <c r="Q24" s="97">
        <v>151</v>
      </c>
      <c r="R24" s="99">
        <v>147</v>
      </c>
      <c r="S24" s="97">
        <v>2488</v>
      </c>
      <c r="T24" s="99">
        <v>2407</v>
      </c>
      <c r="U24" s="55">
        <v>29</v>
      </c>
      <c r="V24" s="144">
        <v>26</v>
      </c>
      <c r="W24" s="90">
        <f t="shared" si="0"/>
        <v>4.3369963369963376</v>
      </c>
      <c r="X24" s="76">
        <f t="shared" si="1"/>
        <v>31.098901098901099</v>
      </c>
      <c r="Y24" s="76">
        <f t="shared" si="2"/>
        <v>3.2893772893772897</v>
      </c>
      <c r="Z24" s="76">
        <f t="shared" si="3"/>
        <v>3.5677655677655675</v>
      </c>
      <c r="AA24" s="76">
        <f t="shared" si="4"/>
        <v>0.10256410256410256</v>
      </c>
      <c r="AB24" s="76">
        <f t="shared" si="5"/>
        <v>1.2527472527472527</v>
      </c>
      <c r="AC24" s="85">
        <f t="shared" si="6"/>
        <v>0</v>
      </c>
      <c r="AD24" s="93">
        <f t="shared" si="7"/>
        <v>9.8461538461538467</v>
      </c>
      <c r="AE24" s="76">
        <f t="shared" si="8"/>
        <v>14.754578754578755</v>
      </c>
      <c r="AF24" s="76">
        <f t="shared" si="9"/>
        <v>1.0769230769230771</v>
      </c>
      <c r="AG24" s="76">
        <f t="shared" si="10"/>
        <v>17.633699633699635</v>
      </c>
      <c r="AH24" s="91">
        <f t="shared" si="11"/>
        <v>86.959706959706963</v>
      </c>
    </row>
    <row r="25" spans="1:34" ht="15.75" thickBot="1" x14ac:dyDescent="0.3">
      <c r="A25" s="78" t="s">
        <v>47</v>
      </c>
      <c r="B25" s="98">
        <v>158</v>
      </c>
      <c r="C25" s="99">
        <v>159</v>
      </c>
      <c r="D25" s="97">
        <v>1501</v>
      </c>
      <c r="E25" s="99">
        <v>1236</v>
      </c>
      <c r="F25" s="97">
        <v>112</v>
      </c>
      <c r="G25" s="99">
        <v>113</v>
      </c>
      <c r="H25" s="97">
        <v>1068</v>
      </c>
      <c r="I25" s="99">
        <v>535</v>
      </c>
      <c r="J25" s="99">
        <v>3</v>
      </c>
      <c r="K25" s="99">
        <v>54</v>
      </c>
      <c r="L25" s="99">
        <v>1</v>
      </c>
      <c r="M25" s="97">
        <v>381</v>
      </c>
      <c r="N25" s="99">
        <v>382</v>
      </c>
      <c r="O25" s="97">
        <v>824</v>
      </c>
      <c r="P25" s="99">
        <v>857</v>
      </c>
      <c r="Q25" s="97">
        <v>31</v>
      </c>
      <c r="R25" s="99">
        <v>32</v>
      </c>
      <c r="S25" s="97">
        <v>2328</v>
      </c>
      <c r="T25" s="99">
        <v>2236</v>
      </c>
      <c r="U25" s="55">
        <v>17</v>
      </c>
      <c r="V25" s="144">
        <v>14</v>
      </c>
      <c r="W25" s="90">
        <f t="shared" si="0"/>
        <v>2.1632653061224492</v>
      </c>
      <c r="X25" s="76">
        <f t="shared" si="1"/>
        <v>16.816326530612248</v>
      </c>
      <c r="Y25" s="76">
        <f t="shared" si="2"/>
        <v>1.5374149659863945</v>
      </c>
      <c r="Z25" s="76">
        <f t="shared" si="3"/>
        <v>7.2789115646258509</v>
      </c>
      <c r="AA25" s="76">
        <f t="shared" si="4"/>
        <v>4.0816326530612242E-2</v>
      </c>
      <c r="AB25" s="76">
        <f t="shared" si="5"/>
        <v>0.73469387755102045</v>
      </c>
      <c r="AC25" s="85">
        <f t="shared" si="6"/>
        <v>1.3605442176870748E-2</v>
      </c>
      <c r="AD25" s="93">
        <f t="shared" si="7"/>
        <v>5.1972789115646254</v>
      </c>
      <c r="AE25" s="76">
        <f t="shared" si="8"/>
        <v>11.659863945578232</v>
      </c>
      <c r="AF25" s="76">
        <f t="shared" si="9"/>
        <v>0.43537414965986393</v>
      </c>
      <c r="AG25" s="76">
        <f t="shared" si="10"/>
        <v>30.421768707482993</v>
      </c>
      <c r="AH25" s="91">
        <f t="shared" si="11"/>
        <v>76.299319727891159</v>
      </c>
    </row>
    <row r="26" spans="1:34" ht="15.75" thickBot="1" x14ac:dyDescent="0.3">
      <c r="A26" s="78" t="s">
        <v>48</v>
      </c>
      <c r="B26" s="98">
        <v>207</v>
      </c>
      <c r="C26" s="99">
        <v>206</v>
      </c>
      <c r="D26" s="97">
        <v>1993</v>
      </c>
      <c r="E26" s="99">
        <v>1836</v>
      </c>
      <c r="F26" s="97">
        <v>366</v>
      </c>
      <c r="G26" s="99">
        <v>363</v>
      </c>
      <c r="H26" s="97">
        <v>905</v>
      </c>
      <c r="I26" s="99">
        <v>701</v>
      </c>
      <c r="J26" s="99">
        <v>8</v>
      </c>
      <c r="K26" s="99">
        <v>60</v>
      </c>
      <c r="L26" s="99">
        <v>1</v>
      </c>
      <c r="M26" s="97">
        <v>260</v>
      </c>
      <c r="N26" s="99">
        <v>520</v>
      </c>
      <c r="O26" s="97">
        <v>847</v>
      </c>
      <c r="P26" s="99">
        <v>819</v>
      </c>
      <c r="Q26" s="97">
        <v>31</v>
      </c>
      <c r="R26" s="99">
        <v>28</v>
      </c>
      <c r="S26" s="97">
        <v>1287</v>
      </c>
      <c r="T26" s="99">
        <v>1268</v>
      </c>
      <c r="U26" s="55">
        <v>16</v>
      </c>
      <c r="V26" s="144">
        <v>11</v>
      </c>
      <c r="W26" s="90">
        <f t="shared" si="0"/>
        <v>3.5670995670995671</v>
      </c>
      <c r="X26" s="76">
        <f t="shared" si="1"/>
        <v>31.79220779220779</v>
      </c>
      <c r="Y26" s="76">
        <f t="shared" si="2"/>
        <v>6.2857142857142856</v>
      </c>
      <c r="Z26" s="76">
        <f t="shared" si="3"/>
        <v>12.138528138528139</v>
      </c>
      <c r="AA26" s="76">
        <f t="shared" si="4"/>
        <v>0.13852813852813853</v>
      </c>
      <c r="AB26" s="76">
        <f t="shared" si="5"/>
        <v>1.0389610389610389</v>
      </c>
      <c r="AC26" s="85">
        <f t="shared" si="6"/>
        <v>1.7316017316017316E-2</v>
      </c>
      <c r="AD26" s="93">
        <f t="shared" si="7"/>
        <v>9.004329004329005</v>
      </c>
      <c r="AE26" s="76">
        <f t="shared" si="8"/>
        <v>14.181818181818182</v>
      </c>
      <c r="AF26" s="76">
        <f t="shared" si="9"/>
        <v>0.48484848484848486</v>
      </c>
      <c r="AG26" s="76">
        <f t="shared" si="10"/>
        <v>21.956709956709954</v>
      </c>
      <c r="AH26" s="91">
        <f t="shared" si="11"/>
        <v>100.60606060606059</v>
      </c>
    </row>
    <row r="27" spans="1:34" ht="15.75" thickBot="1" x14ac:dyDescent="0.3">
      <c r="A27" s="78" t="s">
        <v>49</v>
      </c>
      <c r="B27" s="98">
        <v>202</v>
      </c>
      <c r="C27" s="99">
        <v>188</v>
      </c>
      <c r="D27" s="97">
        <v>1006</v>
      </c>
      <c r="E27" s="99">
        <v>1152</v>
      </c>
      <c r="F27" s="97">
        <v>268</v>
      </c>
      <c r="G27" s="99">
        <v>256</v>
      </c>
      <c r="H27" s="97">
        <v>138</v>
      </c>
      <c r="I27" s="99">
        <v>118</v>
      </c>
      <c r="J27" s="99">
        <v>1</v>
      </c>
      <c r="K27" s="99">
        <v>28</v>
      </c>
      <c r="L27" s="99">
        <v>0</v>
      </c>
      <c r="M27" s="97">
        <v>93</v>
      </c>
      <c r="N27" s="99">
        <v>74</v>
      </c>
      <c r="O27" s="97">
        <v>373</v>
      </c>
      <c r="P27" s="99">
        <v>348</v>
      </c>
      <c r="Q27" s="97">
        <v>23</v>
      </c>
      <c r="R27" s="99">
        <v>23</v>
      </c>
      <c r="S27" s="97">
        <v>687</v>
      </c>
      <c r="T27" s="99">
        <v>642</v>
      </c>
      <c r="U27" s="55">
        <v>10</v>
      </c>
      <c r="V27" s="144">
        <v>9</v>
      </c>
      <c r="W27" s="90">
        <f t="shared" si="0"/>
        <v>3.9788359788359791</v>
      </c>
      <c r="X27" s="76">
        <f t="shared" si="1"/>
        <v>24.38095238095238</v>
      </c>
      <c r="Y27" s="76">
        <f t="shared" si="2"/>
        <v>5.4179894179894177</v>
      </c>
      <c r="Z27" s="76">
        <f t="shared" si="3"/>
        <v>2.4973544973544972</v>
      </c>
      <c r="AA27" s="76">
        <f t="shared" si="4"/>
        <v>2.1164021164021163E-2</v>
      </c>
      <c r="AB27" s="76">
        <f t="shared" si="5"/>
        <v>0.59259259259259256</v>
      </c>
      <c r="AC27" s="85">
        <f t="shared" si="6"/>
        <v>0</v>
      </c>
      <c r="AD27" s="93">
        <f t="shared" si="7"/>
        <v>1.5661375661375661</v>
      </c>
      <c r="AE27" s="76">
        <f t="shared" si="8"/>
        <v>7.3650793650793647</v>
      </c>
      <c r="AF27" s="76">
        <f t="shared" si="9"/>
        <v>0.48677248677248675</v>
      </c>
      <c r="AG27" s="76">
        <f t="shared" si="10"/>
        <v>13.587301587301587</v>
      </c>
      <c r="AH27" s="91">
        <f t="shared" si="11"/>
        <v>59.894179894179899</v>
      </c>
    </row>
    <row r="28" spans="1:34" ht="15.75" thickBot="1" x14ac:dyDescent="0.3">
      <c r="A28" s="80" t="s">
        <v>50</v>
      </c>
      <c r="B28" s="98">
        <v>517</v>
      </c>
      <c r="C28" s="99">
        <v>491</v>
      </c>
      <c r="D28" s="97">
        <v>5125</v>
      </c>
      <c r="E28" s="99">
        <v>4847</v>
      </c>
      <c r="F28" s="97">
        <v>270</v>
      </c>
      <c r="G28" s="99">
        <v>265</v>
      </c>
      <c r="H28" s="97">
        <v>965</v>
      </c>
      <c r="I28" s="99">
        <v>659</v>
      </c>
      <c r="J28" s="99">
        <v>11</v>
      </c>
      <c r="K28" s="99">
        <v>156</v>
      </c>
      <c r="L28" s="99">
        <v>1</v>
      </c>
      <c r="M28" s="97">
        <v>758</v>
      </c>
      <c r="N28" s="99">
        <v>1198</v>
      </c>
      <c r="O28" s="97">
        <v>1887</v>
      </c>
      <c r="P28" s="99">
        <v>1976</v>
      </c>
      <c r="Q28" s="97">
        <v>30</v>
      </c>
      <c r="R28" s="99">
        <v>22</v>
      </c>
      <c r="S28" s="97">
        <v>2051</v>
      </c>
      <c r="T28" s="99">
        <v>2066</v>
      </c>
      <c r="U28" s="55">
        <v>31</v>
      </c>
      <c r="V28" s="144">
        <v>27</v>
      </c>
      <c r="W28" s="90">
        <f t="shared" si="0"/>
        <v>3.463844797178131</v>
      </c>
      <c r="X28" s="76">
        <f t="shared" si="1"/>
        <v>34.194003527336861</v>
      </c>
      <c r="Y28" s="76">
        <f t="shared" si="2"/>
        <v>1.8694885361552029</v>
      </c>
      <c r="Z28" s="76">
        <f t="shared" si="3"/>
        <v>4.6490299823633157</v>
      </c>
      <c r="AA28" s="76">
        <f t="shared" si="4"/>
        <v>7.7601410934744264E-2</v>
      </c>
      <c r="AB28" s="76">
        <f t="shared" si="5"/>
        <v>1.1005291005291005</v>
      </c>
      <c r="AC28" s="85">
        <f t="shared" si="6"/>
        <v>7.0546737213403876E-3</v>
      </c>
      <c r="AD28" s="93">
        <f t="shared" si="7"/>
        <v>8.4514991181657848</v>
      </c>
      <c r="AE28" s="76">
        <f t="shared" si="8"/>
        <v>13.940035273368608</v>
      </c>
      <c r="AF28" s="76">
        <f t="shared" si="9"/>
        <v>0.15520282186948853</v>
      </c>
      <c r="AG28" s="76">
        <f t="shared" si="10"/>
        <v>14.574955908289242</v>
      </c>
      <c r="AH28" s="91">
        <f t="shared" si="11"/>
        <v>82.483245149911809</v>
      </c>
    </row>
    <row r="29" spans="1:34" ht="15.75" thickBot="1" x14ac:dyDescent="0.3">
      <c r="A29" s="78" t="s">
        <v>51</v>
      </c>
      <c r="B29" s="98">
        <v>280</v>
      </c>
      <c r="C29" s="99">
        <v>269</v>
      </c>
      <c r="D29" s="97">
        <v>2161</v>
      </c>
      <c r="E29" s="99">
        <v>2027</v>
      </c>
      <c r="F29" s="97">
        <v>275</v>
      </c>
      <c r="G29" s="99">
        <v>280</v>
      </c>
      <c r="H29" s="97">
        <v>330</v>
      </c>
      <c r="I29" s="99">
        <v>210</v>
      </c>
      <c r="J29" s="99">
        <v>4</v>
      </c>
      <c r="K29" s="99">
        <v>66</v>
      </c>
      <c r="L29" s="99">
        <v>0</v>
      </c>
      <c r="M29" s="97">
        <v>161</v>
      </c>
      <c r="N29" s="99">
        <v>224</v>
      </c>
      <c r="O29" s="97">
        <v>703</v>
      </c>
      <c r="P29" s="99">
        <v>695</v>
      </c>
      <c r="Q29" s="97">
        <v>22</v>
      </c>
      <c r="R29" s="99">
        <v>28</v>
      </c>
      <c r="S29" s="97">
        <v>901</v>
      </c>
      <c r="T29" s="99">
        <v>834</v>
      </c>
      <c r="U29" s="55">
        <v>15</v>
      </c>
      <c r="V29" s="144">
        <v>15</v>
      </c>
      <c r="W29" s="90">
        <f t="shared" si="0"/>
        <v>3.4158730158730157</v>
      </c>
      <c r="X29" s="76">
        <f t="shared" si="1"/>
        <v>25.739682539682537</v>
      </c>
      <c r="Y29" s="76">
        <f t="shared" si="2"/>
        <v>3.5555555555555558</v>
      </c>
      <c r="Z29" s="76">
        <f t="shared" si="3"/>
        <v>2.6666666666666665</v>
      </c>
      <c r="AA29" s="76">
        <f t="shared" si="4"/>
        <v>5.0793650793650794E-2</v>
      </c>
      <c r="AB29" s="76">
        <f t="shared" si="5"/>
        <v>0.83809523809523812</v>
      </c>
      <c r="AC29" s="85">
        <f t="shared" si="6"/>
        <v>0</v>
      </c>
      <c r="AD29" s="93">
        <f t="shared" si="7"/>
        <v>2.8444444444444446</v>
      </c>
      <c r="AE29" s="76">
        <f t="shared" si="8"/>
        <v>8.825396825396826</v>
      </c>
      <c r="AF29" s="76">
        <f t="shared" si="9"/>
        <v>0.35555555555555557</v>
      </c>
      <c r="AG29" s="76">
        <f t="shared" si="10"/>
        <v>10.59047619047619</v>
      </c>
      <c r="AH29" s="91">
        <f t="shared" si="11"/>
        <v>58.882539682539679</v>
      </c>
    </row>
    <row r="30" spans="1:34" ht="15.75" thickBot="1" x14ac:dyDescent="0.3">
      <c r="A30" s="78" t="s">
        <v>52</v>
      </c>
      <c r="B30" s="98">
        <v>76</v>
      </c>
      <c r="C30" s="99">
        <v>58</v>
      </c>
      <c r="D30" s="97">
        <v>436</v>
      </c>
      <c r="E30" s="99">
        <v>363</v>
      </c>
      <c r="F30" s="97">
        <v>113</v>
      </c>
      <c r="G30" s="99">
        <v>117</v>
      </c>
      <c r="H30" s="97">
        <v>169</v>
      </c>
      <c r="I30" s="99">
        <v>97</v>
      </c>
      <c r="J30" s="99">
        <v>1</v>
      </c>
      <c r="K30" s="99">
        <v>7</v>
      </c>
      <c r="L30" s="99">
        <v>0</v>
      </c>
      <c r="M30" s="97">
        <v>185</v>
      </c>
      <c r="N30" s="99">
        <v>97</v>
      </c>
      <c r="O30" s="97">
        <v>153</v>
      </c>
      <c r="P30" s="99">
        <v>137</v>
      </c>
      <c r="Q30" s="97">
        <v>12</v>
      </c>
      <c r="R30" s="99">
        <v>12</v>
      </c>
      <c r="S30" s="97">
        <v>639</v>
      </c>
      <c r="T30" s="99">
        <v>611</v>
      </c>
      <c r="U30" s="55">
        <v>5</v>
      </c>
      <c r="V30" s="144">
        <v>5</v>
      </c>
      <c r="W30" s="90">
        <f t="shared" si="0"/>
        <v>2.2095238095238097</v>
      </c>
      <c r="X30" s="76">
        <f t="shared" si="1"/>
        <v>13.828571428571427</v>
      </c>
      <c r="Y30" s="76">
        <f t="shared" si="2"/>
        <v>4.4571428571428573</v>
      </c>
      <c r="Z30" s="76">
        <f t="shared" si="3"/>
        <v>3.695238095238095</v>
      </c>
      <c r="AA30" s="76">
        <f t="shared" si="4"/>
        <v>3.8095238095238099E-2</v>
      </c>
      <c r="AB30" s="76">
        <f t="shared" si="5"/>
        <v>0.26666666666666666</v>
      </c>
      <c r="AC30" s="85">
        <f t="shared" si="6"/>
        <v>0</v>
      </c>
      <c r="AD30" s="93">
        <f t="shared" si="7"/>
        <v>3.695238095238095</v>
      </c>
      <c r="AE30" s="76">
        <f t="shared" si="8"/>
        <v>5.2190476190476192</v>
      </c>
      <c r="AF30" s="76">
        <f t="shared" si="9"/>
        <v>0.45714285714285713</v>
      </c>
      <c r="AG30" s="76">
        <f t="shared" si="10"/>
        <v>23.276190476190475</v>
      </c>
      <c r="AH30" s="91">
        <f t="shared" si="11"/>
        <v>57.142857142857146</v>
      </c>
    </row>
    <row r="31" spans="1:34" ht="15.75" thickBot="1" x14ac:dyDescent="0.3">
      <c r="A31" s="78" t="s">
        <v>53</v>
      </c>
      <c r="B31" s="98">
        <v>290</v>
      </c>
      <c r="C31" s="99">
        <v>255</v>
      </c>
      <c r="D31" s="97">
        <v>1762</v>
      </c>
      <c r="E31" s="99">
        <v>2238</v>
      </c>
      <c r="F31" s="97">
        <v>251</v>
      </c>
      <c r="G31" s="99">
        <v>226</v>
      </c>
      <c r="H31" s="97">
        <v>1137</v>
      </c>
      <c r="I31" s="99">
        <v>533</v>
      </c>
      <c r="J31" s="99">
        <v>5</v>
      </c>
      <c r="K31" s="99">
        <v>61</v>
      </c>
      <c r="L31" s="99">
        <v>1</v>
      </c>
      <c r="M31" s="97">
        <v>939</v>
      </c>
      <c r="N31" s="99">
        <v>1607</v>
      </c>
      <c r="O31" s="97">
        <v>778</v>
      </c>
      <c r="P31" s="99">
        <v>515</v>
      </c>
      <c r="Q31" s="97">
        <v>59</v>
      </c>
      <c r="R31" s="99">
        <v>40</v>
      </c>
      <c r="S31" s="97">
        <v>3794</v>
      </c>
      <c r="T31" s="99">
        <v>3774</v>
      </c>
      <c r="U31" s="55">
        <v>19</v>
      </c>
      <c r="V31" s="144">
        <v>17</v>
      </c>
      <c r="W31" s="90">
        <f t="shared" si="0"/>
        <v>2.8571428571428572</v>
      </c>
      <c r="X31" s="76">
        <f t="shared" si="1"/>
        <v>25.075630252100844</v>
      </c>
      <c r="Y31" s="76">
        <f t="shared" si="2"/>
        <v>2.532212885154062</v>
      </c>
      <c r="Z31" s="76">
        <f t="shared" si="3"/>
        <v>5.9719887955182074</v>
      </c>
      <c r="AA31" s="76">
        <f t="shared" si="4"/>
        <v>5.6022408963585436E-2</v>
      </c>
      <c r="AB31" s="76">
        <f t="shared" si="5"/>
        <v>0.68347338935574231</v>
      </c>
      <c r="AC31" s="85">
        <f t="shared" si="6"/>
        <v>1.1204481792717087E-2</v>
      </c>
      <c r="AD31" s="93">
        <f t="shared" si="7"/>
        <v>18.005602240896359</v>
      </c>
      <c r="AE31" s="76">
        <f t="shared" si="8"/>
        <v>5.7703081232492996</v>
      </c>
      <c r="AF31" s="76">
        <f t="shared" si="9"/>
        <v>0.44817927170868349</v>
      </c>
      <c r="AG31" s="76">
        <f t="shared" si="10"/>
        <v>42.285714285714285</v>
      </c>
      <c r="AH31" s="91">
        <f t="shared" si="11"/>
        <v>103.69747899159663</v>
      </c>
    </row>
    <row r="32" spans="1:34" ht="15.75" thickBot="1" x14ac:dyDescent="0.3">
      <c r="A32" s="78" t="s">
        <v>54</v>
      </c>
      <c r="B32" s="98">
        <v>430</v>
      </c>
      <c r="C32" s="99">
        <v>407</v>
      </c>
      <c r="D32" s="97">
        <v>2652</v>
      </c>
      <c r="E32" s="99">
        <v>2339</v>
      </c>
      <c r="F32" s="97">
        <v>182</v>
      </c>
      <c r="G32" s="99">
        <v>185</v>
      </c>
      <c r="H32" s="97">
        <v>578</v>
      </c>
      <c r="I32" s="99">
        <v>406</v>
      </c>
      <c r="J32" s="99">
        <v>15</v>
      </c>
      <c r="K32" s="99">
        <v>75</v>
      </c>
      <c r="L32" s="99">
        <v>0</v>
      </c>
      <c r="M32" s="97">
        <v>306</v>
      </c>
      <c r="N32" s="99">
        <v>388</v>
      </c>
      <c r="O32" s="97">
        <v>1505</v>
      </c>
      <c r="P32" s="99">
        <v>1053</v>
      </c>
      <c r="Q32" s="97">
        <v>31</v>
      </c>
      <c r="R32" s="99">
        <v>29</v>
      </c>
      <c r="S32" s="97">
        <v>1240</v>
      </c>
      <c r="T32" s="99">
        <v>1201</v>
      </c>
      <c r="U32" s="56">
        <v>26</v>
      </c>
      <c r="V32" s="144">
        <v>20</v>
      </c>
      <c r="W32" s="90">
        <f t="shared" si="0"/>
        <v>3.8761904761904766</v>
      </c>
      <c r="X32" s="76">
        <f t="shared" si="1"/>
        <v>22.276190476190475</v>
      </c>
      <c r="Y32" s="76">
        <f t="shared" si="2"/>
        <v>1.7619047619047619</v>
      </c>
      <c r="Z32" s="76">
        <f t="shared" si="3"/>
        <v>3.8666666666666667</v>
      </c>
      <c r="AA32" s="76">
        <f t="shared" si="4"/>
        <v>0.14285714285714285</v>
      </c>
      <c r="AB32" s="76">
        <f t="shared" si="5"/>
        <v>0.7142857142857143</v>
      </c>
      <c r="AC32" s="85">
        <f t="shared" si="6"/>
        <v>0</v>
      </c>
      <c r="AD32" s="93">
        <f t="shared" si="7"/>
        <v>3.695238095238095</v>
      </c>
      <c r="AE32" s="76">
        <f t="shared" si="8"/>
        <v>10.028571428571428</v>
      </c>
      <c r="AF32" s="76">
        <f t="shared" si="9"/>
        <v>0.27619047619047621</v>
      </c>
      <c r="AG32" s="76">
        <f t="shared" si="10"/>
        <v>11.438095238095238</v>
      </c>
      <c r="AH32" s="91">
        <f t="shared" si="11"/>
        <v>58.076190476190469</v>
      </c>
    </row>
    <row r="33" spans="1:34" ht="30" customHeight="1" thickBot="1" x14ac:dyDescent="0.3">
      <c r="A33" s="112" t="s">
        <v>55</v>
      </c>
      <c r="B33" s="123">
        <f t="shared" ref="B33:V33" si="12">SUM(B11:B32)</f>
        <v>6680</v>
      </c>
      <c r="C33" s="132">
        <f t="shared" si="12"/>
        <v>6266</v>
      </c>
      <c r="D33" s="123">
        <f t="shared" si="12"/>
        <v>48524</v>
      </c>
      <c r="E33" s="132">
        <f t="shared" si="12"/>
        <v>48274</v>
      </c>
      <c r="F33" s="124">
        <f t="shared" si="12"/>
        <v>6204</v>
      </c>
      <c r="G33" s="132">
        <f t="shared" si="12"/>
        <v>6038</v>
      </c>
      <c r="H33" s="125">
        <f t="shared" si="12"/>
        <v>13355</v>
      </c>
      <c r="I33" s="133">
        <f t="shared" si="12"/>
        <v>9086</v>
      </c>
      <c r="J33" s="134">
        <f t="shared" si="12"/>
        <v>164</v>
      </c>
      <c r="K33" s="134">
        <f t="shared" si="12"/>
        <v>1653</v>
      </c>
      <c r="L33" s="134">
        <f t="shared" si="12"/>
        <v>13</v>
      </c>
      <c r="M33" s="123">
        <f t="shared" si="12"/>
        <v>7396</v>
      </c>
      <c r="N33" s="132">
        <f t="shared" si="12"/>
        <v>10386</v>
      </c>
      <c r="O33" s="123">
        <f t="shared" si="12"/>
        <v>20530</v>
      </c>
      <c r="P33" s="132">
        <f t="shared" si="12"/>
        <v>19192</v>
      </c>
      <c r="Q33" s="126">
        <f t="shared" si="12"/>
        <v>836</v>
      </c>
      <c r="R33" s="135">
        <f t="shared" si="12"/>
        <v>819</v>
      </c>
      <c r="S33" s="127">
        <f t="shared" si="12"/>
        <v>33970</v>
      </c>
      <c r="T33" s="135">
        <f t="shared" si="12"/>
        <v>33115</v>
      </c>
      <c r="U33" s="128">
        <f t="shared" si="12"/>
        <v>417</v>
      </c>
      <c r="V33" s="145">
        <f t="shared" si="12"/>
        <v>364</v>
      </c>
      <c r="W33" s="106">
        <f t="shared" si="0"/>
        <v>3.2789115646258504</v>
      </c>
      <c r="X33" s="107">
        <f t="shared" si="1"/>
        <v>25.261119832548406</v>
      </c>
      <c r="Y33" s="107">
        <f t="shared" si="2"/>
        <v>3.1596023024594451</v>
      </c>
      <c r="Z33" s="107">
        <f t="shared" si="3"/>
        <v>4.7545787545787546</v>
      </c>
      <c r="AA33" s="107">
        <f t="shared" si="4"/>
        <v>8.5818942961800107E-2</v>
      </c>
      <c r="AB33" s="107">
        <f t="shared" si="5"/>
        <v>0.86499215070643642</v>
      </c>
      <c r="AC33" s="108">
        <f t="shared" si="6"/>
        <v>6.8027210884353739E-3</v>
      </c>
      <c r="AD33" s="109">
        <f t="shared" si="7"/>
        <v>5.4348508634222918</v>
      </c>
      <c r="AE33" s="107">
        <f t="shared" si="8"/>
        <v>10.0429094714809</v>
      </c>
      <c r="AF33" s="107">
        <f t="shared" si="9"/>
        <v>0.42857142857142855</v>
      </c>
      <c r="AG33" s="107">
        <f t="shared" si="10"/>
        <v>17.328623757195185</v>
      </c>
      <c r="AH33" s="137">
        <f t="shared" si="11"/>
        <v>70.646781789638936</v>
      </c>
    </row>
  </sheetData>
  <mergeCells count="72">
    <mergeCell ref="A1:AH1"/>
    <mergeCell ref="A2:A10"/>
    <mergeCell ref="B2:C5"/>
    <mergeCell ref="D2:E5"/>
    <mergeCell ref="F2:G5"/>
    <mergeCell ref="H2:I5"/>
    <mergeCell ref="J2:L5"/>
    <mergeCell ref="M2:N5"/>
    <mergeCell ref="O2:T4"/>
    <mergeCell ref="U2:V3"/>
    <mergeCell ref="W2:AH2"/>
    <mergeCell ref="W3:W7"/>
    <mergeCell ref="X3:X7"/>
    <mergeCell ref="Y3:Y7"/>
    <mergeCell ref="Z3:Z7"/>
    <mergeCell ref="AA3:AC6"/>
    <mergeCell ref="AD3:AD7"/>
    <mergeCell ref="AE3:AG6"/>
    <mergeCell ref="AH3:AH7"/>
    <mergeCell ref="B6:B7"/>
    <mergeCell ref="C6:C7"/>
    <mergeCell ref="D6:D7"/>
    <mergeCell ref="E6:E7"/>
    <mergeCell ref="G6:G7"/>
    <mergeCell ref="U4:U7"/>
    <mergeCell ref="V4:V7"/>
    <mergeCell ref="O5:P5"/>
    <mergeCell ref="Q5:R5"/>
    <mergeCell ref="S5:T5"/>
    <mergeCell ref="Q6:Q7"/>
    <mergeCell ref="R6:R7"/>
    <mergeCell ref="S6:S7"/>
    <mergeCell ref="G9:G10"/>
    <mergeCell ref="J6:J7"/>
    <mergeCell ref="L6:L7"/>
    <mergeCell ref="M6:M7"/>
    <mergeCell ref="N6:N7"/>
    <mergeCell ref="M9:M10"/>
    <mergeCell ref="B9:B10"/>
    <mergeCell ref="C9:C10"/>
    <mergeCell ref="D9:D10"/>
    <mergeCell ref="E9:E10"/>
    <mergeCell ref="F9:F10"/>
    <mergeCell ref="T6:T7"/>
    <mergeCell ref="O6:O7"/>
    <mergeCell ref="P6:P7"/>
    <mergeCell ref="H9:H10"/>
    <mergeCell ref="I9:I10"/>
    <mergeCell ref="J9:J10"/>
    <mergeCell ref="K9:K10"/>
    <mergeCell ref="L9:L10"/>
    <mergeCell ref="Y9:Y10"/>
    <mergeCell ref="N9:N10"/>
    <mergeCell ref="O9:O10"/>
    <mergeCell ref="P9:P10"/>
    <mergeCell ref="Q9:Q10"/>
    <mergeCell ref="R9:R10"/>
    <mergeCell ref="S9:S10"/>
    <mergeCell ref="T9:T10"/>
    <mergeCell ref="U9:U10"/>
    <mergeCell ref="V9:V10"/>
    <mergeCell ref="W9:W10"/>
    <mergeCell ref="X9:X10"/>
    <mergeCell ref="AF9:AF10"/>
    <mergeCell ref="AG9:AG10"/>
    <mergeCell ref="AH9:AH10"/>
    <mergeCell ref="Z9:Z10"/>
    <mergeCell ref="AA9:AA10"/>
    <mergeCell ref="AB9:AB10"/>
    <mergeCell ref="AC9:AC10"/>
    <mergeCell ref="AD9:AD10"/>
    <mergeCell ref="AE9:AE10"/>
  </mergeCells>
  <pageMargins left="0.11811023622047245" right="0.11811023622047245" top="0.74803149606299213" bottom="0.74803149606299213" header="0.31496062992125984" footer="0.31496062992125984"/>
  <pageSetup paperSize="9" scale="9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Штатная по поступившим</vt:lpstr>
      <vt:lpstr>Штатная по оконченным</vt:lpstr>
      <vt:lpstr>Фактическая по поступившим</vt:lpstr>
      <vt:lpstr>Фактическая по оконченным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2026-08-07T08:19:40Z</dcterms:modified>
</cp:coreProperties>
</file>