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8445" tabRatio="735" activeTab="2"/>
  </bookViews>
  <sheets>
    <sheet name="Штатная по поступившим" sheetId="1" r:id="rId1"/>
    <sheet name="Штатная по оконченным" sheetId="2" r:id="rId2"/>
    <sheet name="Фактическая по поступившим" sheetId="3" r:id="rId3"/>
    <sheet name="Фактическая по оконченным" sheetId="4" r:id="rId4"/>
  </sheets>
  <calcPr calcId="144525"/>
</workbook>
</file>

<file path=xl/calcChain.xml><?xml version="1.0" encoding="utf-8"?>
<calcChain xmlns="http://schemas.openxmlformats.org/spreadsheetml/2006/main">
  <c r="L33" i="3" l="1"/>
  <c r="K33" i="3"/>
  <c r="J33" i="3"/>
  <c r="AH12" i="4" l="1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11" i="4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11" i="3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11" i="2"/>
  <c r="AF33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11" i="2"/>
  <c r="AE33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C11" i="2"/>
  <c r="AB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11" i="2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11" i="1"/>
  <c r="AE33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Y11" i="1"/>
  <c r="X11" i="1"/>
  <c r="W11" i="1"/>
  <c r="R33" i="3" l="1"/>
  <c r="S33" i="3"/>
  <c r="K33" i="1" l="1"/>
  <c r="AB33" i="1" s="1"/>
  <c r="V33" i="4" l="1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V33" i="3"/>
  <c r="U33" i="3"/>
  <c r="T33" i="3"/>
  <c r="Q33" i="3"/>
  <c r="P33" i="3"/>
  <c r="O33" i="3"/>
  <c r="N33" i="3"/>
  <c r="M33" i="3"/>
  <c r="I33" i="3"/>
  <c r="H33" i="3"/>
  <c r="G33" i="3"/>
  <c r="F33" i="3"/>
  <c r="E33" i="3"/>
  <c r="D33" i="3"/>
  <c r="C33" i="3"/>
  <c r="B33" i="3"/>
  <c r="V33" i="1"/>
  <c r="U33" i="1"/>
  <c r="T33" i="1"/>
  <c r="S33" i="1"/>
  <c r="R33" i="1"/>
  <c r="Q33" i="1"/>
  <c r="P33" i="1"/>
  <c r="O33" i="1"/>
  <c r="N33" i="1"/>
  <c r="M33" i="1"/>
  <c r="L33" i="1"/>
  <c r="AC33" i="1" s="1"/>
  <c r="J33" i="1"/>
  <c r="I33" i="1"/>
  <c r="H33" i="1"/>
  <c r="G33" i="1"/>
  <c r="F33" i="1"/>
  <c r="E33" i="1"/>
  <c r="D33" i="1"/>
  <c r="AA33" i="1" l="1"/>
  <c r="AH33" i="1"/>
  <c r="C33" i="1"/>
  <c r="B33" i="1"/>
</calcChain>
</file>

<file path=xl/sharedStrings.xml><?xml version="1.0" encoding="utf-8"?>
<sst xmlns="http://schemas.openxmlformats.org/spreadsheetml/2006/main" count="420" uniqueCount="69">
  <si>
    <t>Наименование суда</t>
  </si>
  <si>
    <t>Уголовные дела</t>
  </si>
  <si>
    <t>Гражданские дела</t>
  </si>
  <si>
    <t xml:space="preserve">Дела об административных правонарушениях по КоАП </t>
  </si>
  <si>
    <t>Дела по жалобам и протест. на не вступ. в закон. силу пост. по делам об администр. правонар.</t>
  </si>
  <si>
    <r>
      <t xml:space="preserve">Кол-во </t>
    </r>
    <r>
      <rPr>
        <b/>
        <sz val="10"/>
        <color indexed="60"/>
        <rFont val="Times New Roman"/>
        <family val="1"/>
        <charset val="204"/>
      </rPr>
      <t xml:space="preserve">поступивших </t>
    </r>
    <r>
      <rPr>
        <b/>
        <sz val="10"/>
        <rFont val="Times New Roman"/>
        <family val="1"/>
        <charset val="204"/>
      </rPr>
      <t xml:space="preserve"> апелляц. дел</t>
    </r>
  </si>
  <si>
    <t>Административные дела по КАС</t>
  </si>
  <si>
    <t>Материалы:</t>
  </si>
  <si>
    <t xml:space="preserve">   Кол-во судей</t>
  </si>
  <si>
    <r>
      <t>Штатная</t>
    </r>
    <r>
      <rPr>
        <b/>
        <sz val="10"/>
        <rFont val="Times New Roman"/>
        <family val="1"/>
        <charset val="204"/>
      </rPr>
      <t xml:space="preserve"> нагрузка по </t>
    </r>
    <r>
      <rPr>
        <b/>
        <sz val="10"/>
        <color indexed="16"/>
        <rFont val="Times New Roman"/>
        <family val="1"/>
        <charset val="204"/>
      </rPr>
      <t>поступившим</t>
    </r>
    <r>
      <rPr>
        <b/>
        <sz val="10"/>
        <rFont val="Times New Roman"/>
        <family val="1"/>
        <charset val="204"/>
      </rPr>
      <t xml:space="preserve"> (поступило на 1 судью в месяц): </t>
    </r>
  </si>
  <si>
    <t>по уголовным делам</t>
  </si>
  <si>
    <t>по гражд. делам</t>
  </si>
  <si>
    <t>по делам об административных правонарушениях КоАП (по лицам)</t>
  </si>
  <si>
    <t>по жалобам и протестам на не вступ. в закон. силу пост. и опред. по делам об администр. правонар.</t>
  </si>
  <si>
    <t>по апелляц. делам:</t>
  </si>
  <si>
    <t>по административным делам по КАС</t>
  </si>
  <si>
    <t>по материалам:</t>
  </si>
  <si>
    <t>ОБЩАЯ</t>
  </si>
  <si>
    <t>по штату</t>
  </si>
  <si>
    <t>по факту</t>
  </si>
  <si>
    <t xml:space="preserve"> рассмотренные в  гражд. судопр.</t>
  </si>
  <si>
    <t>рассмотренные в  админист. судопр.</t>
  </si>
  <si>
    <t>Поступило</t>
  </si>
  <si>
    <t xml:space="preserve">Окончено </t>
  </si>
  <si>
    <t>Окончено</t>
  </si>
  <si>
    <t>Рассмотрено (по лицам)</t>
  </si>
  <si>
    <t>по угол. делам</t>
  </si>
  <si>
    <t>по админист. делам (КАС)</t>
  </si>
  <si>
    <t>Поступило дел</t>
  </si>
  <si>
    <t>по угол.</t>
  </si>
  <si>
    <t>по гражд.</t>
  </si>
  <si>
    <t xml:space="preserve"> рассмотр. в  гражд. судопр.</t>
  </si>
  <si>
    <t xml:space="preserve"> рассмотр. в  админ. судопр.</t>
  </si>
  <si>
    <t>Василеостровский</t>
  </si>
  <si>
    <t>Выборгский</t>
  </si>
  <si>
    <t>Дзержинский</t>
  </si>
  <si>
    <t>Зеленогорский</t>
  </si>
  <si>
    <t xml:space="preserve">Калининский 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</si>
  <si>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</si>
  <si>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</si>
  <si>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</si>
  <si>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</si>
  <si>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</si>
  <si>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Куйбышевский</t>
  </si>
  <si>
    <t>Ленинский</t>
  </si>
  <si>
    <t>Московский</t>
  </si>
  <si>
    <t>Невский</t>
  </si>
  <si>
    <t>Октябрьский</t>
  </si>
  <si>
    <t>Петроградский</t>
  </si>
  <si>
    <t>Петродворцовый</t>
  </si>
  <si>
    <t>Приморский</t>
  </si>
  <si>
    <t>Пушкинский</t>
  </si>
  <si>
    <t>Сестрорецкий</t>
  </si>
  <si>
    <t>Смольнинский</t>
  </si>
  <si>
    <t>Фрунзенский</t>
  </si>
  <si>
    <t>Всего</t>
  </si>
  <si>
    <t>уголов. судопр.</t>
  </si>
  <si>
    <t>рассмотр. в уголов. судопр.</t>
  </si>
  <si>
    <r>
      <t xml:space="preserve">Кол-во </t>
    </r>
    <r>
      <rPr>
        <b/>
        <sz val="10"/>
        <color indexed="16"/>
        <rFont val="Times New Roman"/>
        <family val="1"/>
        <charset val="204"/>
      </rPr>
      <t>рассмотр</t>
    </r>
    <r>
      <rPr>
        <b/>
        <sz val="10"/>
        <color indexed="10"/>
        <rFont val="Times New Roman"/>
        <family val="1"/>
        <charset val="204"/>
      </rPr>
      <t>.</t>
    </r>
    <r>
      <rPr>
        <b/>
        <sz val="10"/>
        <rFont val="Times New Roman"/>
        <family val="1"/>
        <charset val="204"/>
      </rPr>
      <t xml:space="preserve">  апелляц. дел</t>
    </r>
  </si>
  <si>
    <r>
      <t>Штатная</t>
    </r>
    <r>
      <rPr>
        <b/>
        <sz val="10"/>
        <rFont val="Times New Roman"/>
        <family val="1"/>
        <charset val="204"/>
      </rPr>
      <t xml:space="preserve"> нагрузка по </t>
    </r>
    <r>
      <rPr>
        <b/>
        <sz val="10"/>
        <color indexed="16"/>
        <rFont val="Times New Roman"/>
        <family val="1"/>
        <charset val="204"/>
      </rPr>
      <t>оконченным</t>
    </r>
    <r>
      <rPr>
        <b/>
        <sz val="10"/>
        <rFont val="Times New Roman"/>
        <family val="1"/>
        <charset val="204"/>
      </rPr>
      <t xml:space="preserve"> (поступило на 1 судью в месяц): </t>
    </r>
  </si>
  <si>
    <r>
      <t>Фактическая</t>
    </r>
    <r>
      <rPr>
        <b/>
        <sz val="10"/>
        <rFont val="Times New Roman"/>
        <family val="1"/>
        <charset val="204"/>
      </rPr>
      <t xml:space="preserve"> нагрузка по </t>
    </r>
    <r>
      <rPr>
        <b/>
        <sz val="10"/>
        <color indexed="16"/>
        <rFont val="Times New Roman"/>
        <family val="1"/>
        <charset val="204"/>
      </rPr>
      <t>поступившим</t>
    </r>
    <r>
      <rPr>
        <b/>
        <sz val="10"/>
        <rFont val="Times New Roman"/>
        <family val="1"/>
        <charset val="204"/>
      </rPr>
      <t xml:space="preserve"> (поступило на 1 судью в месяц): </t>
    </r>
  </si>
  <si>
    <r>
      <t>Фактическая</t>
    </r>
    <r>
      <rPr>
        <b/>
        <sz val="10"/>
        <rFont val="Times New Roman"/>
        <family val="1"/>
        <charset val="204"/>
      </rPr>
      <t xml:space="preserve"> нагрузка по </t>
    </r>
    <r>
      <rPr>
        <b/>
        <sz val="10"/>
        <color indexed="16"/>
        <rFont val="Times New Roman"/>
        <family val="1"/>
        <charset val="204"/>
      </rPr>
      <t>оконченным</t>
    </r>
    <r>
      <rPr>
        <b/>
        <sz val="10"/>
        <rFont val="Times New Roman"/>
        <family val="1"/>
        <charset val="204"/>
      </rPr>
      <t xml:space="preserve"> (поступило на 1 судью в месяц): </t>
    </r>
  </si>
  <si>
    <r>
      <t xml:space="preserve">    Штатная нагрузка по </t>
    </r>
    <r>
      <rPr>
        <b/>
        <sz val="12"/>
        <color indexed="10"/>
        <rFont val="Times New Roman"/>
        <family val="1"/>
        <charset val="204"/>
      </rPr>
      <t>поступившим</t>
    </r>
    <r>
      <rPr>
        <b/>
        <sz val="12"/>
        <rFont val="Times New Roman"/>
        <family val="1"/>
        <charset val="204"/>
      </rPr>
      <t xml:space="preserve"> делам  районных судов г. Санкт - Петербурга   (</t>
    </r>
    <r>
      <rPr>
        <b/>
        <sz val="12"/>
        <color indexed="10"/>
        <rFont val="Times New Roman"/>
        <family val="1"/>
        <charset val="204"/>
      </rPr>
      <t>417 человек</t>
    </r>
    <r>
      <rPr>
        <b/>
        <sz val="12"/>
        <rFont val="Times New Roman"/>
        <family val="1"/>
        <charset val="204"/>
      </rPr>
      <t xml:space="preserve">) за 6 месяцев 2025 г.* </t>
    </r>
  </si>
  <si>
    <t>6 мес. 2025</t>
  </si>
  <si>
    <r>
      <t xml:space="preserve">    Фактическая нагрузка по </t>
    </r>
    <r>
      <rPr>
        <b/>
        <sz val="12"/>
        <color indexed="10"/>
        <rFont val="Times New Roman"/>
        <family val="1"/>
        <charset val="204"/>
      </rPr>
      <t>поступившим</t>
    </r>
    <r>
      <rPr>
        <b/>
        <sz val="12"/>
        <rFont val="Times New Roman"/>
        <family val="1"/>
        <charset val="204"/>
      </rPr>
      <t xml:space="preserve"> делам  районных судов г. Санкт - Петербурга   (</t>
    </r>
    <r>
      <rPr>
        <b/>
        <sz val="12"/>
        <color indexed="10"/>
        <rFont val="Times New Roman"/>
        <family val="1"/>
        <charset val="204"/>
      </rPr>
      <t>363 человека</t>
    </r>
    <r>
      <rPr>
        <b/>
        <sz val="12"/>
        <rFont val="Times New Roman"/>
        <family val="1"/>
        <charset val="204"/>
      </rPr>
      <t xml:space="preserve">) за 6 мес. 2025 г.* </t>
    </r>
  </si>
  <si>
    <t>6 м 2025</t>
  </si>
  <si>
    <r>
      <t xml:space="preserve">    Штатная нагрузка по </t>
    </r>
    <r>
      <rPr>
        <b/>
        <sz val="12"/>
        <color rgb="FFFF0000"/>
        <rFont val="Times New Roman"/>
        <family val="1"/>
        <charset val="204"/>
      </rPr>
      <t>оконченным</t>
    </r>
    <r>
      <rPr>
        <b/>
        <sz val="12"/>
        <rFont val="Times New Roman"/>
        <family val="1"/>
        <charset val="204"/>
      </rPr>
      <t xml:space="preserve"> делам  районных судов г. Санкт - Петербурга   (</t>
    </r>
    <r>
      <rPr>
        <b/>
        <sz val="12"/>
        <color indexed="10"/>
        <rFont val="Times New Roman"/>
        <family val="1"/>
        <charset val="204"/>
      </rPr>
      <t>417 человек</t>
    </r>
    <r>
      <rPr>
        <b/>
        <sz val="12"/>
        <rFont val="Times New Roman"/>
        <family val="1"/>
        <charset val="204"/>
      </rPr>
      <t xml:space="preserve">) за 6 мес. 2025г.* </t>
    </r>
  </si>
  <si>
    <t>6м 2025</t>
  </si>
  <si>
    <r>
      <t xml:space="preserve">Фактическая нагрузка по </t>
    </r>
    <r>
      <rPr>
        <b/>
        <sz val="12"/>
        <color rgb="FFFF0000"/>
        <rFont val="Times New Roman"/>
        <family val="1"/>
        <charset val="204"/>
      </rPr>
      <t>оконченным</t>
    </r>
    <r>
      <rPr>
        <b/>
        <sz val="12"/>
        <rFont val="Times New Roman"/>
        <family val="1"/>
        <charset val="204"/>
      </rPr>
      <t xml:space="preserve"> делам  районных судов г. Санкт - Петербурга   (</t>
    </r>
    <r>
      <rPr>
        <b/>
        <sz val="12"/>
        <color indexed="10"/>
        <rFont val="Times New Roman"/>
        <family val="1"/>
        <charset val="204"/>
      </rPr>
      <t>363 человека</t>
    </r>
    <r>
      <rPr>
        <b/>
        <sz val="12"/>
        <rFont val="Times New Roman"/>
        <family val="1"/>
        <charset val="204"/>
      </rPr>
      <t xml:space="preserve">) за 6 мес. 2025 г.*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</si>
</sst>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10"/>
      <color indexed="6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16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6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0"/>
      <color indexed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 applyNumberFormat="0"/>
  </cellStyleXfs>
  <cellXfs count="252">
    <xf numFmtId="0" fontId="0" fillId="0" borderId="0" xfId="0"/>
    <xf numFmtId="0" fontId="4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justify" wrapText="1"/>
    </xf>
    <xf numFmtId="0" fontId="4" fillId="2" borderId="1" xfId="1" applyFont="1" applyFill="1" applyBorder="1" applyAlignment="1">
      <alignment horizontal="center"/>
    </xf>
    <xf numFmtId="0" fontId="4" fillId="0" borderId="5" xfId="1" applyFont="1" applyBorder="1" applyAlignment="1">
      <alignment horizontal="center" wrapText="1"/>
    </xf>
    <xf numFmtId="1" fontId="6" fillId="2" borderId="1" xfId="3" applyNumberFormat="1" applyFont="1" applyFill="1" applyBorder="1" applyAlignment="1">
      <alignment horizontal="right" vertical="top"/>
    </xf>
    <xf numFmtId="0" fontId="4" fillId="0" borderId="7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10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1" fontId="6" fillId="0" borderId="1" xfId="3" applyNumberFormat="1" applyFont="1" applyFill="1" applyBorder="1" applyAlignment="1">
      <alignment horizontal="right" vertical="top"/>
    </xf>
    <xf numFmtId="2" fontId="3" fillId="0" borderId="11" xfId="1" applyNumberFormat="1" applyFont="1" applyBorder="1" applyAlignment="1">
      <alignment horizontal="right"/>
    </xf>
    <xf numFmtId="0" fontId="3" fillId="0" borderId="12" xfId="1" applyFont="1" applyBorder="1"/>
    <xf numFmtId="0" fontId="3" fillId="0" borderId="10" xfId="1" applyFont="1" applyBorder="1"/>
    <xf numFmtId="0" fontId="3" fillId="0" borderId="10" xfId="1" applyFont="1" applyBorder="1" applyAlignment="1">
      <alignment horizontal="left"/>
    </xf>
    <xf numFmtId="0" fontId="3" fillId="0" borderId="10" xfId="1" applyFont="1" applyFill="1" applyBorder="1"/>
    <xf numFmtId="0" fontId="4" fillId="0" borderId="1" xfId="1" applyFont="1" applyBorder="1" applyAlignment="1">
      <alignment horizontal="right"/>
    </xf>
    <xf numFmtId="0" fontId="10" fillId="0" borderId="1" xfId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164" fontId="3" fillId="0" borderId="11" xfId="1" applyNumberFormat="1" applyFont="1" applyBorder="1" applyAlignment="1">
      <alignment horizontal="right"/>
    </xf>
    <xf numFmtId="0" fontId="1" fillId="0" borderId="8" xfId="1" applyFont="1" applyFill="1" applyBorder="1" applyAlignment="1">
      <alignment horizontal="justify" wrapText="1"/>
    </xf>
    <xf numFmtId="0" fontId="1" fillId="0" borderId="9" xfId="1" applyFont="1" applyFill="1" applyBorder="1" applyAlignment="1">
      <alignment horizontal="justify" wrapText="1"/>
    </xf>
    <xf numFmtId="0" fontId="2" fillId="0" borderId="5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 wrapText="1"/>
    </xf>
    <xf numFmtId="1" fontId="4" fillId="0" borderId="1" xfId="3" applyNumberFormat="1" applyFont="1" applyFill="1" applyBorder="1" applyAlignment="1">
      <alignment horizontal="right" vertical="top"/>
    </xf>
    <xf numFmtId="0" fontId="4" fillId="0" borderId="13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wrapText="1"/>
    </xf>
    <xf numFmtId="1" fontId="4" fillId="0" borderId="1" xfId="2" applyNumberFormat="1" applyFont="1" applyFill="1" applyBorder="1" applyAlignment="1">
      <alignment horizontal="right" vertical="top"/>
    </xf>
    <xf numFmtId="1" fontId="6" fillId="0" borderId="5" xfId="3" applyNumberFormat="1" applyFont="1" applyFill="1" applyBorder="1" applyAlignment="1">
      <alignment horizontal="right" vertical="top"/>
    </xf>
    <xf numFmtId="0" fontId="4" fillId="0" borderId="3" xfId="1" applyFont="1" applyBorder="1" applyAlignment="1">
      <alignment horizontal="center" wrapText="1"/>
    </xf>
    <xf numFmtId="1" fontId="6" fillId="0" borderId="10" xfId="3" applyNumberFormat="1" applyFont="1" applyFill="1" applyBorder="1" applyAlignment="1">
      <alignment horizontal="right" vertical="top"/>
    </xf>
    <xf numFmtId="2" fontId="3" fillId="0" borderId="15" xfId="1" applyNumberFormat="1" applyFont="1" applyFill="1" applyBorder="1" applyAlignment="1">
      <alignment horizontal="right"/>
    </xf>
    <xf numFmtId="2" fontId="4" fillId="0" borderId="4" xfId="1" applyNumberFormat="1" applyFont="1" applyBorder="1" applyAlignment="1">
      <alignment horizontal="right"/>
    </xf>
    <xf numFmtId="0" fontId="2" fillId="0" borderId="17" xfId="1" applyFont="1" applyBorder="1" applyAlignment="1">
      <alignment horizontal="center"/>
    </xf>
    <xf numFmtId="0" fontId="3" fillId="0" borderId="17" xfId="1" applyFont="1" applyFill="1" applyBorder="1" applyAlignment="1">
      <alignment horizontal="center" wrapText="1"/>
    </xf>
    <xf numFmtId="2" fontId="3" fillId="0" borderId="19" xfId="1" applyNumberFormat="1" applyFont="1" applyBorder="1" applyAlignment="1">
      <alignment horizontal="right"/>
    </xf>
    <xf numFmtId="1" fontId="11" fillId="3" borderId="14" xfId="4" applyNumberFormat="1" applyFont="1" applyFill="1" applyBorder="1" applyAlignment="1">
      <alignment horizontal="right" vertical="top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 wrapText="1"/>
    </xf>
    <xf numFmtId="0" fontId="4" fillId="0" borderId="5" xfId="1" applyFont="1" applyFill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10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15" xfId="1" applyFont="1" applyFill="1" applyBorder="1" applyAlignment="1">
      <alignment horizontal="center"/>
    </xf>
    <xf numFmtId="1" fontId="11" fillId="0" borderId="11" xfId="4" applyNumberFormat="1" applyFont="1" applyFill="1" applyBorder="1" applyAlignment="1">
      <alignment horizontal="right" vertical="top"/>
    </xf>
    <xf numFmtId="0" fontId="4" fillId="0" borderId="4" xfId="1" applyFont="1" applyFill="1" applyBorder="1" applyAlignment="1">
      <alignment horizontal="center"/>
    </xf>
    <xf numFmtId="1" fontId="11" fillId="0" borderId="31" xfId="4" applyNumberFormat="1" applyFont="1" applyFill="1" applyBorder="1" applyAlignment="1">
      <alignment horizontal="right" vertical="top"/>
    </xf>
    <xf numFmtId="0" fontId="4" fillId="2" borderId="36" xfId="1" applyFont="1" applyFill="1" applyBorder="1" applyAlignment="1">
      <alignment horizontal="center"/>
    </xf>
    <xf numFmtId="0" fontId="4" fillId="0" borderId="31" xfId="1" applyFont="1" applyFill="1" applyBorder="1" applyAlignment="1">
      <alignment horizontal="center"/>
    </xf>
    <xf numFmtId="0" fontId="4" fillId="2" borderId="31" xfId="1" applyFont="1" applyFill="1" applyBorder="1" applyAlignment="1">
      <alignment horizontal="center"/>
    </xf>
    <xf numFmtId="0" fontId="4" fillId="0" borderId="37" xfId="1" applyFont="1" applyFill="1" applyBorder="1" applyAlignment="1">
      <alignment horizontal="center"/>
    </xf>
    <xf numFmtId="0" fontId="4" fillId="0" borderId="40" xfId="1" applyFont="1" applyFill="1" applyBorder="1" applyAlignment="1">
      <alignment horizontal="right"/>
    </xf>
    <xf numFmtId="1" fontId="11" fillId="0" borderId="34" xfId="4" applyNumberFormat="1" applyFont="1" applyFill="1" applyBorder="1" applyAlignment="1">
      <alignment horizontal="right" vertical="top"/>
    </xf>
    <xf numFmtId="1" fontId="6" fillId="0" borderId="20" xfId="3" applyNumberFormat="1" applyFont="1" applyFill="1" applyBorder="1" applyAlignment="1">
      <alignment horizontal="right" vertical="top"/>
    </xf>
    <xf numFmtId="0" fontId="4" fillId="0" borderId="4" xfId="1" applyFont="1" applyFill="1" applyBorder="1" applyAlignment="1">
      <alignment horizontal="right"/>
    </xf>
    <xf numFmtId="0" fontId="4" fillId="0" borderId="12" xfId="1" applyFont="1" applyBorder="1" applyAlignment="1">
      <alignment horizontal="center" wrapText="1"/>
    </xf>
    <xf numFmtId="0" fontId="7" fillId="0" borderId="43" xfId="1" applyFont="1" applyBorder="1" applyAlignment="1">
      <alignment horizontal="center" wrapText="1"/>
    </xf>
    <xf numFmtId="0" fontId="4" fillId="0" borderId="31" xfId="1" applyFont="1" applyFill="1" applyBorder="1" applyAlignment="1">
      <alignment horizontal="center"/>
    </xf>
    <xf numFmtId="0" fontId="4" fillId="0" borderId="44" xfId="1" applyFont="1" applyBorder="1" applyAlignment="1">
      <alignment horizontal="center" wrapText="1"/>
    </xf>
    <xf numFmtId="0" fontId="4" fillId="0" borderId="45" xfId="1" applyFont="1" applyBorder="1" applyAlignment="1">
      <alignment horizontal="center" wrapText="1"/>
    </xf>
    <xf numFmtId="0" fontId="7" fillId="0" borderId="10" xfId="1" applyFont="1" applyBorder="1" applyAlignment="1">
      <alignment horizontal="center" wrapText="1"/>
    </xf>
    <xf numFmtId="0" fontId="7" fillId="0" borderId="4" xfId="1" applyFont="1" applyBorder="1" applyAlignment="1">
      <alignment horizontal="center" wrapText="1"/>
    </xf>
    <xf numFmtId="1" fontId="11" fillId="3" borderId="31" xfId="4" applyNumberFormat="1" applyFont="1" applyFill="1" applyBorder="1" applyAlignment="1">
      <alignment horizontal="right" vertical="top"/>
    </xf>
    <xf numFmtId="1" fontId="11" fillId="3" borderId="11" xfId="4" applyNumberFormat="1" applyFont="1" applyFill="1" applyBorder="1" applyAlignment="1">
      <alignment horizontal="right" vertical="top"/>
    </xf>
    <xf numFmtId="1" fontId="11" fillId="3" borderId="34" xfId="4" applyNumberFormat="1" applyFont="1" applyFill="1" applyBorder="1" applyAlignment="1">
      <alignment horizontal="right" vertical="top"/>
    </xf>
    <xf numFmtId="1" fontId="11" fillId="4" borderId="14" xfId="4" applyNumberFormat="1" applyFont="1" applyFill="1" applyBorder="1" applyAlignment="1">
      <alignment horizontal="right" vertical="top"/>
    </xf>
    <xf numFmtId="1" fontId="11" fillId="4" borderId="29" xfId="4" applyNumberFormat="1" applyFont="1" applyFill="1" applyBorder="1" applyAlignment="1">
      <alignment horizontal="right" vertical="top"/>
    </xf>
    <xf numFmtId="1" fontId="11" fillId="4" borderId="30" xfId="4" applyNumberFormat="1" applyFont="1" applyFill="1" applyBorder="1" applyAlignment="1">
      <alignment horizontal="right" vertical="top"/>
    </xf>
    <xf numFmtId="0" fontId="3" fillId="4" borderId="15" xfId="1" applyFont="1" applyFill="1" applyBorder="1" applyAlignment="1">
      <alignment horizontal="center" wrapText="1"/>
    </xf>
    <xf numFmtId="1" fontId="11" fillId="4" borderId="21" xfId="4" applyNumberFormat="1" applyFont="1" applyFill="1" applyBorder="1" applyAlignment="1">
      <alignment horizontal="right" vertical="top"/>
    </xf>
    <xf numFmtId="1" fontId="11" fillId="4" borderId="41" xfId="4" applyNumberFormat="1" applyFont="1" applyFill="1" applyBorder="1" applyAlignment="1">
      <alignment horizontal="right" vertical="top"/>
    </xf>
    <xf numFmtId="0" fontId="3" fillId="4" borderId="42" xfId="1" applyFont="1" applyFill="1" applyBorder="1" applyAlignment="1">
      <alignment horizontal="center" wrapText="1"/>
    </xf>
    <xf numFmtId="1" fontId="6" fillId="4" borderId="1" xfId="3" applyNumberFormat="1" applyFont="1" applyFill="1" applyBorder="1" applyAlignment="1">
      <alignment horizontal="right" vertical="top"/>
    </xf>
    <xf numFmtId="1" fontId="6" fillId="4" borderId="5" xfId="3" applyNumberFormat="1" applyFont="1" applyFill="1" applyBorder="1" applyAlignment="1">
      <alignment horizontal="right" vertical="top"/>
    </xf>
    <xf numFmtId="1" fontId="4" fillId="4" borderId="1" xfId="3" applyNumberFormat="1" applyFont="1" applyFill="1" applyBorder="1" applyAlignment="1">
      <alignment horizontal="right" vertical="top"/>
    </xf>
    <xf numFmtId="1" fontId="4" fillId="4" borderId="1" xfId="2" applyNumberFormat="1" applyFont="1" applyFill="1" applyBorder="1" applyAlignment="1">
      <alignment horizontal="right" vertical="top"/>
    </xf>
    <xf numFmtId="1" fontId="6" fillId="4" borderId="10" xfId="3" applyNumberFormat="1" applyFont="1" applyFill="1" applyBorder="1" applyAlignment="1">
      <alignment horizontal="right" vertical="top"/>
    </xf>
    <xf numFmtId="1" fontId="6" fillId="4" borderId="20" xfId="3" applyNumberFormat="1" applyFont="1" applyFill="1" applyBorder="1" applyAlignment="1">
      <alignment horizontal="right" vertical="top"/>
    </xf>
    <xf numFmtId="0" fontId="4" fillId="4" borderId="4" xfId="1" applyFont="1" applyFill="1" applyBorder="1" applyAlignment="1">
      <alignment horizontal="right"/>
    </xf>
    <xf numFmtId="0" fontId="4" fillId="0" borderId="2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10" fillId="0" borderId="13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4" fillId="0" borderId="1" xfId="1" applyFont="1" applyBorder="1" applyAlignment="1">
      <alignment horizontal="justify" wrapText="1"/>
    </xf>
    <xf numFmtId="0" fontId="4" fillId="2" borderId="1" xfId="1" applyFont="1" applyFill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7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10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2" fontId="3" fillId="0" borderId="11" xfId="1" applyNumberFormat="1" applyFont="1" applyBorder="1" applyAlignment="1">
      <alignment horizontal="right"/>
    </xf>
    <xf numFmtId="0" fontId="3" fillId="0" borderId="12" xfId="1" applyFont="1" applyBorder="1"/>
    <xf numFmtId="0" fontId="3" fillId="0" borderId="10" xfId="1" applyFont="1" applyBorder="1"/>
    <xf numFmtId="0" fontId="3" fillId="0" borderId="10" xfId="1" applyFont="1" applyBorder="1" applyAlignment="1">
      <alignment horizontal="left"/>
    </xf>
    <xf numFmtId="0" fontId="3" fillId="0" borderId="10" xfId="1" applyFont="1" applyFill="1" applyBorder="1"/>
    <xf numFmtId="0" fontId="4" fillId="0" borderId="1" xfId="1" applyFont="1" applyBorder="1" applyAlignment="1">
      <alignment horizontal="right"/>
    </xf>
    <xf numFmtId="0" fontId="10" fillId="0" borderId="1" xfId="1" applyFont="1" applyFill="1" applyBorder="1" applyAlignment="1">
      <alignment horizontal="center" wrapText="1"/>
    </xf>
    <xf numFmtId="0" fontId="10" fillId="0" borderId="13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164" fontId="3" fillId="0" borderId="11" xfId="1" applyNumberFormat="1" applyFont="1" applyBorder="1" applyAlignment="1">
      <alignment horizontal="right"/>
    </xf>
    <xf numFmtId="0" fontId="1" fillId="0" borderId="8" xfId="1" applyFont="1" applyFill="1" applyBorder="1" applyAlignment="1">
      <alignment horizontal="justify" wrapText="1"/>
    </xf>
    <xf numFmtId="0" fontId="1" fillId="0" borderId="9" xfId="1" applyFont="1" applyFill="1" applyBorder="1" applyAlignment="1">
      <alignment horizontal="justify" wrapText="1"/>
    </xf>
    <xf numFmtId="0" fontId="2" fillId="0" borderId="5" xfId="1" applyFont="1" applyFill="1" applyBorder="1" applyAlignment="1">
      <alignment horizontal="center"/>
    </xf>
    <xf numFmtId="1" fontId="11" fillId="0" borderId="14" xfId="4" applyNumberFormat="1" applyFont="1" applyFill="1" applyBorder="1" applyAlignment="1">
      <alignment horizontal="right" vertical="top"/>
    </xf>
    <xf numFmtId="0" fontId="4" fillId="0" borderId="3" xfId="1" applyFont="1" applyBorder="1" applyAlignment="1">
      <alignment horizontal="center" wrapText="1"/>
    </xf>
    <xf numFmtId="2" fontId="3" fillId="0" borderId="15" xfId="1" applyNumberFormat="1" applyFont="1" applyFill="1" applyBorder="1" applyAlignment="1">
      <alignment horizontal="right"/>
    </xf>
    <xf numFmtId="2" fontId="4" fillId="0" borderId="4" xfId="1" applyNumberFormat="1" applyFont="1" applyBorder="1" applyAlignment="1">
      <alignment horizontal="right"/>
    </xf>
    <xf numFmtId="0" fontId="2" fillId="0" borderId="17" xfId="1" applyFont="1" applyBorder="1" applyAlignment="1">
      <alignment horizontal="center"/>
    </xf>
    <xf numFmtId="2" fontId="3" fillId="0" borderId="19" xfId="1" applyNumberFormat="1" applyFont="1" applyBorder="1" applyAlignment="1">
      <alignment horizontal="right"/>
    </xf>
    <xf numFmtId="0" fontId="4" fillId="0" borderId="3" xfId="1" applyFont="1" applyBorder="1" applyAlignment="1">
      <alignment horizontal="center"/>
    </xf>
    <xf numFmtId="0" fontId="4" fillId="4" borderId="1" xfId="1" applyFont="1" applyFill="1" applyBorder="1" applyAlignment="1">
      <alignment horizontal="right"/>
    </xf>
    <xf numFmtId="1" fontId="11" fillId="5" borderId="14" xfId="4" applyNumberFormat="1" applyFont="1" applyFill="1" applyBorder="1" applyAlignment="1">
      <alignment horizontal="right" vertical="top"/>
    </xf>
    <xf numFmtId="1" fontId="11" fillId="5" borderId="29" xfId="4" applyNumberFormat="1" applyFont="1" applyFill="1" applyBorder="1" applyAlignment="1">
      <alignment horizontal="right" vertical="top"/>
    </xf>
    <xf numFmtId="1" fontId="11" fillId="5" borderId="11" xfId="4" applyNumberFormat="1" applyFont="1" applyFill="1" applyBorder="1" applyAlignment="1">
      <alignment horizontal="right" vertical="top"/>
    </xf>
    <xf numFmtId="1" fontId="11" fillId="5" borderId="31" xfId="4" applyNumberFormat="1" applyFont="1" applyFill="1" applyBorder="1" applyAlignment="1">
      <alignment horizontal="right" vertical="top"/>
    </xf>
    <xf numFmtId="1" fontId="11" fillId="5" borderId="34" xfId="4" applyNumberFormat="1" applyFont="1" applyFill="1" applyBorder="1" applyAlignment="1">
      <alignment horizontal="righ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wrapText="1"/>
    </xf>
    <xf numFmtId="1" fontId="4" fillId="0" borderId="5" xfId="3" applyNumberFormat="1" applyFont="1" applyFill="1" applyBorder="1" applyAlignment="1">
      <alignment horizontal="right" vertical="top"/>
    </xf>
    <xf numFmtId="1" fontId="4" fillId="0" borderId="10" xfId="3" applyNumberFormat="1" applyFont="1" applyFill="1" applyBorder="1" applyAlignment="1">
      <alignment horizontal="right" vertical="top"/>
    </xf>
    <xf numFmtId="1" fontId="4" fillId="0" borderId="20" xfId="3" applyNumberFormat="1" applyFont="1" applyFill="1" applyBorder="1" applyAlignment="1">
      <alignment horizontal="right" vertical="top"/>
    </xf>
    <xf numFmtId="0" fontId="4" fillId="0" borderId="25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4" fillId="0" borderId="34" xfId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4" fillId="0" borderId="24" xfId="1" applyFont="1" applyFill="1" applyBorder="1" applyAlignment="1">
      <alignment horizontal="center" shrinkToFit="1"/>
    </xf>
    <xf numFmtId="0" fontId="4" fillId="0" borderId="46" xfId="1" applyFont="1" applyFill="1" applyBorder="1" applyAlignment="1">
      <alignment horizontal="center" shrinkToFit="1"/>
    </xf>
    <xf numFmtId="0" fontId="10" fillId="0" borderId="3" xfId="1" applyFont="1" applyFill="1" applyBorder="1" applyAlignment="1">
      <alignment horizontal="center"/>
    </xf>
    <xf numFmtId="0" fontId="10" fillId="0" borderId="4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8" fillId="0" borderId="13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4" fillId="0" borderId="22" xfId="1" applyFont="1" applyFill="1" applyBorder="1" applyAlignment="1">
      <alignment horizontal="center" wrapText="1"/>
    </xf>
    <xf numFmtId="0" fontId="1" fillId="0" borderId="6" xfId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 wrapText="1"/>
    </xf>
    <xf numFmtId="0" fontId="1" fillId="0" borderId="8" xfId="1" applyFont="1" applyFill="1" applyBorder="1" applyAlignment="1">
      <alignment horizontal="center" wrapText="1"/>
    </xf>
    <xf numFmtId="0" fontId="1" fillId="0" borderId="9" xfId="1" applyFont="1" applyFill="1" applyBorder="1" applyAlignment="1">
      <alignment horizontal="center" wrapText="1"/>
    </xf>
    <xf numFmtId="0" fontId="1" fillId="0" borderId="12" xfId="1" applyFont="1" applyFill="1" applyBorder="1" applyAlignment="1">
      <alignment horizontal="center" wrapText="1"/>
    </xf>
    <xf numFmtId="0" fontId="1" fillId="0" borderId="3" xfId="1" applyFont="1" applyFill="1" applyBorder="1" applyAlignment="1">
      <alignment horizontal="center" wrapText="1"/>
    </xf>
    <xf numFmtId="0" fontId="4" fillId="0" borderId="22" xfId="1" applyNumberFormat="1" applyFont="1" applyFill="1" applyBorder="1" applyAlignment="1">
      <alignment horizontal="center" wrapText="1"/>
    </xf>
    <xf numFmtId="0" fontId="4" fillId="0" borderId="22" xfId="1" applyFont="1" applyBorder="1" applyAlignment="1">
      <alignment horizontal="center" wrapText="1"/>
    </xf>
    <xf numFmtId="0" fontId="1" fillId="0" borderId="23" xfId="1" applyFont="1" applyBorder="1" applyAlignment="1">
      <alignment horizontal="center" wrapText="1"/>
    </xf>
    <xf numFmtId="0" fontId="1" fillId="0" borderId="8" xfId="1" applyFont="1" applyBorder="1" applyAlignment="1">
      <alignment horizontal="center" wrapText="1"/>
    </xf>
    <xf numFmtId="0" fontId="1" fillId="0" borderId="0" xfId="1" applyFont="1" applyBorder="1" applyAlignment="1">
      <alignment horizontal="center" wrapText="1"/>
    </xf>
    <xf numFmtId="0" fontId="1" fillId="0" borderId="12" xfId="1" applyFont="1" applyBorder="1" applyAlignment="1">
      <alignment horizontal="center" wrapText="1"/>
    </xf>
    <xf numFmtId="0" fontId="1" fillId="0" borderId="13" xfId="1" applyFont="1" applyBorder="1" applyAlignment="1">
      <alignment horizontal="center" wrapText="1"/>
    </xf>
    <xf numFmtId="0" fontId="10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4" fillId="0" borderId="6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24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28" xfId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7" xfId="1" applyFont="1" applyBorder="1" applyAlignment="1">
      <alignment horizontal="center"/>
    </xf>
    <xf numFmtId="0" fontId="4" fillId="0" borderId="8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0" fontId="4" fillId="0" borderId="6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4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4" fillId="0" borderId="22" xfId="1" applyFont="1" applyFill="1" applyBorder="1" applyAlignment="1">
      <alignment horizontal="center"/>
    </xf>
    <xf numFmtId="0" fontId="7" fillId="0" borderId="24" xfId="1" applyFont="1" applyBorder="1" applyAlignment="1">
      <alignment horizontal="center" wrapText="1"/>
    </xf>
    <xf numFmtId="0" fontId="7" fillId="0" borderId="7" xfId="1" applyFont="1" applyBorder="1" applyAlignment="1">
      <alignment horizontal="center" wrapText="1"/>
    </xf>
    <xf numFmtId="0" fontId="7" fillId="0" borderId="5" xfId="1" applyFont="1" applyBorder="1" applyAlignment="1">
      <alignment horizontal="center" wrapText="1"/>
    </xf>
    <xf numFmtId="0" fontId="4" fillId="0" borderId="24" xfId="1" applyFont="1" applyFill="1" applyBorder="1" applyAlignment="1">
      <alignment horizontal="center" wrapText="1"/>
    </xf>
    <xf numFmtId="0" fontId="4" fillId="0" borderId="5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4" fillId="0" borderId="17" xfId="1" applyFont="1" applyFill="1" applyBorder="1" applyAlignment="1">
      <alignment horizontal="center"/>
    </xf>
    <xf numFmtId="0" fontId="1" fillId="0" borderId="17" xfId="1" applyFont="1" applyFill="1" applyBorder="1" applyAlignment="1"/>
    <xf numFmtId="0" fontId="4" fillId="0" borderId="33" xfId="1" applyFont="1" applyBorder="1" applyAlignment="1">
      <alignment horizontal="center" wrapText="1"/>
    </xf>
    <xf numFmtId="0" fontId="4" fillId="0" borderId="34" xfId="1" applyFont="1" applyBorder="1" applyAlignment="1">
      <alignment horizontal="center" wrapText="1"/>
    </xf>
    <xf numFmtId="0" fontId="10" fillId="2" borderId="18" xfId="1" applyFont="1" applyFill="1" applyBorder="1" applyAlignment="1">
      <alignment horizontal="center"/>
    </xf>
    <xf numFmtId="0" fontId="10" fillId="2" borderId="27" xfId="1" applyFont="1" applyFill="1" applyBorder="1" applyAlignment="1">
      <alignment horizontal="center"/>
    </xf>
    <xf numFmtId="0" fontId="4" fillId="0" borderId="18" xfId="1" applyFont="1" applyFill="1" applyBorder="1" applyAlignment="1">
      <alignment horizontal="center"/>
    </xf>
    <xf numFmtId="0" fontId="4" fillId="0" borderId="27" xfId="1" applyFont="1" applyFill="1" applyBorder="1" applyAlignment="1">
      <alignment horizontal="center"/>
    </xf>
    <xf numFmtId="0" fontId="10" fillId="2" borderId="38" xfId="1" applyFont="1" applyFill="1" applyBorder="1" applyAlignment="1">
      <alignment horizontal="center"/>
    </xf>
    <xf numFmtId="0" fontId="10" fillId="2" borderId="39" xfId="1" applyFont="1" applyFill="1" applyBorder="1" applyAlignment="1">
      <alignment horizontal="center"/>
    </xf>
    <xf numFmtId="0" fontId="4" fillId="0" borderId="23" xfId="1" applyFont="1" applyFill="1" applyBorder="1" applyAlignment="1">
      <alignment horizontal="center" wrapText="1"/>
    </xf>
    <xf numFmtId="0" fontId="1" fillId="0" borderId="6" xfId="1" applyFont="1" applyFill="1" applyBorder="1" applyAlignment="1">
      <alignment wrapText="1"/>
    </xf>
    <xf numFmtId="0" fontId="1" fillId="0" borderId="8" xfId="1" applyFont="1" applyFill="1" applyBorder="1" applyAlignment="1">
      <alignment wrapText="1"/>
    </xf>
    <xf numFmtId="0" fontId="1" fillId="0" borderId="0" xfId="1" applyFont="1" applyFill="1" applyBorder="1" applyAlignment="1">
      <alignment wrapText="1"/>
    </xf>
    <xf numFmtId="0" fontId="1" fillId="0" borderId="9" xfId="1" applyFont="1" applyFill="1" applyBorder="1" applyAlignment="1">
      <alignment wrapText="1"/>
    </xf>
    <xf numFmtId="0" fontId="1" fillId="0" borderId="12" xfId="1" applyFont="1" applyFill="1" applyBorder="1" applyAlignment="1">
      <alignment wrapText="1"/>
    </xf>
    <xf numFmtId="0" fontId="1" fillId="0" borderId="13" xfId="1" applyFont="1" applyFill="1" applyBorder="1" applyAlignment="1">
      <alignment wrapText="1"/>
    </xf>
    <xf numFmtId="0" fontId="1" fillId="0" borderId="3" xfId="1" applyFont="1" applyFill="1" applyBorder="1" applyAlignment="1">
      <alignment wrapText="1"/>
    </xf>
    <xf numFmtId="0" fontId="4" fillId="0" borderId="3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wrapText="1"/>
    </xf>
    <xf numFmtId="0" fontId="3" fillId="0" borderId="34" xfId="1" applyFont="1" applyBorder="1" applyAlignment="1">
      <alignment horizontal="center" wrapText="1"/>
    </xf>
    <xf numFmtId="0" fontId="1" fillId="0" borderId="32" xfId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3" fillId="0" borderId="35" xfId="0" applyFont="1" applyBorder="1" applyAlignment="1">
      <alignment horizontal="center" wrapText="1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3" xfId="1" applyFont="1" applyBorder="1" applyAlignment="1">
      <alignment horizontal="center" wrapText="1"/>
    </xf>
    <xf numFmtId="0" fontId="1" fillId="0" borderId="6" xfId="1" applyBorder="1" applyAlignment="1">
      <alignment wrapText="1"/>
    </xf>
    <xf numFmtId="0" fontId="1" fillId="0" borderId="8" xfId="1" applyBorder="1" applyAlignment="1">
      <alignment wrapText="1"/>
    </xf>
    <xf numFmtId="0" fontId="1" fillId="0" borderId="0" xfId="1" applyBorder="1" applyAlignment="1">
      <alignment wrapText="1"/>
    </xf>
    <xf numFmtId="0" fontId="1" fillId="0" borderId="9" xfId="1" applyBorder="1" applyAlignment="1">
      <alignment wrapText="1"/>
    </xf>
    <xf numFmtId="0" fontId="1" fillId="0" borderId="12" xfId="1" applyBorder="1" applyAlignment="1">
      <alignment wrapText="1"/>
    </xf>
    <xf numFmtId="0" fontId="1" fillId="0" borderId="13" xfId="1" applyBorder="1" applyAlignment="1">
      <alignment wrapText="1"/>
    </xf>
    <xf numFmtId="0" fontId="1" fillId="0" borderId="3" xfId="1" applyBorder="1" applyAlignment="1">
      <alignment wrapText="1"/>
    </xf>
    <xf numFmtId="0" fontId="4" fillId="0" borderId="24" xfId="1" applyFont="1" applyFill="1" applyBorder="1" applyAlignment="1">
      <alignment horizontal="center"/>
    </xf>
    <xf numFmtId="0" fontId="10" fillId="0" borderId="3" xfId="1" applyFont="1" applyBorder="1" applyAlignment="1">
      <alignment horizontal="center" wrapText="1"/>
    </xf>
    <xf numFmtId="0" fontId="10" fillId="0" borderId="4" xfId="1" applyFont="1" applyBorder="1" applyAlignment="1">
      <alignment horizontal="center" wrapText="1"/>
    </xf>
    <xf numFmtId="0" fontId="10" fillId="0" borderId="24" xfId="1" applyFont="1" applyBorder="1" applyAlignment="1">
      <alignment horizontal="center" wrapText="1"/>
    </xf>
    <xf numFmtId="0" fontId="10" fillId="0" borderId="5" xfId="1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_Лист1" xfId="2"/>
    <cellStyle name="Обычный_Фактическая по поступившим" xfId="3"/>
    <cellStyle name="Обычный_Штатная по поступившим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4"/>
  <sheetViews>
    <sheetView topLeftCell="F1" zoomScale="85" zoomScaleNormal="85" workbookViewId="0">
      <selection activeCell="J11" sqref="J11:L33"/>
    </sheetView>
  </sheetViews>
  <sheetFormatPr defaultRowHeight="15" x14ac:dyDescent="0.25"/>
  <cols>
    <col min="1" max="1" width="19.140625" customWidth="1"/>
    <col min="27" max="27" width="8.42578125" customWidth="1"/>
    <col min="31" max="31" width="8" customWidth="1"/>
    <col min="33" max="33" width="8.140625" customWidth="1"/>
  </cols>
  <sheetData>
    <row r="1" spans="1:34" ht="16.5" thickBot="1" x14ac:dyDescent="0.3">
      <c r="A1" s="155" t="s">
        <v>62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156"/>
      <c r="Q1" s="156"/>
      <c r="R1" s="156"/>
      <c r="S1" s="156"/>
      <c r="T1" s="156"/>
      <c r="U1" s="156"/>
      <c r="V1" s="156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</row>
    <row r="2" spans="1:34" ht="15.75" thickBot="1" x14ac:dyDescent="0.3">
      <c r="A2" s="194" t="s">
        <v>0</v>
      </c>
      <c r="B2" s="197" t="s">
        <v>1</v>
      </c>
      <c r="C2" s="158"/>
      <c r="D2" s="157" t="s">
        <v>2</v>
      </c>
      <c r="E2" s="158"/>
      <c r="F2" s="157" t="s">
        <v>3</v>
      </c>
      <c r="G2" s="163"/>
      <c r="H2" s="168" t="s">
        <v>4</v>
      </c>
      <c r="I2" s="163"/>
      <c r="J2" s="157" t="s">
        <v>5</v>
      </c>
      <c r="K2" s="216"/>
      <c r="L2" s="217"/>
      <c r="M2" s="169" t="s">
        <v>6</v>
      </c>
      <c r="N2" s="170"/>
      <c r="O2" s="137" t="s">
        <v>7</v>
      </c>
      <c r="P2" s="227"/>
      <c r="Q2" s="227"/>
      <c r="R2" s="227"/>
      <c r="S2" s="228"/>
      <c r="T2" s="139"/>
      <c r="U2" s="185" t="s">
        <v>8</v>
      </c>
      <c r="V2" s="186"/>
      <c r="W2" s="175" t="s">
        <v>9</v>
      </c>
      <c r="X2" s="176"/>
      <c r="Y2" s="176"/>
      <c r="Z2" s="176"/>
      <c r="AA2" s="176"/>
      <c r="AB2" s="176"/>
      <c r="AC2" s="176"/>
      <c r="AD2" s="176"/>
      <c r="AE2" s="177"/>
      <c r="AF2" s="177"/>
      <c r="AG2" s="177"/>
      <c r="AH2" s="178"/>
    </row>
    <row r="3" spans="1:34" x14ac:dyDescent="0.25">
      <c r="A3" s="195"/>
      <c r="B3" s="159"/>
      <c r="C3" s="160"/>
      <c r="D3" s="159"/>
      <c r="E3" s="160"/>
      <c r="F3" s="164"/>
      <c r="G3" s="165"/>
      <c r="H3" s="164"/>
      <c r="I3" s="165"/>
      <c r="J3" s="218"/>
      <c r="K3" s="219"/>
      <c r="L3" s="220"/>
      <c r="M3" s="171"/>
      <c r="N3" s="172"/>
      <c r="O3" s="229"/>
      <c r="P3" s="230"/>
      <c r="Q3" s="230"/>
      <c r="R3" s="230"/>
      <c r="S3" s="231"/>
      <c r="T3" s="142"/>
      <c r="U3" s="187"/>
      <c r="V3" s="188"/>
      <c r="W3" s="179" t="s">
        <v>10</v>
      </c>
      <c r="X3" s="182" t="s">
        <v>11</v>
      </c>
      <c r="Y3" s="182" t="s">
        <v>12</v>
      </c>
      <c r="Z3" s="198" t="s">
        <v>13</v>
      </c>
      <c r="AA3" s="233" t="s">
        <v>14</v>
      </c>
      <c r="AB3" s="234"/>
      <c r="AC3" s="191"/>
      <c r="AD3" s="169" t="s">
        <v>15</v>
      </c>
      <c r="AE3" s="137" t="s">
        <v>16</v>
      </c>
      <c r="AF3" s="138"/>
      <c r="AG3" s="139"/>
      <c r="AH3" s="191" t="s">
        <v>17</v>
      </c>
    </row>
    <row r="4" spans="1:34" x14ac:dyDescent="0.25">
      <c r="A4" s="195"/>
      <c r="B4" s="159"/>
      <c r="C4" s="160"/>
      <c r="D4" s="159"/>
      <c r="E4" s="160"/>
      <c r="F4" s="164"/>
      <c r="G4" s="165"/>
      <c r="H4" s="164"/>
      <c r="I4" s="165"/>
      <c r="J4" s="218"/>
      <c r="K4" s="219"/>
      <c r="L4" s="220"/>
      <c r="M4" s="171"/>
      <c r="N4" s="172"/>
      <c r="O4" s="229"/>
      <c r="P4" s="230"/>
      <c r="Q4" s="230"/>
      <c r="R4" s="230"/>
      <c r="S4" s="231"/>
      <c r="T4" s="142"/>
      <c r="U4" s="205" t="s">
        <v>18</v>
      </c>
      <c r="V4" s="206" t="s">
        <v>19</v>
      </c>
      <c r="W4" s="180"/>
      <c r="X4" s="183"/>
      <c r="Y4" s="183"/>
      <c r="Z4" s="199"/>
      <c r="AA4" s="235"/>
      <c r="AB4" s="236"/>
      <c r="AC4" s="192"/>
      <c r="AD4" s="189"/>
      <c r="AE4" s="140"/>
      <c r="AF4" s="141"/>
      <c r="AG4" s="142"/>
      <c r="AH4" s="192"/>
    </row>
    <row r="5" spans="1:34" ht="15.75" thickBot="1" x14ac:dyDescent="0.3">
      <c r="A5" s="195"/>
      <c r="B5" s="161"/>
      <c r="C5" s="162"/>
      <c r="D5" s="161"/>
      <c r="E5" s="162"/>
      <c r="F5" s="166"/>
      <c r="G5" s="167"/>
      <c r="H5" s="164"/>
      <c r="I5" s="165"/>
      <c r="J5" s="221"/>
      <c r="K5" s="222"/>
      <c r="L5" s="223"/>
      <c r="M5" s="173"/>
      <c r="N5" s="174"/>
      <c r="O5" s="208" t="s">
        <v>20</v>
      </c>
      <c r="P5" s="209"/>
      <c r="Q5" s="209" t="s">
        <v>21</v>
      </c>
      <c r="R5" s="226"/>
      <c r="S5" s="209" t="s">
        <v>56</v>
      </c>
      <c r="T5" s="232"/>
      <c r="U5" s="205"/>
      <c r="V5" s="207"/>
      <c r="W5" s="180"/>
      <c r="X5" s="183"/>
      <c r="Y5" s="183"/>
      <c r="Z5" s="199"/>
      <c r="AA5" s="235"/>
      <c r="AB5" s="236"/>
      <c r="AC5" s="192"/>
      <c r="AD5" s="189"/>
      <c r="AE5" s="140"/>
      <c r="AF5" s="141"/>
      <c r="AG5" s="142"/>
      <c r="AH5" s="192"/>
    </row>
    <row r="6" spans="1:34" ht="15.75" thickBot="1" x14ac:dyDescent="0.3">
      <c r="A6" s="195"/>
      <c r="B6" s="148" t="s">
        <v>22</v>
      </c>
      <c r="C6" s="150" t="s">
        <v>23</v>
      </c>
      <c r="D6" s="154" t="s">
        <v>22</v>
      </c>
      <c r="E6" s="152" t="s">
        <v>24</v>
      </c>
      <c r="F6" s="7"/>
      <c r="G6" s="201" t="s">
        <v>25</v>
      </c>
      <c r="H6" s="24"/>
      <c r="I6" s="25"/>
      <c r="J6" s="224" t="s">
        <v>26</v>
      </c>
      <c r="K6" s="29"/>
      <c r="L6" s="201" t="s">
        <v>27</v>
      </c>
      <c r="M6" s="203" t="s">
        <v>22</v>
      </c>
      <c r="N6" s="150" t="s">
        <v>24</v>
      </c>
      <c r="O6" s="214" t="s">
        <v>22</v>
      </c>
      <c r="P6" s="212" t="s">
        <v>24</v>
      </c>
      <c r="Q6" s="210" t="s">
        <v>22</v>
      </c>
      <c r="R6" s="212" t="s">
        <v>24</v>
      </c>
      <c r="S6" s="210" t="s">
        <v>22</v>
      </c>
      <c r="T6" s="212" t="s">
        <v>24</v>
      </c>
      <c r="U6" s="205"/>
      <c r="V6" s="207"/>
      <c r="W6" s="180"/>
      <c r="X6" s="183"/>
      <c r="Y6" s="183"/>
      <c r="Z6" s="199"/>
      <c r="AA6" s="237"/>
      <c r="AB6" s="238"/>
      <c r="AC6" s="193"/>
      <c r="AD6" s="189"/>
      <c r="AE6" s="143"/>
      <c r="AF6" s="144"/>
      <c r="AG6" s="145"/>
      <c r="AH6" s="192"/>
    </row>
    <row r="7" spans="1:34" ht="54.75" thickBot="1" x14ac:dyDescent="0.3">
      <c r="A7" s="195"/>
      <c r="B7" s="149"/>
      <c r="C7" s="151"/>
      <c r="D7" s="154"/>
      <c r="E7" s="153"/>
      <c r="F7" s="21" t="s">
        <v>28</v>
      </c>
      <c r="G7" s="202"/>
      <c r="H7" s="10" t="s">
        <v>22</v>
      </c>
      <c r="I7" s="10" t="s">
        <v>24</v>
      </c>
      <c r="J7" s="225"/>
      <c r="K7" s="30" t="s">
        <v>11</v>
      </c>
      <c r="L7" s="202"/>
      <c r="M7" s="204"/>
      <c r="N7" s="151"/>
      <c r="O7" s="215"/>
      <c r="P7" s="213"/>
      <c r="Q7" s="211"/>
      <c r="R7" s="213"/>
      <c r="S7" s="211"/>
      <c r="T7" s="213"/>
      <c r="U7" s="205"/>
      <c r="V7" s="207"/>
      <c r="W7" s="181"/>
      <c r="X7" s="184"/>
      <c r="Y7" s="184"/>
      <c r="Z7" s="200"/>
      <c r="AA7" s="1" t="s">
        <v>29</v>
      </c>
      <c r="AB7" s="1" t="s">
        <v>30</v>
      </c>
      <c r="AC7" s="3" t="s">
        <v>27</v>
      </c>
      <c r="AD7" s="190"/>
      <c r="AE7" s="67" t="s">
        <v>31</v>
      </c>
      <c r="AF7" s="2" t="s">
        <v>32</v>
      </c>
      <c r="AG7" s="68" t="s">
        <v>57</v>
      </c>
      <c r="AH7" s="193"/>
    </row>
    <row r="8" spans="1:34" ht="15.75" thickBot="1" x14ac:dyDescent="0.3">
      <c r="A8" s="195"/>
      <c r="B8" s="8">
        <v>1</v>
      </c>
      <c r="C8" s="11">
        <v>2</v>
      </c>
      <c r="D8" s="12">
        <v>3</v>
      </c>
      <c r="E8" s="12">
        <v>4</v>
      </c>
      <c r="F8" s="13">
        <v>5</v>
      </c>
      <c r="G8" s="9">
        <v>6</v>
      </c>
      <c r="H8" s="9">
        <v>7</v>
      </c>
      <c r="I8" s="26">
        <v>8</v>
      </c>
      <c r="J8" s="27">
        <v>9</v>
      </c>
      <c r="K8" s="30">
        <v>10</v>
      </c>
      <c r="L8" s="9">
        <v>11</v>
      </c>
      <c r="M8" s="4">
        <v>12</v>
      </c>
      <c r="N8" s="11">
        <v>13</v>
      </c>
      <c r="O8" s="54">
        <v>14</v>
      </c>
      <c r="P8" s="55">
        <v>15</v>
      </c>
      <c r="Q8" s="56">
        <v>16</v>
      </c>
      <c r="R8" s="55">
        <v>17</v>
      </c>
      <c r="S8" s="55">
        <v>18</v>
      </c>
      <c r="T8" s="57">
        <v>19</v>
      </c>
      <c r="U8" s="50">
        <v>20</v>
      </c>
      <c r="V8" s="37">
        <v>21</v>
      </c>
      <c r="W8" s="33">
        <v>22</v>
      </c>
      <c r="X8" s="5">
        <v>23</v>
      </c>
      <c r="Y8" s="5">
        <v>24</v>
      </c>
      <c r="Z8" s="5">
        <v>25</v>
      </c>
      <c r="AA8" s="1">
        <v>26</v>
      </c>
      <c r="AB8" s="1">
        <v>27</v>
      </c>
      <c r="AC8" s="22">
        <v>28</v>
      </c>
      <c r="AD8" s="62">
        <v>29</v>
      </c>
      <c r="AE8" s="63">
        <v>30</v>
      </c>
      <c r="AF8" s="65">
        <v>31</v>
      </c>
      <c r="AG8" s="66">
        <v>32</v>
      </c>
      <c r="AH8" s="41">
        <v>33</v>
      </c>
    </row>
    <row r="9" spans="1:34" x14ac:dyDescent="0.25">
      <c r="A9" s="195"/>
      <c r="B9" s="146" t="s">
        <v>63</v>
      </c>
      <c r="C9" s="146" t="s">
        <v>63</v>
      </c>
      <c r="D9" s="146" t="s">
        <v>63</v>
      </c>
      <c r="E9" s="146" t="s">
        <v>63</v>
      </c>
      <c r="F9" s="146" t="s">
        <v>63</v>
      </c>
      <c r="G9" s="146" t="s">
        <v>63</v>
      </c>
      <c r="H9" s="146" t="s">
        <v>63</v>
      </c>
      <c r="I9" s="146" t="s">
        <v>63</v>
      </c>
      <c r="J9" s="146" t="s">
        <v>63</v>
      </c>
      <c r="K9" s="146" t="s">
        <v>63</v>
      </c>
      <c r="L9" s="146" t="s">
        <v>63</v>
      </c>
      <c r="M9" s="146" t="s">
        <v>63</v>
      </c>
      <c r="N9" s="146" t="s">
        <v>63</v>
      </c>
      <c r="O9" s="146" t="s">
        <v>63</v>
      </c>
      <c r="P9" s="146" t="s">
        <v>63</v>
      </c>
      <c r="Q9" s="146" t="s">
        <v>63</v>
      </c>
      <c r="R9" s="146" t="s">
        <v>63</v>
      </c>
      <c r="S9" s="146" t="s">
        <v>63</v>
      </c>
      <c r="T9" s="146" t="s">
        <v>63</v>
      </c>
      <c r="U9" s="146" t="s">
        <v>63</v>
      </c>
      <c r="V9" s="146" t="s">
        <v>63</v>
      </c>
      <c r="W9" s="146" t="s">
        <v>63</v>
      </c>
      <c r="X9" s="146" t="s">
        <v>63</v>
      </c>
      <c r="Y9" s="146" t="s">
        <v>63</v>
      </c>
      <c r="Z9" s="146" t="s">
        <v>63</v>
      </c>
      <c r="AA9" s="146" t="s">
        <v>63</v>
      </c>
      <c r="AB9" s="146" t="s">
        <v>63</v>
      </c>
      <c r="AC9" s="146" t="s">
        <v>63</v>
      </c>
      <c r="AD9" s="146" t="s">
        <v>63</v>
      </c>
      <c r="AE9" s="146" t="s">
        <v>63</v>
      </c>
      <c r="AF9" s="146" t="s">
        <v>63</v>
      </c>
      <c r="AG9" s="146" t="s">
        <v>63</v>
      </c>
      <c r="AH9" s="146" t="s">
        <v>63</v>
      </c>
    </row>
    <row r="10" spans="1:34" ht="15.75" thickBot="1" x14ac:dyDescent="0.3">
      <c r="A10" s="196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</row>
    <row r="11" spans="1:34" ht="15.75" thickBot="1" x14ac:dyDescent="0.3">
      <c r="A11" s="16" t="s">
        <v>33</v>
      </c>
      <c r="B11" s="40">
        <v>269</v>
      </c>
      <c r="C11" s="119">
        <v>275</v>
      </c>
      <c r="D11" s="40">
        <v>2054</v>
      </c>
      <c r="E11" s="119">
        <v>1819</v>
      </c>
      <c r="F11" s="72">
        <v>578</v>
      </c>
      <c r="G11" s="127">
        <v>547</v>
      </c>
      <c r="H11" s="72">
        <v>1416</v>
      </c>
      <c r="I11" s="127">
        <v>612</v>
      </c>
      <c r="J11" s="119">
        <v>15</v>
      </c>
      <c r="K11" s="119">
        <v>73</v>
      </c>
      <c r="L11" s="119">
        <v>2</v>
      </c>
      <c r="M11" s="72">
        <v>413</v>
      </c>
      <c r="N11" s="127">
        <v>522</v>
      </c>
      <c r="O11" s="73">
        <v>607</v>
      </c>
      <c r="P11" s="128">
        <v>469</v>
      </c>
      <c r="Q11" s="74">
        <v>44</v>
      </c>
      <c r="R11" s="130">
        <v>35</v>
      </c>
      <c r="S11" s="69">
        <v>1844</v>
      </c>
      <c r="T11" s="53">
        <v>1649</v>
      </c>
      <c r="U11" s="75">
        <v>18</v>
      </c>
      <c r="V11" s="38">
        <v>16</v>
      </c>
      <c r="W11" s="35">
        <f>SUM(B11/U11/5.25)</f>
        <v>2.8465608465608465</v>
      </c>
      <c r="X11" s="15">
        <f>SUM(D11/U11/5.25)</f>
        <v>21.735449735449738</v>
      </c>
      <c r="Y11" s="15">
        <f>SUM(F11/U11/5.25)</f>
        <v>6.1164021164021172</v>
      </c>
      <c r="Z11" s="15">
        <f>SUM(H11/U11/5.25)</f>
        <v>14.984126984126984</v>
      </c>
      <c r="AA11" s="15">
        <f>SUM(J11/U11/5.25)</f>
        <v>0.15873015873015875</v>
      </c>
      <c r="AB11" s="15">
        <f>SUM(K11/U11/5.25)</f>
        <v>0.77248677248677244</v>
      </c>
      <c r="AC11" s="23">
        <f>SUM(L11/U11/5.25)</f>
        <v>2.1164021164021163E-2</v>
      </c>
      <c r="AD11" s="39">
        <f>SUM(M11/U11/5.25)</f>
        <v>4.3703703703703702</v>
      </c>
      <c r="AE11" s="15">
        <f>SUM(O11/U11/5.25)</f>
        <v>6.4232804232804233</v>
      </c>
      <c r="AF11" s="15">
        <f>SUM(Q11/U11/5.25)</f>
        <v>0.46560846560846564</v>
      </c>
      <c r="AG11" s="15">
        <f>SUM(S11/U11/5.25)</f>
        <v>19.513227513227513</v>
      </c>
      <c r="AH11" s="36">
        <f>SUM(B11+D11+F11+H11+J11+K11+L11+M11+O11+Q11+S11)/U11/5.25</f>
        <v>77.407407407407419</v>
      </c>
    </row>
    <row r="12" spans="1:34" ht="15.75" thickBot="1" x14ac:dyDescent="0.3">
      <c r="A12" s="17" t="s">
        <v>34</v>
      </c>
      <c r="B12" s="40">
        <v>544</v>
      </c>
      <c r="C12" s="119">
        <v>466</v>
      </c>
      <c r="D12" s="40">
        <v>4033</v>
      </c>
      <c r="E12" s="119">
        <v>4316</v>
      </c>
      <c r="F12" s="72">
        <v>628</v>
      </c>
      <c r="G12" s="127">
        <v>622</v>
      </c>
      <c r="H12" s="72">
        <v>891</v>
      </c>
      <c r="I12" s="127">
        <v>481</v>
      </c>
      <c r="J12" s="119">
        <v>14</v>
      </c>
      <c r="K12" s="119">
        <v>127</v>
      </c>
      <c r="L12" s="119">
        <v>69</v>
      </c>
      <c r="M12" s="72">
        <v>1343</v>
      </c>
      <c r="N12" s="127">
        <v>1093</v>
      </c>
      <c r="O12" s="72">
        <v>1123</v>
      </c>
      <c r="P12" s="127">
        <v>1116</v>
      </c>
      <c r="Q12" s="76">
        <v>16</v>
      </c>
      <c r="R12" s="129">
        <v>17</v>
      </c>
      <c r="S12" s="70">
        <v>3029</v>
      </c>
      <c r="T12" s="51">
        <v>3605</v>
      </c>
      <c r="U12" s="75">
        <v>31</v>
      </c>
      <c r="V12" s="38">
        <v>28</v>
      </c>
      <c r="W12" s="121">
        <f t="shared" ref="W12:W33" si="0">SUM(B12/U12/5.25)</f>
        <v>3.3425499231950844</v>
      </c>
      <c r="X12" s="105">
        <f t="shared" ref="X12:X33" si="1">SUM(D12/U12/5.25)</f>
        <v>24.780337941628265</v>
      </c>
      <c r="Y12" s="105">
        <f t="shared" ref="Y12:Y33" si="2">SUM(F12/U12/5.25)</f>
        <v>3.8586789554531489</v>
      </c>
      <c r="Z12" s="105">
        <f t="shared" ref="Z12:Z33" si="3">SUM(H12/U12/5.25)</f>
        <v>5.4746543778801842</v>
      </c>
      <c r="AA12" s="105">
        <f t="shared" ref="AA12:AA33" si="4">SUM(J12/U12/5.25)</f>
        <v>8.6021505376344079E-2</v>
      </c>
      <c r="AB12" s="105">
        <f t="shared" ref="AB12:AB32" si="5">SUM(K12/U12/5.25)</f>
        <v>0.7803379416282642</v>
      </c>
      <c r="AC12" s="115">
        <f t="shared" ref="AC12:AC33" si="6">SUM(L12/U12/5.25)</f>
        <v>0.42396313364055294</v>
      </c>
      <c r="AD12" s="124">
        <f t="shared" ref="AD12:AD33" si="7">SUM(M12/U12/5.25)</f>
        <v>8.2519201228878636</v>
      </c>
      <c r="AE12" s="105">
        <f t="shared" ref="AE12:AE32" si="8">SUM(O12/U12/5.25)</f>
        <v>6.9001536098310297</v>
      </c>
      <c r="AF12" s="105">
        <f t="shared" ref="AF12:AF33" si="9">SUM(Q12/U12/5.25)</f>
        <v>9.8310291858678955E-2</v>
      </c>
      <c r="AG12" s="105">
        <f t="shared" ref="AG12:AG33" si="10">SUM(S12/U12/5.25)</f>
        <v>18.611367127496159</v>
      </c>
      <c r="AH12" s="122">
        <f t="shared" ref="AH12:AH33" si="11">SUM(B12+D12+F12+H12+J12+K12+L12+M12+O12+Q12+S12)/U12/5.25</f>
        <v>72.608294930875573</v>
      </c>
    </row>
    <row r="13" spans="1:34" ht="15.75" thickBot="1" x14ac:dyDescent="0.3">
      <c r="A13" s="17" t="s">
        <v>35</v>
      </c>
      <c r="B13" s="40">
        <v>100</v>
      </c>
      <c r="C13" s="119">
        <v>77</v>
      </c>
      <c r="D13" s="40">
        <v>945</v>
      </c>
      <c r="E13" s="119">
        <v>973</v>
      </c>
      <c r="F13" s="72">
        <v>195</v>
      </c>
      <c r="G13" s="127">
        <v>198</v>
      </c>
      <c r="H13" s="72">
        <v>1673</v>
      </c>
      <c r="I13" s="127">
        <v>1064</v>
      </c>
      <c r="J13" s="119">
        <v>11</v>
      </c>
      <c r="K13" s="119">
        <v>28</v>
      </c>
      <c r="L13" s="119">
        <v>0</v>
      </c>
      <c r="M13" s="72">
        <v>177</v>
      </c>
      <c r="N13" s="127">
        <v>168</v>
      </c>
      <c r="O13" s="72">
        <v>556</v>
      </c>
      <c r="P13" s="127">
        <v>705</v>
      </c>
      <c r="Q13" s="76">
        <v>20</v>
      </c>
      <c r="R13" s="129">
        <v>29</v>
      </c>
      <c r="S13" s="70">
        <v>1813</v>
      </c>
      <c r="T13" s="51">
        <v>1940</v>
      </c>
      <c r="U13" s="75">
        <v>12</v>
      </c>
      <c r="V13" s="38">
        <v>10</v>
      </c>
      <c r="W13" s="121">
        <f t="shared" si="0"/>
        <v>1.5873015873015874</v>
      </c>
      <c r="X13" s="105">
        <f t="shared" si="1"/>
        <v>15</v>
      </c>
      <c r="Y13" s="105">
        <f t="shared" si="2"/>
        <v>3.0952380952380953</v>
      </c>
      <c r="Z13" s="105">
        <f t="shared" si="3"/>
        <v>26.555555555555554</v>
      </c>
      <c r="AA13" s="105">
        <f t="shared" si="4"/>
        <v>0.17460317460317459</v>
      </c>
      <c r="AB13" s="105">
        <f t="shared" si="5"/>
        <v>0.44444444444444448</v>
      </c>
      <c r="AC13" s="115">
        <f t="shared" si="6"/>
        <v>0</v>
      </c>
      <c r="AD13" s="124">
        <f t="shared" si="7"/>
        <v>2.8095238095238093</v>
      </c>
      <c r="AE13" s="105">
        <f t="shared" si="8"/>
        <v>8.825396825396826</v>
      </c>
      <c r="AF13" s="105">
        <f t="shared" si="9"/>
        <v>0.3174603174603175</v>
      </c>
      <c r="AG13" s="105">
        <f t="shared" si="10"/>
        <v>28.777777777777779</v>
      </c>
      <c r="AH13" s="122">
        <f t="shared" si="11"/>
        <v>87.587301587301582</v>
      </c>
    </row>
    <row r="14" spans="1:34" ht="15.75" thickBot="1" x14ac:dyDescent="0.3">
      <c r="A14" s="17" t="s">
        <v>36</v>
      </c>
      <c r="B14" s="40">
        <v>48</v>
      </c>
      <c r="C14" s="119">
        <v>46</v>
      </c>
      <c r="D14" s="40">
        <v>215</v>
      </c>
      <c r="E14" s="119">
        <v>179</v>
      </c>
      <c r="F14" s="72">
        <v>46</v>
      </c>
      <c r="G14" s="127">
        <v>45</v>
      </c>
      <c r="H14" s="72">
        <v>34</v>
      </c>
      <c r="I14" s="127">
        <v>32</v>
      </c>
      <c r="J14" s="119">
        <v>0</v>
      </c>
      <c r="K14" s="119">
        <v>4</v>
      </c>
      <c r="L14" s="119">
        <v>0</v>
      </c>
      <c r="M14" s="72">
        <v>18</v>
      </c>
      <c r="N14" s="127">
        <v>17</v>
      </c>
      <c r="O14" s="72">
        <v>93</v>
      </c>
      <c r="P14" s="127">
        <v>84</v>
      </c>
      <c r="Q14" s="76">
        <v>3</v>
      </c>
      <c r="R14" s="129">
        <v>1</v>
      </c>
      <c r="S14" s="70">
        <v>96</v>
      </c>
      <c r="T14" s="51">
        <v>86</v>
      </c>
      <c r="U14" s="75">
        <v>3</v>
      </c>
      <c r="V14" s="38">
        <v>3</v>
      </c>
      <c r="W14" s="121">
        <f t="shared" si="0"/>
        <v>3.0476190476190474</v>
      </c>
      <c r="X14" s="105">
        <f t="shared" si="1"/>
        <v>13.650793650793652</v>
      </c>
      <c r="Y14" s="105">
        <f t="shared" si="2"/>
        <v>2.9206349206349209</v>
      </c>
      <c r="Z14" s="105">
        <f t="shared" si="3"/>
        <v>2.1587301587301591</v>
      </c>
      <c r="AA14" s="105">
        <f t="shared" si="4"/>
        <v>0</v>
      </c>
      <c r="AB14" s="105">
        <f t="shared" si="5"/>
        <v>0.25396825396825395</v>
      </c>
      <c r="AC14" s="115">
        <f t="shared" si="6"/>
        <v>0</v>
      </c>
      <c r="AD14" s="124">
        <f t="shared" si="7"/>
        <v>1.1428571428571428</v>
      </c>
      <c r="AE14" s="105">
        <f t="shared" si="8"/>
        <v>5.9047619047619051</v>
      </c>
      <c r="AF14" s="105">
        <f t="shared" si="9"/>
        <v>0.19047619047619047</v>
      </c>
      <c r="AG14" s="105">
        <f t="shared" si="10"/>
        <v>6.0952380952380949</v>
      </c>
      <c r="AH14" s="122">
        <f t="shared" si="11"/>
        <v>35.36507936507936</v>
      </c>
    </row>
    <row r="15" spans="1:34" ht="15.75" thickBot="1" x14ac:dyDescent="0.3">
      <c r="A15" s="18" t="s">
        <v>37</v>
      </c>
      <c r="B15" s="40">
        <v>565</v>
      </c>
      <c r="C15" s="119">
        <v>480</v>
      </c>
      <c r="D15" s="40">
        <v>2881</v>
      </c>
      <c r="E15" s="119">
        <v>2966</v>
      </c>
      <c r="F15" s="72">
        <v>264</v>
      </c>
      <c r="G15" s="127">
        <v>266</v>
      </c>
      <c r="H15" s="72">
        <v>427</v>
      </c>
      <c r="I15" s="127">
        <v>399</v>
      </c>
      <c r="J15" s="119">
        <v>36</v>
      </c>
      <c r="K15" s="119">
        <v>127</v>
      </c>
      <c r="L15" s="119">
        <v>4</v>
      </c>
      <c r="M15" s="72">
        <v>747</v>
      </c>
      <c r="N15" s="127">
        <v>628</v>
      </c>
      <c r="O15" s="72">
        <v>1475</v>
      </c>
      <c r="P15" s="127">
        <v>1464</v>
      </c>
      <c r="Q15" s="76">
        <v>20</v>
      </c>
      <c r="R15" s="129">
        <v>22</v>
      </c>
      <c r="S15" s="70">
        <v>2565</v>
      </c>
      <c r="T15" s="51">
        <v>2537</v>
      </c>
      <c r="U15" s="75">
        <v>31</v>
      </c>
      <c r="V15" s="38">
        <v>28</v>
      </c>
      <c r="W15" s="121">
        <f t="shared" si="0"/>
        <v>3.4715821812596008</v>
      </c>
      <c r="X15" s="105">
        <f t="shared" si="1"/>
        <v>17.701996927803378</v>
      </c>
      <c r="Y15" s="105">
        <f t="shared" si="2"/>
        <v>1.6221198156682026</v>
      </c>
      <c r="Z15" s="105">
        <f t="shared" si="3"/>
        <v>2.6236559139784945</v>
      </c>
      <c r="AA15" s="105">
        <f t="shared" si="4"/>
        <v>0.22119815668202766</v>
      </c>
      <c r="AB15" s="105">
        <f t="shared" si="5"/>
        <v>0.7803379416282642</v>
      </c>
      <c r="AC15" s="115">
        <f t="shared" si="6"/>
        <v>2.4577572964669739E-2</v>
      </c>
      <c r="AD15" s="124">
        <f t="shared" si="7"/>
        <v>4.5898617511520738</v>
      </c>
      <c r="AE15" s="105">
        <f t="shared" si="8"/>
        <v>9.062980030721965</v>
      </c>
      <c r="AF15" s="105">
        <f t="shared" si="9"/>
        <v>0.12288786482334869</v>
      </c>
      <c r="AG15" s="105">
        <f t="shared" si="10"/>
        <v>15.760368663594468</v>
      </c>
      <c r="AH15" s="122">
        <f t="shared" si="11"/>
        <v>55.981566820276491</v>
      </c>
    </row>
    <row r="16" spans="1:34" ht="15.75" thickBot="1" x14ac:dyDescent="0.3">
      <c r="A16" s="18" t="s">
        <v>38</v>
      </c>
      <c r="B16" s="40">
        <v>515</v>
      </c>
      <c r="C16" s="119">
        <v>442</v>
      </c>
      <c r="D16" s="40">
        <v>2295</v>
      </c>
      <c r="E16" s="119">
        <v>2192</v>
      </c>
      <c r="F16" s="72">
        <v>485</v>
      </c>
      <c r="G16" s="127">
        <v>496</v>
      </c>
      <c r="H16" s="72">
        <v>974</v>
      </c>
      <c r="I16" s="127">
        <v>647</v>
      </c>
      <c r="J16" s="119">
        <v>23</v>
      </c>
      <c r="K16" s="119">
        <v>76</v>
      </c>
      <c r="L16" s="119">
        <v>2</v>
      </c>
      <c r="M16" s="72">
        <v>360</v>
      </c>
      <c r="N16" s="127">
        <v>483</v>
      </c>
      <c r="O16" s="72">
        <v>1063</v>
      </c>
      <c r="P16" s="127">
        <v>1032</v>
      </c>
      <c r="Q16" s="76">
        <v>123</v>
      </c>
      <c r="R16" s="129">
        <v>123</v>
      </c>
      <c r="S16" s="70">
        <v>2700</v>
      </c>
      <c r="T16" s="51">
        <v>2610</v>
      </c>
      <c r="U16" s="75">
        <v>28</v>
      </c>
      <c r="V16" s="38">
        <v>25</v>
      </c>
      <c r="W16" s="121">
        <f t="shared" si="0"/>
        <v>3.5034013605442178</v>
      </c>
      <c r="X16" s="105">
        <f t="shared" si="1"/>
        <v>15.612244897959183</v>
      </c>
      <c r="Y16" s="105">
        <f t="shared" si="2"/>
        <v>3.2993197278911568</v>
      </c>
      <c r="Z16" s="105">
        <f t="shared" si="3"/>
        <v>6.6258503401360542</v>
      </c>
      <c r="AA16" s="105">
        <f t="shared" si="4"/>
        <v>0.15646258503401361</v>
      </c>
      <c r="AB16" s="105">
        <f t="shared" si="5"/>
        <v>0.51700680272108845</v>
      </c>
      <c r="AC16" s="115">
        <f t="shared" si="6"/>
        <v>1.3605442176870748E-2</v>
      </c>
      <c r="AD16" s="124">
        <f t="shared" si="7"/>
        <v>2.4489795918367347</v>
      </c>
      <c r="AE16" s="105">
        <f t="shared" si="8"/>
        <v>7.2312925170068025</v>
      </c>
      <c r="AF16" s="105">
        <f t="shared" si="9"/>
        <v>0.83673469387755106</v>
      </c>
      <c r="AG16" s="105">
        <f t="shared" si="10"/>
        <v>18.367346938775512</v>
      </c>
      <c r="AH16" s="122">
        <f t="shared" si="11"/>
        <v>58.612244897959187</v>
      </c>
    </row>
    <row r="17" spans="1:34" ht="15.75" thickBot="1" x14ac:dyDescent="0.3">
      <c r="A17" s="17" t="s">
        <v>39</v>
      </c>
      <c r="B17" s="40">
        <v>257</v>
      </c>
      <c r="C17" s="119">
        <v>230</v>
      </c>
      <c r="D17" s="40">
        <v>1225</v>
      </c>
      <c r="E17" s="119">
        <v>1281</v>
      </c>
      <c r="F17" s="72">
        <v>329</v>
      </c>
      <c r="G17" s="127">
        <v>325</v>
      </c>
      <c r="H17" s="72">
        <v>189</v>
      </c>
      <c r="I17" s="127">
        <v>142</v>
      </c>
      <c r="J17" s="119">
        <v>11</v>
      </c>
      <c r="K17" s="119">
        <v>38</v>
      </c>
      <c r="L17" s="119">
        <v>15</v>
      </c>
      <c r="M17" s="72">
        <v>207</v>
      </c>
      <c r="N17" s="127">
        <v>322</v>
      </c>
      <c r="O17" s="72">
        <v>572</v>
      </c>
      <c r="P17" s="127">
        <v>534</v>
      </c>
      <c r="Q17" s="76">
        <v>56</v>
      </c>
      <c r="R17" s="129">
        <v>60</v>
      </c>
      <c r="S17" s="70">
        <v>3782</v>
      </c>
      <c r="T17" s="51">
        <v>3245</v>
      </c>
      <c r="U17" s="75">
        <v>18</v>
      </c>
      <c r="V17" s="38">
        <v>16</v>
      </c>
      <c r="W17" s="121">
        <f t="shared" si="0"/>
        <v>2.7195767195767195</v>
      </c>
      <c r="X17" s="105">
        <f t="shared" si="1"/>
        <v>12.962962962962964</v>
      </c>
      <c r="Y17" s="105">
        <f t="shared" si="2"/>
        <v>3.4814814814814818</v>
      </c>
      <c r="Z17" s="105">
        <f t="shared" si="3"/>
        <v>2</v>
      </c>
      <c r="AA17" s="105">
        <f t="shared" si="4"/>
        <v>0.11640211640211641</v>
      </c>
      <c r="AB17" s="105">
        <f t="shared" si="5"/>
        <v>0.40211640211640215</v>
      </c>
      <c r="AC17" s="115">
        <f t="shared" si="6"/>
        <v>0.15873015873015875</v>
      </c>
      <c r="AD17" s="124">
        <f t="shared" si="7"/>
        <v>2.1904761904761907</v>
      </c>
      <c r="AE17" s="105">
        <f t="shared" si="8"/>
        <v>6.052910052910053</v>
      </c>
      <c r="AF17" s="105">
        <f t="shared" si="9"/>
        <v>0.59259259259259256</v>
      </c>
      <c r="AG17" s="105">
        <f t="shared" si="10"/>
        <v>40.021164021164019</v>
      </c>
      <c r="AH17" s="122">
        <f t="shared" si="11"/>
        <v>70.698412698412696</v>
      </c>
    </row>
    <row r="18" spans="1:34" ht="15.75" thickBot="1" x14ac:dyDescent="0.3">
      <c r="A18" s="17" t="s">
        <v>40</v>
      </c>
      <c r="B18" s="40">
        <v>374</v>
      </c>
      <c r="C18" s="119">
        <v>319</v>
      </c>
      <c r="D18" s="40">
        <v>2829</v>
      </c>
      <c r="E18" s="119">
        <v>3055</v>
      </c>
      <c r="F18" s="72">
        <v>558</v>
      </c>
      <c r="G18" s="127">
        <v>552</v>
      </c>
      <c r="H18" s="72">
        <v>537</v>
      </c>
      <c r="I18" s="127">
        <v>381</v>
      </c>
      <c r="J18" s="119">
        <v>14</v>
      </c>
      <c r="K18" s="119">
        <v>114</v>
      </c>
      <c r="L18" s="119">
        <v>2</v>
      </c>
      <c r="M18" s="72">
        <v>719</v>
      </c>
      <c r="N18" s="127">
        <v>1219</v>
      </c>
      <c r="O18" s="72">
        <v>896</v>
      </c>
      <c r="P18" s="127">
        <v>977</v>
      </c>
      <c r="Q18" s="76">
        <v>24</v>
      </c>
      <c r="R18" s="129">
        <v>24</v>
      </c>
      <c r="S18" s="70">
        <v>2297</v>
      </c>
      <c r="T18" s="51">
        <v>2223</v>
      </c>
      <c r="U18" s="75">
        <v>21</v>
      </c>
      <c r="V18" s="38">
        <v>20</v>
      </c>
      <c r="W18" s="121">
        <f t="shared" si="0"/>
        <v>3.3922902494331066</v>
      </c>
      <c r="X18" s="105">
        <f t="shared" si="1"/>
        <v>25.659863945578234</v>
      </c>
      <c r="Y18" s="105">
        <f t="shared" si="2"/>
        <v>5.0612244897959187</v>
      </c>
      <c r="Z18" s="105">
        <f t="shared" si="3"/>
        <v>4.870748299319728</v>
      </c>
      <c r="AA18" s="105">
        <f t="shared" si="4"/>
        <v>0.12698412698412698</v>
      </c>
      <c r="AB18" s="105">
        <f t="shared" si="5"/>
        <v>1.0340136054421769</v>
      </c>
      <c r="AC18" s="115">
        <f t="shared" si="6"/>
        <v>1.8140589569160998E-2</v>
      </c>
      <c r="AD18" s="124">
        <f t="shared" si="7"/>
        <v>6.5215419501133791</v>
      </c>
      <c r="AE18" s="105">
        <f t="shared" si="8"/>
        <v>8.1269841269841265</v>
      </c>
      <c r="AF18" s="105">
        <f t="shared" si="9"/>
        <v>0.21768707482993196</v>
      </c>
      <c r="AG18" s="105">
        <f t="shared" si="10"/>
        <v>20.834467120181404</v>
      </c>
      <c r="AH18" s="122">
        <f t="shared" si="11"/>
        <v>75.863945578231295</v>
      </c>
    </row>
    <row r="19" spans="1:34" ht="15.75" thickBot="1" x14ac:dyDescent="0.3">
      <c r="A19" s="17" t="s">
        <v>41</v>
      </c>
      <c r="B19" s="40">
        <v>422</v>
      </c>
      <c r="C19" s="119">
        <v>469</v>
      </c>
      <c r="D19" s="40">
        <v>2742</v>
      </c>
      <c r="E19" s="119">
        <v>2701</v>
      </c>
      <c r="F19" s="72">
        <v>499</v>
      </c>
      <c r="G19" s="127">
        <v>491</v>
      </c>
      <c r="H19" s="72">
        <v>487</v>
      </c>
      <c r="I19" s="127">
        <v>320</v>
      </c>
      <c r="J19" s="119">
        <v>6</v>
      </c>
      <c r="K19" s="119">
        <v>75</v>
      </c>
      <c r="L19" s="119">
        <v>0</v>
      </c>
      <c r="M19" s="72">
        <v>494</v>
      </c>
      <c r="N19" s="127">
        <v>794</v>
      </c>
      <c r="O19" s="72">
        <v>1144</v>
      </c>
      <c r="P19" s="127">
        <v>1071</v>
      </c>
      <c r="Q19" s="76">
        <v>19</v>
      </c>
      <c r="R19" s="129">
        <v>15</v>
      </c>
      <c r="S19" s="70">
        <v>1417</v>
      </c>
      <c r="T19" s="51">
        <v>1393</v>
      </c>
      <c r="U19" s="75">
        <v>20</v>
      </c>
      <c r="V19" s="38">
        <v>15</v>
      </c>
      <c r="W19" s="121">
        <f t="shared" si="0"/>
        <v>4.019047619047619</v>
      </c>
      <c r="X19" s="105">
        <f t="shared" si="1"/>
        <v>26.114285714285714</v>
      </c>
      <c r="Y19" s="105">
        <f t="shared" si="2"/>
        <v>4.7523809523809524</v>
      </c>
      <c r="Z19" s="105">
        <f t="shared" si="3"/>
        <v>4.6380952380952385</v>
      </c>
      <c r="AA19" s="105">
        <f t="shared" si="4"/>
        <v>5.7142857142857141E-2</v>
      </c>
      <c r="AB19" s="105">
        <f t="shared" si="5"/>
        <v>0.7142857142857143</v>
      </c>
      <c r="AC19" s="115">
        <f t="shared" si="6"/>
        <v>0</v>
      </c>
      <c r="AD19" s="124">
        <f t="shared" si="7"/>
        <v>4.7047619047619049</v>
      </c>
      <c r="AE19" s="105">
        <f t="shared" si="8"/>
        <v>10.895238095238096</v>
      </c>
      <c r="AF19" s="105">
        <f t="shared" si="9"/>
        <v>0.18095238095238095</v>
      </c>
      <c r="AG19" s="105">
        <f t="shared" si="10"/>
        <v>13.495238095238093</v>
      </c>
      <c r="AH19" s="122">
        <f t="shared" si="11"/>
        <v>69.571428571428569</v>
      </c>
    </row>
    <row r="20" spans="1:34" ht="15.75" thickBot="1" x14ac:dyDescent="0.3">
      <c r="A20" s="17" t="s">
        <v>42</v>
      </c>
      <c r="B20" s="40">
        <v>47</v>
      </c>
      <c r="C20" s="119">
        <v>66</v>
      </c>
      <c r="D20" s="40">
        <v>268</v>
      </c>
      <c r="E20" s="119">
        <v>189</v>
      </c>
      <c r="F20" s="72">
        <v>42</v>
      </c>
      <c r="G20" s="127">
        <v>39</v>
      </c>
      <c r="H20" s="72">
        <v>64</v>
      </c>
      <c r="I20" s="127">
        <v>45</v>
      </c>
      <c r="J20" s="119">
        <v>4</v>
      </c>
      <c r="K20" s="119">
        <v>7</v>
      </c>
      <c r="L20" s="119">
        <v>0</v>
      </c>
      <c r="M20" s="72">
        <v>42</v>
      </c>
      <c r="N20" s="127">
        <v>45</v>
      </c>
      <c r="O20" s="72">
        <v>102</v>
      </c>
      <c r="P20" s="127">
        <v>105</v>
      </c>
      <c r="Q20" s="76">
        <v>15</v>
      </c>
      <c r="R20" s="129">
        <v>14</v>
      </c>
      <c r="S20" s="70">
        <v>859</v>
      </c>
      <c r="T20" s="51">
        <v>894</v>
      </c>
      <c r="U20" s="75">
        <v>6</v>
      </c>
      <c r="V20" s="38">
        <v>6</v>
      </c>
      <c r="W20" s="121">
        <f t="shared" si="0"/>
        <v>1.4920634920634921</v>
      </c>
      <c r="X20" s="105">
        <f t="shared" si="1"/>
        <v>8.5079365079365079</v>
      </c>
      <c r="Y20" s="105">
        <f t="shared" si="2"/>
        <v>1.3333333333333333</v>
      </c>
      <c r="Z20" s="105">
        <f t="shared" si="3"/>
        <v>2.0317460317460316</v>
      </c>
      <c r="AA20" s="105">
        <f t="shared" si="4"/>
        <v>0.12698412698412698</v>
      </c>
      <c r="AB20" s="105">
        <f t="shared" si="5"/>
        <v>0.22222222222222224</v>
      </c>
      <c r="AC20" s="115">
        <f t="shared" si="6"/>
        <v>0</v>
      </c>
      <c r="AD20" s="124">
        <f t="shared" si="7"/>
        <v>1.3333333333333333</v>
      </c>
      <c r="AE20" s="105">
        <f t="shared" si="8"/>
        <v>3.2380952380952381</v>
      </c>
      <c r="AF20" s="105">
        <f t="shared" si="9"/>
        <v>0.47619047619047616</v>
      </c>
      <c r="AG20" s="105">
        <f t="shared" si="10"/>
        <v>27.269841269841269</v>
      </c>
      <c r="AH20" s="122">
        <f t="shared" si="11"/>
        <v>46.031746031746032</v>
      </c>
    </row>
    <row r="21" spans="1:34" ht="15.75" thickBot="1" x14ac:dyDescent="0.3">
      <c r="A21" s="17" t="s">
        <v>43</v>
      </c>
      <c r="B21" s="40">
        <v>252</v>
      </c>
      <c r="C21" s="119">
        <v>230</v>
      </c>
      <c r="D21" s="40">
        <v>1607</v>
      </c>
      <c r="E21" s="119">
        <v>1508</v>
      </c>
      <c r="F21" s="72">
        <v>240</v>
      </c>
      <c r="G21" s="127">
        <v>231</v>
      </c>
      <c r="H21" s="72">
        <v>1468</v>
      </c>
      <c r="I21" s="127">
        <v>641</v>
      </c>
      <c r="J21" s="119">
        <v>13</v>
      </c>
      <c r="K21" s="119">
        <v>28</v>
      </c>
      <c r="L21" s="119">
        <v>1</v>
      </c>
      <c r="M21" s="72">
        <v>231</v>
      </c>
      <c r="N21" s="127">
        <v>196</v>
      </c>
      <c r="O21" s="72">
        <v>924</v>
      </c>
      <c r="P21" s="127">
        <v>870</v>
      </c>
      <c r="Q21" s="76">
        <v>18</v>
      </c>
      <c r="R21" s="129">
        <v>15</v>
      </c>
      <c r="S21" s="70">
        <v>2444</v>
      </c>
      <c r="T21" s="51">
        <v>2379</v>
      </c>
      <c r="U21" s="75">
        <v>18</v>
      </c>
      <c r="V21" s="38">
        <v>18</v>
      </c>
      <c r="W21" s="121">
        <f t="shared" si="0"/>
        <v>2.6666666666666665</v>
      </c>
      <c r="X21" s="105">
        <f t="shared" si="1"/>
        <v>17.005291005291003</v>
      </c>
      <c r="Y21" s="105">
        <f t="shared" si="2"/>
        <v>2.53968253968254</v>
      </c>
      <c r="Z21" s="105">
        <f t="shared" si="3"/>
        <v>15.534391534391535</v>
      </c>
      <c r="AA21" s="105">
        <f t="shared" si="4"/>
        <v>0.13756613756613756</v>
      </c>
      <c r="AB21" s="105">
        <f t="shared" si="5"/>
        <v>0.29629629629629628</v>
      </c>
      <c r="AC21" s="115">
        <f t="shared" si="6"/>
        <v>1.0582010582010581E-2</v>
      </c>
      <c r="AD21" s="124">
        <f t="shared" si="7"/>
        <v>2.4444444444444446</v>
      </c>
      <c r="AE21" s="105">
        <f t="shared" si="8"/>
        <v>9.7777777777777786</v>
      </c>
      <c r="AF21" s="105">
        <f t="shared" si="9"/>
        <v>0.19047619047619047</v>
      </c>
      <c r="AG21" s="105">
        <f t="shared" si="10"/>
        <v>25.862433862433861</v>
      </c>
      <c r="AH21" s="122">
        <f t="shared" si="11"/>
        <v>76.465608465608469</v>
      </c>
    </row>
    <row r="22" spans="1:34" ht="15.75" thickBot="1" x14ac:dyDescent="0.3">
      <c r="A22" s="17" t="s">
        <v>44</v>
      </c>
      <c r="B22" s="40">
        <v>190</v>
      </c>
      <c r="C22" s="119">
        <v>178</v>
      </c>
      <c r="D22" s="40">
        <v>1022</v>
      </c>
      <c r="E22" s="119">
        <v>1001</v>
      </c>
      <c r="F22" s="72">
        <v>225</v>
      </c>
      <c r="G22" s="127">
        <v>223</v>
      </c>
      <c r="H22" s="72">
        <v>1108</v>
      </c>
      <c r="I22" s="127">
        <v>494</v>
      </c>
      <c r="J22" s="119">
        <v>9</v>
      </c>
      <c r="K22" s="119">
        <v>45</v>
      </c>
      <c r="L22" s="119">
        <v>0</v>
      </c>
      <c r="M22" s="72">
        <v>161</v>
      </c>
      <c r="N22" s="127">
        <v>175</v>
      </c>
      <c r="O22" s="72">
        <v>701</v>
      </c>
      <c r="P22" s="127">
        <v>706</v>
      </c>
      <c r="Q22" s="76">
        <v>41</v>
      </c>
      <c r="R22" s="129">
        <v>37</v>
      </c>
      <c r="S22" s="70">
        <v>1311</v>
      </c>
      <c r="T22" s="51">
        <v>1277</v>
      </c>
      <c r="U22" s="75">
        <v>15</v>
      </c>
      <c r="V22" s="38">
        <v>12</v>
      </c>
      <c r="W22" s="121">
        <f t="shared" si="0"/>
        <v>2.4126984126984126</v>
      </c>
      <c r="X22" s="105">
        <f t="shared" si="1"/>
        <v>12.97777777777778</v>
      </c>
      <c r="Y22" s="105">
        <f t="shared" si="2"/>
        <v>2.8571428571428572</v>
      </c>
      <c r="Z22" s="105">
        <f t="shared" si="3"/>
        <v>14.069841269841268</v>
      </c>
      <c r="AA22" s="105">
        <f t="shared" si="4"/>
        <v>0.11428571428571428</v>
      </c>
      <c r="AB22" s="105">
        <f t="shared" si="5"/>
        <v>0.5714285714285714</v>
      </c>
      <c r="AC22" s="115">
        <f t="shared" si="6"/>
        <v>0</v>
      </c>
      <c r="AD22" s="124">
        <f t="shared" si="7"/>
        <v>2.0444444444444443</v>
      </c>
      <c r="AE22" s="105">
        <f t="shared" si="8"/>
        <v>8.9015873015873019</v>
      </c>
      <c r="AF22" s="105">
        <f t="shared" si="9"/>
        <v>0.52063492063492067</v>
      </c>
      <c r="AG22" s="105">
        <f t="shared" si="10"/>
        <v>16.647619047619049</v>
      </c>
      <c r="AH22" s="122">
        <f t="shared" si="11"/>
        <v>61.117460317460321</v>
      </c>
    </row>
    <row r="23" spans="1:34" ht="15.75" thickBot="1" x14ac:dyDescent="0.3">
      <c r="A23" s="17" t="s">
        <v>45</v>
      </c>
      <c r="B23" s="40">
        <v>507</v>
      </c>
      <c r="C23" s="119">
        <v>450</v>
      </c>
      <c r="D23" s="40">
        <v>2999</v>
      </c>
      <c r="E23" s="119">
        <v>3217</v>
      </c>
      <c r="F23" s="72">
        <v>723</v>
      </c>
      <c r="G23" s="127">
        <v>720</v>
      </c>
      <c r="H23" s="72">
        <v>787</v>
      </c>
      <c r="I23" s="127">
        <v>485</v>
      </c>
      <c r="J23" s="119">
        <v>25</v>
      </c>
      <c r="K23" s="119">
        <v>114</v>
      </c>
      <c r="L23" s="119">
        <v>1</v>
      </c>
      <c r="M23" s="72">
        <v>620</v>
      </c>
      <c r="N23" s="127">
        <v>764</v>
      </c>
      <c r="O23" s="72">
        <v>2163</v>
      </c>
      <c r="P23" s="127">
        <v>2223</v>
      </c>
      <c r="Q23" s="76">
        <v>92</v>
      </c>
      <c r="R23" s="129">
        <v>86</v>
      </c>
      <c r="S23" s="70">
        <v>2464</v>
      </c>
      <c r="T23" s="51">
        <v>2439</v>
      </c>
      <c r="U23" s="75">
        <v>27</v>
      </c>
      <c r="V23" s="38">
        <v>24</v>
      </c>
      <c r="W23" s="121">
        <f t="shared" si="0"/>
        <v>3.5767195767195767</v>
      </c>
      <c r="X23" s="105">
        <f t="shared" si="1"/>
        <v>21.156966490299823</v>
      </c>
      <c r="Y23" s="105">
        <f t="shared" si="2"/>
        <v>5.1005291005291005</v>
      </c>
      <c r="Z23" s="105">
        <f t="shared" si="3"/>
        <v>5.5520282186948853</v>
      </c>
      <c r="AA23" s="105">
        <f t="shared" si="4"/>
        <v>0.17636684303350969</v>
      </c>
      <c r="AB23" s="105">
        <f t="shared" si="5"/>
        <v>0.8042328042328043</v>
      </c>
      <c r="AC23" s="115">
        <f t="shared" si="6"/>
        <v>7.0546737213403876E-3</v>
      </c>
      <c r="AD23" s="124">
        <f t="shared" si="7"/>
        <v>4.3738977072310403</v>
      </c>
      <c r="AE23" s="105">
        <f t="shared" si="8"/>
        <v>15.25925925925926</v>
      </c>
      <c r="AF23" s="105">
        <f t="shared" si="9"/>
        <v>0.64902998236331566</v>
      </c>
      <c r="AG23" s="105">
        <f t="shared" si="10"/>
        <v>17.382716049382715</v>
      </c>
      <c r="AH23" s="122">
        <f t="shared" si="11"/>
        <v>74.038800705467366</v>
      </c>
    </row>
    <row r="24" spans="1:34" ht="15.75" thickBot="1" x14ac:dyDescent="0.3">
      <c r="A24" s="18" t="s">
        <v>46</v>
      </c>
      <c r="B24" s="40">
        <v>563</v>
      </c>
      <c r="C24" s="119">
        <v>471</v>
      </c>
      <c r="D24" s="40">
        <v>3867</v>
      </c>
      <c r="E24" s="119">
        <v>4005</v>
      </c>
      <c r="F24" s="72">
        <v>540</v>
      </c>
      <c r="G24" s="127">
        <v>578</v>
      </c>
      <c r="H24" s="72">
        <v>636</v>
      </c>
      <c r="I24" s="127">
        <v>446</v>
      </c>
      <c r="J24" s="119">
        <v>8</v>
      </c>
      <c r="K24" s="119">
        <v>114</v>
      </c>
      <c r="L24" s="119">
        <v>1</v>
      </c>
      <c r="M24" s="72">
        <v>932</v>
      </c>
      <c r="N24" s="127">
        <v>775</v>
      </c>
      <c r="O24" s="72">
        <v>2308</v>
      </c>
      <c r="P24" s="127">
        <v>1867</v>
      </c>
      <c r="Q24" s="76">
        <v>67</v>
      </c>
      <c r="R24" s="129">
        <v>95</v>
      </c>
      <c r="S24" s="70">
        <v>3178</v>
      </c>
      <c r="T24" s="51">
        <v>2812</v>
      </c>
      <c r="U24" s="75">
        <v>29</v>
      </c>
      <c r="V24" s="38">
        <v>24</v>
      </c>
      <c r="W24" s="121">
        <f t="shared" si="0"/>
        <v>3.6978653530377672</v>
      </c>
      <c r="X24" s="105">
        <f t="shared" si="1"/>
        <v>25.399014778325121</v>
      </c>
      <c r="Y24" s="105">
        <f t="shared" si="2"/>
        <v>3.5467980295566499</v>
      </c>
      <c r="Z24" s="105">
        <f t="shared" si="3"/>
        <v>4.1773399014778319</v>
      </c>
      <c r="AA24" s="105">
        <f t="shared" si="4"/>
        <v>5.2545155993431854E-2</v>
      </c>
      <c r="AB24" s="105">
        <f t="shared" si="5"/>
        <v>0.74876847290640391</v>
      </c>
      <c r="AC24" s="115">
        <f t="shared" si="6"/>
        <v>6.5681444991789817E-3</v>
      </c>
      <c r="AD24" s="124">
        <f t="shared" si="7"/>
        <v>6.1215106732348117</v>
      </c>
      <c r="AE24" s="105">
        <f t="shared" si="8"/>
        <v>15.159277504105091</v>
      </c>
      <c r="AF24" s="105">
        <f t="shared" si="9"/>
        <v>0.44006568144499181</v>
      </c>
      <c r="AG24" s="105">
        <f t="shared" si="10"/>
        <v>20.873563218390807</v>
      </c>
      <c r="AH24" s="122">
        <f t="shared" si="11"/>
        <v>80.223316912972081</v>
      </c>
    </row>
    <row r="25" spans="1:34" ht="15.75" thickBot="1" x14ac:dyDescent="0.3">
      <c r="A25" s="17" t="s">
        <v>47</v>
      </c>
      <c r="B25" s="40">
        <v>160</v>
      </c>
      <c r="C25" s="119">
        <v>129</v>
      </c>
      <c r="D25" s="40">
        <v>1653</v>
      </c>
      <c r="E25" s="119">
        <v>1407</v>
      </c>
      <c r="F25" s="72">
        <v>166</v>
      </c>
      <c r="G25" s="127">
        <v>170</v>
      </c>
      <c r="H25" s="72">
        <v>1257</v>
      </c>
      <c r="I25" s="127">
        <v>801</v>
      </c>
      <c r="J25" s="119">
        <v>3</v>
      </c>
      <c r="K25" s="119">
        <v>52</v>
      </c>
      <c r="L25" s="119">
        <v>1</v>
      </c>
      <c r="M25" s="72">
        <v>452</v>
      </c>
      <c r="N25" s="127">
        <v>369</v>
      </c>
      <c r="O25" s="72">
        <v>859</v>
      </c>
      <c r="P25" s="127">
        <v>845</v>
      </c>
      <c r="Q25" s="76">
        <v>33</v>
      </c>
      <c r="R25" s="129">
        <v>32</v>
      </c>
      <c r="S25" s="70">
        <v>2674</v>
      </c>
      <c r="T25" s="51">
        <v>2695</v>
      </c>
      <c r="U25" s="75">
        <v>17</v>
      </c>
      <c r="V25" s="38">
        <v>13</v>
      </c>
      <c r="W25" s="121">
        <f t="shared" si="0"/>
        <v>1.792717086834734</v>
      </c>
      <c r="X25" s="105">
        <f t="shared" si="1"/>
        <v>18.521008403361343</v>
      </c>
      <c r="Y25" s="105">
        <f t="shared" si="2"/>
        <v>1.8599439775910365</v>
      </c>
      <c r="Z25" s="105">
        <f t="shared" si="3"/>
        <v>14.084033613445378</v>
      </c>
      <c r="AA25" s="105">
        <f t="shared" si="4"/>
        <v>3.3613445378151266E-2</v>
      </c>
      <c r="AB25" s="105">
        <f t="shared" si="5"/>
        <v>0.58263305322128844</v>
      </c>
      <c r="AC25" s="115">
        <f t="shared" si="6"/>
        <v>1.1204481792717087E-2</v>
      </c>
      <c r="AD25" s="124">
        <f t="shared" si="7"/>
        <v>5.0644257703081239</v>
      </c>
      <c r="AE25" s="105">
        <f t="shared" si="8"/>
        <v>9.6246498599439771</v>
      </c>
      <c r="AF25" s="105">
        <f t="shared" si="9"/>
        <v>0.36974789915966388</v>
      </c>
      <c r="AG25" s="105">
        <f t="shared" si="10"/>
        <v>29.960784313725487</v>
      </c>
      <c r="AH25" s="122">
        <f t="shared" si="11"/>
        <v>81.904761904761898</v>
      </c>
    </row>
    <row r="26" spans="1:34" ht="15.75" thickBot="1" x14ac:dyDescent="0.3">
      <c r="A26" s="17" t="s">
        <v>48</v>
      </c>
      <c r="B26" s="40">
        <v>236</v>
      </c>
      <c r="C26" s="119">
        <v>206</v>
      </c>
      <c r="D26" s="40">
        <v>1596</v>
      </c>
      <c r="E26" s="119">
        <v>1471</v>
      </c>
      <c r="F26" s="72">
        <v>453</v>
      </c>
      <c r="G26" s="127">
        <v>474</v>
      </c>
      <c r="H26" s="72">
        <v>1482</v>
      </c>
      <c r="I26" s="127">
        <v>1248</v>
      </c>
      <c r="J26" s="119">
        <v>20</v>
      </c>
      <c r="K26" s="119">
        <v>66</v>
      </c>
      <c r="L26" s="119">
        <v>1</v>
      </c>
      <c r="M26" s="72">
        <v>296</v>
      </c>
      <c r="N26" s="127">
        <v>328</v>
      </c>
      <c r="O26" s="72">
        <v>965</v>
      </c>
      <c r="P26" s="127">
        <v>947</v>
      </c>
      <c r="Q26" s="76">
        <v>18</v>
      </c>
      <c r="R26" s="129">
        <v>18</v>
      </c>
      <c r="S26" s="70">
        <v>1391</v>
      </c>
      <c r="T26" s="51">
        <v>1367</v>
      </c>
      <c r="U26" s="75">
        <v>16</v>
      </c>
      <c r="V26" s="38">
        <v>13</v>
      </c>
      <c r="W26" s="121">
        <f t="shared" si="0"/>
        <v>2.8095238095238093</v>
      </c>
      <c r="X26" s="105">
        <f t="shared" si="1"/>
        <v>19</v>
      </c>
      <c r="Y26" s="105">
        <f t="shared" si="2"/>
        <v>5.3928571428571432</v>
      </c>
      <c r="Z26" s="105">
        <f t="shared" si="3"/>
        <v>17.642857142857142</v>
      </c>
      <c r="AA26" s="105">
        <f t="shared" si="4"/>
        <v>0.23809523809523808</v>
      </c>
      <c r="AB26" s="105">
        <f t="shared" si="5"/>
        <v>0.7857142857142857</v>
      </c>
      <c r="AC26" s="115">
        <f t="shared" si="6"/>
        <v>1.1904761904761904E-2</v>
      </c>
      <c r="AD26" s="124">
        <f t="shared" si="7"/>
        <v>3.5238095238095237</v>
      </c>
      <c r="AE26" s="105">
        <f t="shared" si="8"/>
        <v>11.488095238095237</v>
      </c>
      <c r="AF26" s="105">
        <f t="shared" si="9"/>
        <v>0.21428571428571427</v>
      </c>
      <c r="AG26" s="105">
        <f t="shared" si="10"/>
        <v>16.55952380952381</v>
      </c>
      <c r="AH26" s="122">
        <f t="shared" si="11"/>
        <v>77.666666666666671</v>
      </c>
    </row>
    <row r="27" spans="1:34" ht="15.75" thickBot="1" x14ac:dyDescent="0.3">
      <c r="A27" s="17" t="s">
        <v>49</v>
      </c>
      <c r="B27" s="40">
        <v>149</v>
      </c>
      <c r="C27" s="119">
        <v>147</v>
      </c>
      <c r="D27" s="40">
        <v>971</v>
      </c>
      <c r="E27" s="119">
        <v>933</v>
      </c>
      <c r="F27" s="72">
        <v>279</v>
      </c>
      <c r="G27" s="127">
        <v>267</v>
      </c>
      <c r="H27" s="72">
        <v>156</v>
      </c>
      <c r="I27" s="127">
        <v>157</v>
      </c>
      <c r="J27" s="119">
        <v>6</v>
      </c>
      <c r="K27" s="119">
        <v>47</v>
      </c>
      <c r="L27" s="119">
        <v>1</v>
      </c>
      <c r="M27" s="72">
        <v>143</v>
      </c>
      <c r="N27" s="127">
        <v>121</v>
      </c>
      <c r="O27" s="72">
        <v>441</v>
      </c>
      <c r="P27" s="127">
        <v>409</v>
      </c>
      <c r="Q27" s="76">
        <v>16</v>
      </c>
      <c r="R27" s="129">
        <v>16</v>
      </c>
      <c r="S27" s="70">
        <v>897</v>
      </c>
      <c r="T27" s="51">
        <v>876</v>
      </c>
      <c r="U27" s="75">
        <v>11</v>
      </c>
      <c r="V27" s="38">
        <v>10</v>
      </c>
      <c r="W27" s="121">
        <f t="shared" si="0"/>
        <v>2.5800865800865802</v>
      </c>
      <c r="X27" s="105">
        <f t="shared" si="1"/>
        <v>16.813852813852812</v>
      </c>
      <c r="Y27" s="105">
        <f t="shared" si="2"/>
        <v>4.8311688311688314</v>
      </c>
      <c r="Z27" s="105">
        <f t="shared" si="3"/>
        <v>2.7012987012987013</v>
      </c>
      <c r="AA27" s="105">
        <f t="shared" si="4"/>
        <v>0.10389610389610389</v>
      </c>
      <c r="AB27" s="105">
        <f t="shared" si="5"/>
        <v>0.81385281385281383</v>
      </c>
      <c r="AC27" s="115">
        <f t="shared" si="6"/>
        <v>1.7316017316017316E-2</v>
      </c>
      <c r="AD27" s="124">
        <f t="shared" si="7"/>
        <v>2.4761904761904763</v>
      </c>
      <c r="AE27" s="105">
        <f t="shared" si="8"/>
        <v>7.6363636363636367</v>
      </c>
      <c r="AF27" s="105">
        <f t="shared" si="9"/>
        <v>0.27705627705627706</v>
      </c>
      <c r="AG27" s="105">
        <f t="shared" si="10"/>
        <v>15.532467532467532</v>
      </c>
      <c r="AH27" s="122">
        <f t="shared" si="11"/>
        <v>53.783549783549788</v>
      </c>
    </row>
    <row r="28" spans="1:34" ht="15.75" thickBot="1" x14ac:dyDescent="0.3">
      <c r="A28" s="19" t="s">
        <v>50</v>
      </c>
      <c r="B28" s="40">
        <v>556</v>
      </c>
      <c r="C28" s="119">
        <v>565</v>
      </c>
      <c r="D28" s="40">
        <v>4500</v>
      </c>
      <c r="E28" s="119">
        <v>4529</v>
      </c>
      <c r="F28" s="72">
        <v>576</v>
      </c>
      <c r="G28" s="127">
        <v>568</v>
      </c>
      <c r="H28" s="72">
        <v>788</v>
      </c>
      <c r="I28" s="127">
        <v>519</v>
      </c>
      <c r="J28" s="119">
        <v>28</v>
      </c>
      <c r="K28" s="119">
        <v>177</v>
      </c>
      <c r="L28" s="119">
        <v>7</v>
      </c>
      <c r="M28" s="72">
        <v>640</v>
      </c>
      <c r="N28" s="127">
        <v>1141</v>
      </c>
      <c r="O28" s="72">
        <v>1799</v>
      </c>
      <c r="P28" s="127">
        <v>1815</v>
      </c>
      <c r="Q28" s="76">
        <v>28</v>
      </c>
      <c r="R28" s="129">
        <v>29</v>
      </c>
      <c r="S28" s="70">
        <v>2217</v>
      </c>
      <c r="T28" s="51">
        <v>2507</v>
      </c>
      <c r="U28" s="75">
        <v>30</v>
      </c>
      <c r="V28" s="38">
        <v>27</v>
      </c>
      <c r="W28" s="121">
        <f t="shared" si="0"/>
        <v>3.5301587301587305</v>
      </c>
      <c r="X28" s="105">
        <f t="shared" si="1"/>
        <v>28.571428571428573</v>
      </c>
      <c r="Y28" s="105">
        <f t="shared" si="2"/>
        <v>3.657142857142857</v>
      </c>
      <c r="Z28" s="105">
        <f t="shared" si="3"/>
        <v>5.0031746031746032</v>
      </c>
      <c r="AA28" s="105">
        <f t="shared" si="4"/>
        <v>0.17777777777777778</v>
      </c>
      <c r="AB28" s="105">
        <f t="shared" si="5"/>
        <v>1.1238095238095238</v>
      </c>
      <c r="AC28" s="115">
        <f t="shared" si="6"/>
        <v>4.4444444444444446E-2</v>
      </c>
      <c r="AD28" s="124">
        <f t="shared" si="7"/>
        <v>4.0634920634920633</v>
      </c>
      <c r="AE28" s="105">
        <f t="shared" si="8"/>
        <v>11.422222222222222</v>
      </c>
      <c r="AF28" s="105">
        <f t="shared" si="9"/>
        <v>0.17777777777777778</v>
      </c>
      <c r="AG28" s="105">
        <f t="shared" si="10"/>
        <v>14.076190476190478</v>
      </c>
      <c r="AH28" s="122">
        <f t="shared" si="11"/>
        <v>71.847619047619048</v>
      </c>
    </row>
    <row r="29" spans="1:34" ht="15.75" thickBot="1" x14ac:dyDescent="0.3">
      <c r="A29" s="17" t="s">
        <v>51</v>
      </c>
      <c r="B29" s="40">
        <v>298</v>
      </c>
      <c r="C29" s="119">
        <v>266</v>
      </c>
      <c r="D29" s="40">
        <v>1782</v>
      </c>
      <c r="E29" s="119">
        <v>1906</v>
      </c>
      <c r="F29" s="72">
        <v>344</v>
      </c>
      <c r="G29" s="127">
        <v>338</v>
      </c>
      <c r="H29" s="72">
        <v>319</v>
      </c>
      <c r="I29" s="127">
        <v>286</v>
      </c>
      <c r="J29" s="119">
        <v>19</v>
      </c>
      <c r="K29" s="119">
        <v>63</v>
      </c>
      <c r="L29" s="119">
        <v>0</v>
      </c>
      <c r="M29" s="72">
        <v>328</v>
      </c>
      <c r="N29" s="127">
        <v>414</v>
      </c>
      <c r="O29" s="72">
        <v>619</v>
      </c>
      <c r="P29" s="127">
        <v>662</v>
      </c>
      <c r="Q29" s="76">
        <v>22</v>
      </c>
      <c r="R29" s="129">
        <v>18</v>
      </c>
      <c r="S29" s="70">
        <v>1070</v>
      </c>
      <c r="T29" s="51">
        <v>1022</v>
      </c>
      <c r="U29" s="75">
        <v>14</v>
      </c>
      <c r="V29" s="38">
        <v>12</v>
      </c>
      <c r="W29" s="121">
        <f t="shared" si="0"/>
        <v>4.0544217687074831</v>
      </c>
      <c r="X29" s="105">
        <f t="shared" si="1"/>
        <v>24.244897959183675</v>
      </c>
      <c r="Y29" s="105">
        <f t="shared" si="2"/>
        <v>4.6802721088435373</v>
      </c>
      <c r="Z29" s="105">
        <f t="shared" si="3"/>
        <v>4.3401360544217686</v>
      </c>
      <c r="AA29" s="105">
        <f t="shared" si="4"/>
        <v>0.25850340136054423</v>
      </c>
      <c r="AB29" s="105">
        <f t="shared" si="5"/>
        <v>0.8571428571428571</v>
      </c>
      <c r="AC29" s="115">
        <f t="shared" si="6"/>
        <v>0</v>
      </c>
      <c r="AD29" s="124">
        <f t="shared" si="7"/>
        <v>4.4625850340136051</v>
      </c>
      <c r="AE29" s="105">
        <f t="shared" si="8"/>
        <v>8.4217687074829932</v>
      </c>
      <c r="AF29" s="105">
        <f t="shared" si="9"/>
        <v>0.29931972789115646</v>
      </c>
      <c r="AG29" s="105">
        <f t="shared" si="10"/>
        <v>14.557823129251702</v>
      </c>
      <c r="AH29" s="122">
        <f t="shared" si="11"/>
        <v>66.176870748299322</v>
      </c>
    </row>
    <row r="30" spans="1:34" ht="15.75" thickBot="1" x14ac:dyDescent="0.3">
      <c r="A30" s="17" t="s">
        <v>52</v>
      </c>
      <c r="B30" s="40">
        <v>102</v>
      </c>
      <c r="C30" s="119">
        <v>88</v>
      </c>
      <c r="D30" s="40">
        <v>372</v>
      </c>
      <c r="E30" s="119">
        <v>352</v>
      </c>
      <c r="F30" s="72">
        <v>146</v>
      </c>
      <c r="G30" s="127">
        <v>164</v>
      </c>
      <c r="H30" s="72">
        <v>152</v>
      </c>
      <c r="I30" s="127">
        <v>97</v>
      </c>
      <c r="J30" s="119">
        <v>3</v>
      </c>
      <c r="K30" s="119">
        <v>26</v>
      </c>
      <c r="L30" s="119">
        <v>0</v>
      </c>
      <c r="M30" s="72">
        <v>30</v>
      </c>
      <c r="N30" s="127">
        <v>32</v>
      </c>
      <c r="O30" s="72">
        <v>196</v>
      </c>
      <c r="P30" s="127">
        <v>192</v>
      </c>
      <c r="Q30" s="76">
        <v>7</v>
      </c>
      <c r="R30" s="129">
        <v>8</v>
      </c>
      <c r="S30" s="70">
        <v>990</v>
      </c>
      <c r="T30" s="51">
        <v>982</v>
      </c>
      <c r="U30" s="75">
        <v>5</v>
      </c>
      <c r="V30" s="38">
        <v>4</v>
      </c>
      <c r="W30" s="121">
        <f t="shared" si="0"/>
        <v>3.8857142857142852</v>
      </c>
      <c r="X30" s="105">
        <f t="shared" si="1"/>
        <v>14.171428571428573</v>
      </c>
      <c r="Y30" s="105">
        <f t="shared" si="2"/>
        <v>5.5619047619047617</v>
      </c>
      <c r="Z30" s="105">
        <f t="shared" si="3"/>
        <v>5.7904761904761903</v>
      </c>
      <c r="AA30" s="105">
        <f t="shared" si="4"/>
        <v>0.11428571428571428</v>
      </c>
      <c r="AB30" s="105">
        <f t="shared" si="5"/>
        <v>0.99047619047619051</v>
      </c>
      <c r="AC30" s="115">
        <f t="shared" si="6"/>
        <v>0</v>
      </c>
      <c r="AD30" s="124">
        <f t="shared" si="7"/>
        <v>1.1428571428571428</v>
      </c>
      <c r="AE30" s="105">
        <f t="shared" si="8"/>
        <v>7.4666666666666668</v>
      </c>
      <c r="AF30" s="105">
        <f t="shared" si="9"/>
        <v>0.26666666666666666</v>
      </c>
      <c r="AG30" s="105">
        <f t="shared" si="10"/>
        <v>37.714285714285715</v>
      </c>
      <c r="AH30" s="122">
        <f t="shared" si="11"/>
        <v>77.104761904761901</v>
      </c>
    </row>
    <row r="31" spans="1:34" ht="15.75" thickBot="1" x14ac:dyDescent="0.3">
      <c r="A31" s="17" t="s">
        <v>53</v>
      </c>
      <c r="B31" s="40">
        <v>246</v>
      </c>
      <c r="C31" s="119">
        <v>215</v>
      </c>
      <c r="D31" s="40">
        <v>1936</v>
      </c>
      <c r="E31" s="119">
        <v>1941</v>
      </c>
      <c r="F31" s="72">
        <v>436</v>
      </c>
      <c r="G31" s="127">
        <v>430</v>
      </c>
      <c r="H31" s="72">
        <v>1966</v>
      </c>
      <c r="I31" s="127">
        <v>701</v>
      </c>
      <c r="J31" s="119">
        <v>6</v>
      </c>
      <c r="K31" s="119">
        <v>57</v>
      </c>
      <c r="L31" s="119">
        <v>2</v>
      </c>
      <c r="M31" s="72">
        <v>1119</v>
      </c>
      <c r="N31" s="127">
        <v>999</v>
      </c>
      <c r="O31" s="72">
        <v>648</v>
      </c>
      <c r="P31" s="127">
        <v>398</v>
      </c>
      <c r="Q31" s="76">
        <v>24</v>
      </c>
      <c r="R31" s="129">
        <v>20</v>
      </c>
      <c r="S31" s="70">
        <v>4298</v>
      </c>
      <c r="T31" s="51">
        <v>4227</v>
      </c>
      <c r="U31" s="75">
        <v>19</v>
      </c>
      <c r="V31" s="38">
        <v>16</v>
      </c>
      <c r="W31" s="121">
        <f t="shared" si="0"/>
        <v>2.4661654135338344</v>
      </c>
      <c r="X31" s="105">
        <f t="shared" si="1"/>
        <v>19.408521303258144</v>
      </c>
      <c r="Y31" s="105">
        <f t="shared" si="2"/>
        <v>4.3709273182957391</v>
      </c>
      <c r="Z31" s="105">
        <f t="shared" si="3"/>
        <v>19.709273182957393</v>
      </c>
      <c r="AA31" s="105">
        <f t="shared" si="4"/>
        <v>6.0150375939849621E-2</v>
      </c>
      <c r="AB31" s="105">
        <f t="shared" si="5"/>
        <v>0.5714285714285714</v>
      </c>
      <c r="AC31" s="115">
        <f t="shared" si="6"/>
        <v>2.0050125313283207E-2</v>
      </c>
      <c r="AD31" s="124">
        <f t="shared" si="7"/>
        <v>11.218045112781954</v>
      </c>
      <c r="AE31" s="105">
        <f t="shared" si="8"/>
        <v>6.4962406015037599</v>
      </c>
      <c r="AF31" s="105">
        <f t="shared" si="9"/>
        <v>0.24060150375939848</v>
      </c>
      <c r="AG31" s="105">
        <f t="shared" si="10"/>
        <v>43.087719298245617</v>
      </c>
      <c r="AH31" s="122">
        <f t="shared" si="11"/>
        <v>107.64912280701753</v>
      </c>
    </row>
    <row r="32" spans="1:34" ht="15.75" thickBot="1" x14ac:dyDescent="0.3">
      <c r="A32" s="17" t="s">
        <v>54</v>
      </c>
      <c r="B32" s="40">
        <v>469</v>
      </c>
      <c r="C32" s="119">
        <v>379</v>
      </c>
      <c r="D32" s="40">
        <v>2450</v>
      </c>
      <c r="E32" s="119">
        <v>2575</v>
      </c>
      <c r="F32" s="72">
        <v>297</v>
      </c>
      <c r="G32" s="127">
        <v>295</v>
      </c>
      <c r="H32" s="72">
        <v>554</v>
      </c>
      <c r="I32" s="127">
        <v>316</v>
      </c>
      <c r="J32" s="119">
        <v>23</v>
      </c>
      <c r="K32" s="119">
        <v>122</v>
      </c>
      <c r="L32" s="119">
        <v>0</v>
      </c>
      <c r="M32" s="72">
        <v>427</v>
      </c>
      <c r="N32" s="119">
        <v>676</v>
      </c>
      <c r="O32" s="72">
        <v>1444</v>
      </c>
      <c r="P32" s="127">
        <v>1391</v>
      </c>
      <c r="Q32" s="77">
        <v>23</v>
      </c>
      <c r="R32" s="131">
        <v>32</v>
      </c>
      <c r="S32" s="71">
        <v>1648</v>
      </c>
      <c r="T32" s="59">
        <v>1647</v>
      </c>
      <c r="U32" s="78">
        <v>28</v>
      </c>
      <c r="V32" s="38">
        <v>23</v>
      </c>
      <c r="W32" s="121">
        <f t="shared" si="0"/>
        <v>3.1904761904761907</v>
      </c>
      <c r="X32" s="105">
        <f t="shared" si="1"/>
        <v>16.666666666666668</v>
      </c>
      <c r="Y32" s="105">
        <f t="shared" si="2"/>
        <v>2.0204081632653064</v>
      </c>
      <c r="Z32" s="105">
        <f t="shared" si="3"/>
        <v>3.768707482993197</v>
      </c>
      <c r="AA32" s="105">
        <f t="shared" si="4"/>
        <v>0.15646258503401361</v>
      </c>
      <c r="AB32" s="105">
        <f t="shared" si="5"/>
        <v>0.82993197278911557</v>
      </c>
      <c r="AC32" s="115">
        <f t="shared" si="6"/>
        <v>0</v>
      </c>
      <c r="AD32" s="124">
        <f t="shared" si="7"/>
        <v>2.9047619047619047</v>
      </c>
      <c r="AE32" s="105">
        <f t="shared" si="8"/>
        <v>9.8231292517006796</v>
      </c>
      <c r="AF32" s="105">
        <f t="shared" si="9"/>
        <v>0.15646258503401361</v>
      </c>
      <c r="AG32" s="105">
        <f t="shared" si="10"/>
        <v>11.210884353741497</v>
      </c>
      <c r="AH32" s="122">
        <f t="shared" si="11"/>
        <v>50.727891156462583</v>
      </c>
    </row>
    <row r="33" spans="1:34" ht="15.75" thickBot="1" x14ac:dyDescent="0.3">
      <c r="A33" s="20" t="s">
        <v>55</v>
      </c>
      <c r="B33" s="28">
        <f t="shared" ref="B33:V33" si="12">SUM(B11:B32)</f>
        <v>6869</v>
      </c>
      <c r="C33" s="28">
        <f t="shared" si="12"/>
        <v>6194</v>
      </c>
      <c r="D33" s="28">
        <f t="shared" si="12"/>
        <v>44242</v>
      </c>
      <c r="E33" s="28">
        <f t="shared" si="12"/>
        <v>44516</v>
      </c>
      <c r="F33" s="134">
        <f t="shared" si="12"/>
        <v>8049</v>
      </c>
      <c r="G33" s="28">
        <f t="shared" si="12"/>
        <v>8039</v>
      </c>
      <c r="H33" s="28">
        <f t="shared" si="12"/>
        <v>17365</v>
      </c>
      <c r="I33" s="28">
        <f t="shared" si="12"/>
        <v>10314</v>
      </c>
      <c r="J33" s="31">
        <f t="shared" si="12"/>
        <v>297</v>
      </c>
      <c r="K33" s="31">
        <f>SUM(K11:K32)</f>
        <v>1580</v>
      </c>
      <c r="L33" s="31">
        <f t="shared" si="12"/>
        <v>109</v>
      </c>
      <c r="M33" s="28">
        <f t="shared" si="12"/>
        <v>9899</v>
      </c>
      <c r="N33" s="28">
        <f t="shared" si="12"/>
        <v>11281</v>
      </c>
      <c r="O33" s="28">
        <f t="shared" si="12"/>
        <v>20698</v>
      </c>
      <c r="P33" s="28">
        <f t="shared" si="12"/>
        <v>19882</v>
      </c>
      <c r="Q33" s="135">
        <f t="shared" si="12"/>
        <v>729</v>
      </c>
      <c r="R33" s="136">
        <f t="shared" si="12"/>
        <v>746</v>
      </c>
      <c r="S33" s="136">
        <f t="shared" si="12"/>
        <v>44984</v>
      </c>
      <c r="T33" s="60">
        <f t="shared" si="12"/>
        <v>44412</v>
      </c>
      <c r="U33" s="61">
        <f t="shared" si="12"/>
        <v>417</v>
      </c>
      <c r="V33" s="58">
        <f t="shared" si="12"/>
        <v>363</v>
      </c>
      <c r="W33" s="121">
        <f t="shared" si="0"/>
        <v>3.1376042023524038</v>
      </c>
      <c r="X33" s="105">
        <f t="shared" si="1"/>
        <v>20.20874728788398</v>
      </c>
      <c r="Y33" s="105">
        <f t="shared" si="2"/>
        <v>3.6766015758821515</v>
      </c>
      <c r="Z33" s="105">
        <f t="shared" si="3"/>
        <v>7.9319401621559891</v>
      </c>
      <c r="AA33" s="105">
        <f t="shared" si="4"/>
        <v>0.13566289825282632</v>
      </c>
      <c r="AB33" s="105">
        <f>SUM(K33/U33/5.25)</f>
        <v>0.72170834760762814</v>
      </c>
      <c r="AC33" s="115">
        <f t="shared" si="6"/>
        <v>4.9788740436222445E-2</v>
      </c>
      <c r="AD33" s="124">
        <f t="shared" si="7"/>
        <v>4.5216398309923491</v>
      </c>
      <c r="AE33" s="105">
        <f>SUM(O33/U33/5.25)</f>
        <v>9.4543793536599292</v>
      </c>
      <c r="AF33" s="105">
        <f t="shared" si="9"/>
        <v>0.33299075025693731</v>
      </c>
      <c r="AG33" s="105">
        <f t="shared" si="10"/>
        <v>20.547676144798448</v>
      </c>
      <c r="AH33" s="122">
        <f t="shared" si="11"/>
        <v>70.718739294278862</v>
      </c>
    </row>
    <row r="34" spans="1:34" ht="78" customHeight="1" x14ac:dyDescent="0.25">
      <c r="B34" s="132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</sheetData>
  <mergeCells count="72">
    <mergeCell ref="AH9:AH10"/>
    <mergeCell ref="J2:L5"/>
    <mergeCell ref="J6:J7"/>
    <mergeCell ref="L6:L7"/>
    <mergeCell ref="J9:J10"/>
    <mergeCell ref="K9:K10"/>
    <mergeCell ref="L9:L10"/>
    <mergeCell ref="R9:R10"/>
    <mergeCell ref="Q5:R5"/>
    <mergeCell ref="P6:P7"/>
    <mergeCell ref="O2:T4"/>
    <mergeCell ref="S5:T5"/>
    <mergeCell ref="S6:S7"/>
    <mergeCell ref="AA3:AC6"/>
    <mergeCell ref="AA9:AA10"/>
    <mergeCell ref="AB9:AB10"/>
    <mergeCell ref="F9:F10"/>
    <mergeCell ref="G9:G10"/>
    <mergeCell ref="H9:H10"/>
    <mergeCell ref="I9:I10"/>
    <mergeCell ref="U9:U10"/>
    <mergeCell ref="O9:O10"/>
    <mergeCell ref="P9:P10"/>
    <mergeCell ref="Q9:Q10"/>
    <mergeCell ref="S9:S10"/>
    <mergeCell ref="T9:T10"/>
    <mergeCell ref="M6:M7"/>
    <mergeCell ref="Z9:Z10"/>
    <mergeCell ref="V9:V10"/>
    <mergeCell ref="W9:W10"/>
    <mergeCell ref="X9:X10"/>
    <mergeCell ref="Y9:Y10"/>
    <mergeCell ref="M9:M10"/>
    <mergeCell ref="N9:N10"/>
    <mergeCell ref="U4:U7"/>
    <mergeCell ref="V4:V7"/>
    <mergeCell ref="O5:P5"/>
    <mergeCell ref="Q6:Q7"/>
    <mergeCell ref="R6:R7"/>
    <mergeCell ref="O6:O7"/>
    <mergeCell ref="N6:N7"/>
    <mergeCell ref="T6:T7"/>
    <mergeCell ref="A1:AH1"/>
    <mergeCell ref="D2:E5"/>
    <mergeCell ref="F2:G5"/>
    <mergeCell ref="H2:I5"/>
    <mergeCell ref="M2:N5"/>
    <mergeCell ref="W2:AH2"/>
    <mergeCell ref="W3:W7"/>
    <mergeCell ref="X3:X7"/>
    <mergeCell ref="Y3:Y7"/>
    <mergeCell ref="U2:V3"/>
    <mergeCell ref="AD3:AD7"/>
    <mergeCell ref="AH3:AH7"/>
    <mergeCell ref="A2:A10"/>
    <mergeCell ref="B2:C5"/>
    <mergeCell ref="Z3:Z7"/>
    <mergeCell ref="G6:G7"/>
    <mergeCell ref="B6:B7"/>
    <mergeCell ref="C6:C7"/>
    <mergeCell ref="E6:E7"/>
    <mergeCell ref="D6:D7"/>
    <mergeCell ref="B9:B10"/>
    <mergeCell ref="C9:C10"/>
    <mergeCell ref="D9:D10"/>
    <mergeCell ref="E9:E10"/>
    <mergeCell ref="AE3:AG6"/>
    <mergeCell ref="AG9:AG10"/>
    <mergeCell ref="AE9:AE10"/>
    <mergeCell ref="AF9:AF10"/>
    <mergeCell ref="AC9:AC10"/>
    <mergeCell ref="AD9:AD10"/>
  </mergeCells>
  <pageMargins left="0.16" right="0.14000000000000001" top="0.75" bottom="0.75" header="0.3" footer="0.3"/>
  <pageSetup paperSize="9" scale="9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topLeftCell="F1" zoomScale="85" zoomScaleNormal="85" workbookViewId="0">
      <selection activeCell="A58" sqref="A58"/>
    </sheetView>
  </sheetViews>
  <sheetFormatPr defaultRowHeight="15" x14ac:dyDescent="0.25"/>
  <cols>
    <col min="1" max="1" width="22.140625" customWidth="1"/>
    <col min="27" max="27" width="8" customWidth="1"/>
    <col min="29" max="29" width="8.28515625" customWidth="1"/>
  </cols>
  <sheetData>
    <row r="1" spans="1:34" ht="16.5" thickBot="1" x14ac:dyDescent="0.3">
      <c r="A1" s="155" t="s">
        <v>66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156"/>
      <c r="Q1" s="156"/>
      <c r="R1" s="156"/>
      <c r="S1" s="156"/>
      <c r="T1" s="156"/>
      <c r="U1" s="156"/>
      <c r="V1" s="156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</row>
    <row r="2" spans="1:34" ht="15.75" customHeight="1" thickBot="1" x14ac:dyDescent="0.3">
      <c r="A2" s="194" t="s">
        <v>0</v>
      </c>
      <c r="B2" s="197" t="s">
        <v>1</v>
      </c>
      <c r="C2" s="158"/>
      <c r="D2" s="157" t="s">
        <v>2</v>
      </c>
      <c r="E2" s="158"/>
      <c r="F2" s="157" t="s">
        <v>3</v>
      </c>
      <c r="G2" s="163"/>
      <c r="H2" s="168" t="s">
        <v>4</v>
      </c>
      <c r="I2" s="163"/>
      <c r="J2" s="169" t="s">
        <v>58</v>
      </c>
      <c r="K2" s="239"/>
      <c r="L2" s="240"/>
      <c r="M2" s="169" t="s">
        <v>6</v>
      </c>
      <c r="N2" s="170"/>
      <c r="O2" s="137" t="s">
        <v>7</v>
      </c>
      <c r="P2" s="227"/>
      <c r="Q2" s="227"/>
      <c r="R2" s="227"/>
      <c r="S2" s="228"/>
      <c r="T2" s="139"/>
      <c r="U2" s="185" t="s">
        <v>8</v>
      </c>
      <c r="V2" s="186"/>
      <c r="W2" s="175" t="s">
        <v>59</v>
      </c>
      <c r="X2" s="176"/>
      <c r="Y2" s="176"/>
      <c r="Z2" s="176"/>
      <c r="AA2" s="176"/>
      <c r="AB2" s="176"/>
      <c r="AC2" s="176"/>
      <c r="AD2" s="176"/>
      <c r="AE2" s="177"/>
      <c r="AF2" s="177"/>
      <c r="AG2" s="177"/>
      <c r="AH2" s="178"/>
    </row>
    <row r="3" spans="1:34" x14ac:dyDescent="0.25">
      <c r="A3" s="195"/>
      <c r="B3" s="159"/>
      <c r="C3" s="160"/>
      <c r="D3" s="159"/>
      <c r="E3" s="160"/>
      <c r="F3" s="164"/>
      <c r="G3" s="165"/>
      <c r="H3" s="164"/>
      <c r="I3" s="165"/>
      <c r="J3" s="241"/>
      <c r="K3" s="242"/>
      <c r="L3" s="243"/>
      <c r="M3" s="171"/>
      <c r="N3" s="172"/>
      <c r="O3" s="229"/>
      <c r="P3" s="230"/>
      <c r="Q3" s="230"/>
      <c r="R3" s="230"/>
      <c r="S3" s="231"/>
      <c r="T3" s="142"/>
      <c r="U3" s="187"/>
      <c r="V3" s="188"/>
      <c r="W3" s="179" t="s">
        <v>10</v>
      </c>
      <c r="X3" s="182" t="s">
        <v>11</v>
      </c>
      <c r="Y3" s="182" t="s">
        <v>12</v>
      </c>
      <c r="Z3" s="198" t="s">
        <v>13</v>
      </c>
      <c r="AA3" s="233" t="s">
        <v>14</v>
      </c>
      <c r="AB3" s="234"/>
      <c r="AC3" s="191"/>
      <c r="AD3" s="169" t="s">
        <v>15</v>
      </c>
      <c r="AE3" s="137" t="s">
        <v>16</v>
      </c>
      <c r="AF3" s="138"/>
      <c r="AG3" s="139"/>
      <c r="AH3" s="191" t="s">
        <v>17</v>
      </c>
    </row>
    <row r="4" spans="1:34" x14ac:dyDescent="0.25">
      <c r="A4" s="195"/>
      <c r="B4" s="159"/>
      <c r="C4" s="160"/>
      <c r="D4" s="159"/>
      <c r="E4" s="160"/>
      <c r="F4" s="164"/>
      <c r="G4" s="165"/>
      <c r="H4" s="164"/>
      <c r="I4" s="165"/>
      <c r="J4" s="241"/>
      <c r="K4" s="242"/>
      <c r="L4" s="243"/>
      <c r="M4" s="171"/>
      <c r="N4" s="172"/>
      <c r="O4" s="229"/>
      <c r="P4" s="230"/>
      <c r="Q4" s="230"/>
      <c r="R4" s="230"/>
      <c r="S4" s="231"/>
      <c r="T4" s="142"/>
      <c r="U4" s="205" t="s">
        <v>18</v>
      </c>
      <c r="V4" s="206" t="s">
        <v>19</v>
      </c>
      <c r="W4" s="180"/>
      <c r="X4" s="183"/>
      <c r="Y4" s="183"/>
      <c r="Z4" s="199"/>
      <c r="AA4" s="235"/>
      <c r="AB4" s="236"/>
      <c r="AC4" s="192"/>
      <c r="AD4" s="189"/>
      <c r="AE4" s="140"/>
      <c r="AF4" s="141"/>
      <c r="AG4" s="142"/>
      <c r="AH4" s="192"/>
    </row>
    <row r="5" spans="1:34" ht="15.75" thickBot="1" x14ac:dyDescent="0.3">
      <c r="A5" s="195"/>
      <c r="B5" s="161"/>
      <c r="C5" s="162"/>
      <c r="D5" s="161"/>
      <c r="E5" s="162"/>
      <c r="F5" s="166"/>
      <c r="G5" s="167"/>
      <c r="H5" s="164"/>
      <c r="I5" s="165"/>
      <c r="J5" s="244"/>
      <c r="K5" s="245"/>
      <c r="L5" s="246"/>
      <c r="M5" s="173"/>
      <c r="N5" s="174"/>
      <c r="O5" s="208" t="s">
        <v>20</v>
      </c>
      <c r="P5" s="209"/>
      <c r="Q5" s="209" t="s">
        <v>21</v>
      </c>
      <c r="R5" s="226"/>
      <c r="S5" s="209" t="s">
        <v>56</v>
      </c>
      <c r="T5" s="232"/>
      <c r="U5" s="205"/>
      <c r="V5" s="207"/>
      <c r="W5" s="180"/>
      <c r="X5" s="183"/>
      <c r="Y5" s="183"/>
      <c r="Z5" s="199"/>
      <c r="AA5" s="235"/>
      <c r="AB5" s="236"/>
      <c r="AC5" s="192"/>
      <c r="AD5" s="189"/>
      <c r="AE5" s="140"/>
      <c r="AF5" s="141"/>
      <c r="AG5" s="142"/>
      <c r="AH5" s="192"/>
    </row>
    <row r="6" spans="1:34" ht="15.75" customHeight="1" thickBot="1" x14ac:dyDescent="0.3">
      <c r="A6" s="195"/>
      <c r="B6" s="148" t="s">
        <v>22</v>
      </c>
      <c r="C6" s="150" t="s">
        <v>23</v>
      </c>
      <c r="D6" s="154" t="s">
        <v>22</v>
      </c>
      <c r="E6" s="152" t="s">
        <v>24</v>
      </c>
      <c r="F6" s="7"/>
      <c r="G6" s="201" t="s">
        <v>25</v>
      </c>
      <c r="H6" s="24"/>
      <c r="I6" s="25"/>
      <c r="J6" s="248" t="s">
        <v>26</v>
      </c>
      <c r="K6" s="89"/>
      <c r="L6" s="250" t="s">
        <v>27</v>
      </c>
      <c r="M6" s="203" t="s">
        <v>22</v>
      </c>
      <c r="N6" s="150" t="s">
        <v>24</v>
      </c>
      <c r="O6" s="214" t="s">
        <v>22</v>
      </c>
      <c r="P6" s="212" t="s">
        <v>24</v>
      </c>
      <c r="Q6" s="210" t="s">
        <v>22</v>
      </c>
      <c r="R6" s="212" t="s">
        <v>24</v>
      </c>
      <c r="S6" s="210" t="s">
        <v>22</v>
      </c>
      <c r="T6" s="212" t="s">
        <v>24</v>
      </c>
      <c r="U6" s="205"/>
      <c r="V6" s="207"/>
      <c r="W6" s="180"/>
      <c r="X6" s="183"/>
      <c r="Y6" s="183"/>
      <c r="Z6" s="199"/>
      <c r="AA6" s="237"/>
      <c r="AB6" s="238"/>
      <c r="AC6" s="193"/>
      <c r="AD6" s="189"/>
      <c r="AE6" s="143"/>
      <c r="AF6" s="144"/>
      <c r="AG6" s="145"/>
      <c r="AH6" s="192"/>
    </row>
    <row r="7" spans="1:34" ht="52.5" thickBot="1" x14ac:dyDescent="0.3">
      <c r="A7" s="195"/>
      <c r="B7" s="149"/>
      <c r="C7" s="151"/>
      <c r="D7" s="154"/>
      <c r="E7" s="153"/>
      <c r="F7" s="21" t="s">
        <v>28</v>
      </c>
      <c r="G7" s="202"/>
      <c r="H7" s="10" t="s">
        <v>22</v>
      </c>
      <c r="I7" s="10" t="s">
        <v>24</v>
      </c>
      <c r="J7" s="249"/>
      <c r="K7" s="90" t="s">
        <v>11</v>
      </c>
      <c r="L7" s="251"/>
      <c r="M7" s="204"/>
      <c r="N7" s="151"/>
      <c r="O7" s="215"/>
      <c r="P7" s="213"/>
      <c r="Q7" s="211"/>
      <c r="R7" s="213"/>
      <c r="S7" s="211"/>
      <c r="T7" s="213"/>
      <c r="U7" s="205"/>
      <c r="V7" s="207"/>
      <c r="W7" s="181"/>
      <c r="X7" s="184"/>
      <c r="Y7" s="184"/>
      <c r="Z7" s="200"/>
      <c r="AA7" s="1" t="s">
        <v>29</v>
      </c>
      <c r="AB7" s="1" t="s">
        <v>30</v>
      </c>
      <c r="AC7" s="3" t="s">
        <v>27</v>
      </c>
      <c r="AD7" s="190"/>
      <c r="AE7" s="67" t="s">
        <v>31</v>
      </c>
      <c r="AF7" s="2" t="s">
        <v>32</v>
      </c>
      <c r="AG7" s="68" t="s">
        <v>57</v>
      </c>
      <c r="AH7" s="193"/>
    </row>
    <row r="8" spans="1:34" ht="15.75" thickBot="1" x14ac:dyDescent="0.3">
      <c r="A8" s="195"/>
      <c r="B8" s="52">
        <v>1</v>
      </c>
      <c r="C8" s="48">
        <v>2</v>
      </c>
      <c r="D8" s="43">
        <v>3</v>
      </c>
      <c r="E8" s="43">
        <v>4</v>
      </c>
      <c r="F8" s="49">
        <v>5</v>
      </c>
      <c r="G8" s="45">
        <v>6</v>
      </c>
      <c r="H8" s="45">
        <v>7</v>
      </c>
      <c r="I8" s="26">
        <v>8</v>
      </c>
      <c r="J8" s="87">
        <v>9</v>
      </c>
      <c r="K8" s="86">
        <v>10</v>
      </c>
      <c r="L8" s="88">
        <v>11</v>
      </c>
      <c r="M8" s="4">
        <v>12</v>
      </c>
      <c r="N8" s="48">
        <v>13</v>
      </c>
      <c r="O8" s="54">
        <v>14</v>
      </c>
      <c r="P8" s="64">
        <v>15</v>
      </c>
      <c r="Q8" s="56">
        <v>16</v>
      </c>
      <c r="R8" s="64">
        <v>17</v>
      </c>
      <c r="S8" s="64">
        <v>18</v>
      </c>
      <c r="T8" s="57">
        <v>19</v>
      </c>
      <c r="U8" s="50">
        <v>20</v>
      </c>
      <c r="V8" s="37">
        <v>21</v>
      </c>
      <c r="W8" s="47">
        <v>22</v>
      </c>
      <c r="X8" s="46">
        <v>23</v>
      </c>
      <c r="Y8" s="46">
        <v>24</v>
      </c>
      <c r="Z8" s="46">
        <v>25</v>
      </c>
      <c r="AA8" s="1">
        <v>26</v>
      </c>
      <c r="AB8" s="1">
        <v>27</v>
      </c>
      <c r="AC8" s="22">
        <v>28</v>
      </c>
      <c r="AD8" s="62">
        <v>29</v>
      </c>
      <c r="AE8" s="63">
        <v>30</v>
      </c>
      <c r="AF8" s="65">
        <v>31</v>
      </c>
      <c r="AG8" s="66">
        <v>32</v>
      </c>
      <c r="AH8" s="42">
        <v>33</v>
      </c>
    </row>
    <row r="9" spans="1:34" ht="15.75" thickBot="1" x14ac:dyDescent="0.3">
      <c r="A9" s="195"/>
      <c r="B9" s="153" t="s">
        <v>67</v>
      </c>
      <c r="C9" s="153" t="s">
        <v>67</v>
      </c>
      <c r="D9" s="153" t="s">
        <v>67</v>
      </c>
      <c r="E9" s="153" t="s">
        <v>67</v>
      </c>
      <c r="F9" s="153" t="s">
        <v>67</v>
      </c>
      <c r="G9" s="153" t="s">
        <v>67</v>
      </c>
      <c r="H9" s="153" t="s">
        <v>67</v>
      </c>
      <c r="I9" s="153" t="s">
        <v>67</v>
      </c>
      <c r="J9" s="153" t="s">
        <v>67</v>
      </c>
      <c r="K9" s="153" t="s">
        <v>67</v>
      </c>
      <c r="L9" s="153" t="s">
        <v>67</v>
      </c>
      <c r="M9" s="153" t="s">
        <v>67</v>
      </c>
      <c r="N9" s="153" t="s">
        <v>67</v>
      </c>
      <c r="O9" s="153" t="s">
        <v>67</v>
      </c>
      <c r="P9" s="153" t="s">
        <v>67</v>
      </c>
      <c r="Q9" s="153" t="s">
        <v>67</v>
      </c>
      <c r="R9" s="153" t="s">
        <v>67</v>
      </c>
      <c r="S9" s="153" t="s">
        <v>67</v>
      </c>
      <c r="T9" s="153" t="s">
        <v>67</v>
      </c>
      <c r="U9" s="153" t="s">
        <v>67</v>
      </c>
      <c r="V9" s="153" t="s">
        <v>67</v>
      </c>
      <c r="W9" s="153" t="s">
        <v>67</v>
      </c>
      <c r="X9" s="153" t="s">
        <v>67</v>
      </c>
      <c r="Y9" s="153" t="s">
        <v>67</v>
      </c>
      <c r="Z9" s="153" t="s">
        <v>67</v>
      </c>
      <c r="AA9" s="153" t="s">
        <v>67</v>
      </c>
      <c r="AB9" s="153" t="s">
        <v>67</v>
      </c>
      <c r="AC9" s="153" t="s">
        <v>67</v>
      </c>
      <c r="AD9" s="153" t="s">
        <v>67</v>
      </c>
      <c r="AE9" s="153" t="s">
        <v>67</v>
      </c>
      <c r="AF9" s="153" t="s">
        <v>67</v>
      </c>
      <c r="AG9" s="153" t="s">
        <v>67</v>
      </c>
      <c r="AH9" s="153" t="s">
        <v>67</v>
      </c>
    </row>
    <row r="10" spans="1:34" ht="15.75" thickBot="1" x14ac:dyDescent="0.3">
      <c r="A10" s="196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</row>
    <row r="11" spans="1:34" ht="15.75" thickBot="1" x14ac:dyDescent="0.3">
      <c r="A11" s="16" t="s">
        <v>33</v>
      </c>
      <c r="B11" s="40">
        <v>269</v>
      </c>
      <c r="C11" s="119">
        <v>275</v>
      </c>
      <c r="D11" s="40">
        <v>2054</v>
      </c>
      <c r="E11" s="119">
        <v>1819</v>
      </c>
      <c r="F11" s="72">
        <v>578</v>
      </c>
      <c r="G11" s="127">
        <v>547</v>
      </c>
      <c r="H11" s="72">
        <v>1416</v>
      </c>
      <c r="I11" s="127">
        <v>612</v>
      </c>
      <c r="J11" s="119">
        <v>11</v>
      </c>
      <c r="K11" s="119">
        <v>68</v>
      </c>
      <c r="L11" s="119">
        <v>1</v>
      </c>
      <c r="M11" s="72">
        <v>413</v>
      </c>
      <c r="N11" s="127">
        <v>522</v>
      </c>
      <c r="O11" s="73">
        <v>607</v>
      </c>
      <c r="P11" s="128">
        <v>469</v>
      </c>
      <c r="Q11" s="74">
        <v>44</v>
      </c>
      <c r="R11" s="130">
        <v>35</v>
      </c>
      <c r="S11" s="69">
        <v>1844</v>
      </c>
      <c r="T11" s="53">
        <v>1649</v>
      </c>
      <c r="U11" s="75">
        <v>18</v>
      </c>
      <c r="V11" s="38">
        <v>16</v>
      </c>
      <c r="W11" s="35">
        <f>SUM(C11/U11/5.25)</f>
        <v>2.9100529100529102</v>
      </c>
      <c r="X11" s="15">
        <f>SUM(E11/U11/5.25)</f>
        <v>19.24867724867725</v>
      </c>
      <c r="Y11" s="15">
        <f>SUM(G11/U11/5.25)</f>
        <v>5.7883597883597888</v>
      </c>
      <c r="Z11" s="15">
        <f>SUM(I11/U11/5.25)</f>
        <v>6.4761904761904763</v>
      </c>
      <c r="AA11" s="15">
        <f>SUM(J11/U11/5.25)</f>
        <v>0.11640211640211641</v>
      </c>
      <c r="AB11" s="15">
        <f>SUM(K11/U11/5.25)</f>
        <v>0.71957671957671954</v>
      </c>
      <c r="AC11" s="23">
        <f>SUM(L11/U11/5.25)</f>
        <v>1.0582010582010581E-2</v>
      </c>
      <c r="AD11" s="39">
        <f>SUM(N11/U11/5.25)</f>
        <v>5.5238095238095237</v>
      </c>
      <c r="AE11" s="15">
        <f>SUM(P11/U11/5.25)</f>
        <v>4.9629629629629637</v>
      </c>
      <c r="AF11" s="15">
        <f>SUM(R11/U11/5.25)</f>
        <v>0.37037037037037035</v>
      </c>
      <c r="AG11" s="15">
        <f>SUM(T11/U11/5.25)</f>
        <v>17.449735449735449</v>
      </c>
      <c r="AH11" s="36">
        <f>SUM(C11+E11+G11+I11+J11+K11+L11+N11+P11+R11+T11)/U11/5.25</f>
        <v>63.576719576719576</v>
      </c>
    </row>
    <row r="12" spans="1:34" ht="15.75" thickBot="1" x14ac:dyDescent="0.3">
      <c r="A12" s="17" t="s">
        <v>34</v>
      </c>
      <c r="B12" s="40">
        <v>544</v>
      </c>
      <c r="C12" s="119">
        <v>466</v>
      </c>
      <c r="D12" s="40">
        <v>4033</v>
      </c>
      <c r="E12" s="119">
        <v>4316</v>
      </c>
      <c r="F12" s="72">
        <v>628</v>
      </c>
      <c r="G12" s="127">
        <v>622</v>
      </c>
      <c r="H12" s="72">
        <v>891</v>
      </c>
      <c r="I12" s="127">
        <v>481</v>
      </c>
      <c r="J12" s="119">
        <v>10</v>
      </c>
      <c r="K12" s="119">
        <v>121</v>
      </c>
      <c r="L12" s="119">
        <v>70</v>
      </c>
      <c r="M12" s="72">
        <v>1343</v>
      </c>
      <c r="N12" s="127">
        <v>1093</v>
      </c>
      <c r="O12" s="72">
        <v>1123</v>
      </c>
      <c r="P12" s="127">
        <v>1116</v>
      </c>
      <c r="Q12" s="76">
        <v>16</v>
      </c>
      <c r="R12" s="129">
        <v>17</v>
      </c>
      <c r="S12" s="70">
        <v>3029</v>
      </c>
      <c r="T12" s="51">
        <v>3605</v>
      </c>
      <c r="U12" s="75">
        <v>31</v>
      </c>
      <c r="V12" s="38">
        <v>28</v>
      </c>
      <c r="W12" s="121">
        <f t="shared" ref="W12:W33" si="0">SUM(C12/U12/5.25)</f>
        <v>2.8632872503840248</v>
      </c>
      <c r="X12" s="105">
        <f t="shared" ref="X12:X33" si="1">SUM(E12/U12/5.25)</f>
        <v>26.519201228878647</v>
      </c>
      <c r="Y12" s="105">
        <f t="shared" ref="Y12:Y33" si="2">SUM(G12/U12/5.25)</f>
        <v>3.8218125960061449</v>
      </c>
      <c r="Z12" s="105">
        <f t="shared" ref="Z12:Z33" si="3">SUM(I12/U12/5.25)</f>
        <v>2.9554531490015359</v>
      </c>
      <c r="AA12" s="105">
        <f t="shared" ref="AA12:AA33" si="4">SUM(J12/U12/5.25)</f>
        <v>6.1443932411674347E-2</v>
      </c>
      <c r="AB12" s="105">
        <f t="shared" ref="AB12:AB33" si="5">SUM(K12/U12/5.25)</f>
        <v>0.74347158218125964</v>
      </c>
      <c r="AC12" s="115">
        <f t="shared" ref="AC12:AC33" si="6">SUM(L12/U12/5.25)</f>
        <v>0.43010752688172049</v>
      </c>
      <c r="AD12" s="124">
        <f t="shared" ref="AD12:AD33" si="7">SUM(N12/U12/5.25)</f>
        <v>6.7158218125960065</v>
      </c>
      <c r="AE12" s="105">
        <f t="shared" ref="AE12:AE32" si="8">SUM(P12/U12/5.25)</f>
        <v>6.8571428571428568</v>
      </c>
      <c r="AF12" s="105">
        <f t="shared" ref="AF12:AF32" si="9">SUM(R12/U12/5.25)</f>
        <v>0.10445468509984639</v>
      </c>
      <c r="AG12" s="105">
        <f t="shared" ref="AG12:AG33" si="10">SUM(T12/U12/5.25)</f>
        <v>22.150537634408604</v>
      </c>
      <c r="AH12" s="122">
        <f t="shared" ref="AH12:AH33" si="11">SUM(C12+E12+G12+I12+J12+K12+L12+N12+P12+R12+T12)/U12/5.25</f>
        <v>73.222734254992318</v>
      </c>
    </row>
    <row r="13" spans="1:34" ht="15.75" thickBot="1" x14ac:dyDescent="0.3">
      <c r="A13" s="17" t="s">
        <v>35</v>
      </c>
      <c r="B13" s="40">
        <v>100</v>
      </c>
      <c r="C13" s="119">
        <v>77</v>
      </c>
      <c r="D13" s="40">
        <v>945</v>
      </c>
      <c r="E13" s="119">
        <v>973</v>
      </c>
      <c r="F13" s="72">
        <v>195</v>
      </c>
      <c r="G13" s="127">
        <v>198</v>
      </c>
      <c r="H13" s="72">
        <v>1673</v>
      </c>
      <c r="I13" s="127">
        <v>1064</v>
      </c>
      <c r="J13" s="119">
        <v>5</v>
      </c>
      <c r="K13" s="119">
        <v>19</v>
      </c>
      <c r="L13" s="119">
        <v>0</v>
      </c>
      <c r="M13" s="72">
        <v>177</v>
      </c>
      <c r="N13" s="127">
        <v>168</v>
      </c>
      <c r="O13" s="72">
        <v>556</v>
      </c>
      <c r="P13" s="127">
        <v>705</v>
      </c>
      <c r="Q13" s="76">
        <v>20</v>
      </c>
      <c r="R13" s="129">
        <v>29</v>
      </c>
      <c r="S13" s="70">
        <v>1813</v>
      </c>
      <c r="T13" s="51">
        <v>1940</v>
      </c>
      <c r="U13" s="75">
        <v>12</v>
      </c>
      <c r="V13" s="38">
        <v>10</v>
      </c>
      <c r="W13" s="121">
        <f t="shared" si="0"/>
        <v>1.2222222222222223</v>
      </c>
      <c r="X13" s="105">
        <f t="shared" si="1"/>
        <v>15.444444444444443</v>
      </c>
      <c r="Y13" s="105">
        <f t="shared" si="2"/>
        <v>3.1428571428571428</v>
      </c>
      <c r="Z13" s="105">
        <f t="shared" si="3"/>
        <v>16.888888888888889</v>
      </c>
      <c r="AA13" s="105">
        <f t="shared" si="4"/>
        <v>7.9365079365079375E-2</v>
      </c>
      <c r="AB13" s="105">
        <f t="shared" si="5"/>
        <v>0.30158730158730157</v>
      </c>
      <c r="AC13" s="115">
        <f t="shared" si="6"/>
        <v>0</v>
      </c>
      <c r="AD13" s="124">
        <f t="shared" si="7"/>
        <v>2.6666666666666665</v>
      </c>
      <c r="AE13" s="105">
        <f t="shared" si="8"/>
        <v>11.19047619047619</v>
      </c>
      <c r="AF13" s="105">
        <f t="shared" si="9"/>
        <v>0.46031746031746029</v>
      </c>
      <c r="AG13" s="105">
        <f t="shared" si="10"/>
        <v>30.793650793650791</v>
      </c>
      <c r="AH13" s="122">
        <f t="shared" si="11"/>
        <v>82.19047619047619</v>
      </c>
    </row>
    <row r="14" spans="1:34" ht="15.75" thickBot="1" x14ac:dyDescent="0.3">
      <c r="A14" s="17" t="s">
        <v>36</v>
      </c>
      <c r="B14" s="40">
        <v>48</v>
      </c>
      <c r="C14" s="119">
        <v>46</v>
      </c>
      <c r="D14" s="40">
        <v>215</v>
      </c>
      <c r="E14" s="119">
        <v>179</v>
      </c>
      <c r="F14" s="72">
        <v>46</v>
      </c>
      <c r="G14" s="127">
        <v>45</v>
      </c>
      <c r="H14" s="72">
        <v>34</v>
      </c>
      <c r="I14" s="127">
        <v>32</v>
      </c>
      <c r="J14" s="119">
        <v>0</v>
      </c>
      <c r="K14" s="119">
        <v>3</v>
      </c>
      <c r="L14" s="119">
        <v>0</v>
      </c>
      <c r="M14" s="72">
        <v>18</v>
      </c>
      <c r="N14" s="127">
        <v>17</v>
      </c>
      <c r="O14" s="72">
        <v>93</v>
      </c>
      <c r="P14" s="127">
        <v>84</v>
      </c>
      <c r="Q14" s="76">
        <v>3</v>
      </c>
      <c r="R14" s="129">
        <v>1</v>
      </c>
      <c r="S14" s="70">
        <v>96</v>
      </c>
      <c r="T14" s="51">
        <v>86</v>
      </c>
      <c r="U14" s="75">
        <v>3</v>
      </c>
      <c r="V14" s="38">
        <v>3</v>
      </c>
      <c r="W14" s="121">
        <f t="shared" si="0"/>
        <v>2.9206349206349209</v>
      </c>
      <c r="X14" s="105">
        <f t="shared" si="1"/>
        <v>11.365079365079364</v>
      </c>
      <c r="Y14" s="105">
        <f t="shared" si="2"/>
        <v>2.8571428571428572</v>
      </c>
      <c r="Z14" s="105">
        <f t="shared" si="3"/>
        <v>2.0317460317460316</v>
      </c>
      <c r="AA14" s="105">
        <f t="shared" si="4"/>
        <v>0</v>
      </c>
      <c r="AB14" s="105">
        <f t="shared" si="5"/>
        <v>0.19047619047619047</v>
      </c>
      <c r="AC14" s="115">
        <f t="shared" si="6"/>
        <v>0</v>
      </c>
      <c r="AD14" s="124">
        <f t="shared" si="7"/>
        <v>1.0793650793650795</v>
      </c>
      <c r="AE14" s="105">
        <f t="shared" si="8"/>
        <v>5.333333333333333</v>
      </c>
      <c r="AF14" s="105">
        <f t="shared" si="9"/>
        <v>6.3492063492063489E-2</v>
      </c>
      <c r="AG14" s="105">
        <f t="shared" si="10"/>
        <v>5.4603174603174605</v>
      </c>
      <c r="AH14" s="122">
        <f t="shared" si="11"/>
        <v>31.301587301587304</v>
      </c>
    </row>
    <row r="15" spans="1:34" ht="15.75" thickBot="1" x14ac:dyDescent="0.3">
      <c r="A15" s="18" t="s">
        <v>37</v>
      </c>
      <c r="B15" s="40">
        <v>565</v>
      </c>
      <c r="C15" s="119">
        <v>480</v>
      </c>
      <c r="D15" s="40">
        <v>2881</v>
      </c>
      <c r="E15" s="119">
        <v>2966</v>
      </c>
      <c r="F15" s="72">
        <v>264</v>
      </c>
      <c r="G15" s="127">
        <v>266</v>
      </c>
      <c r="H15" s="72">
        <v>427</v>
      </c>
      <c r="I15" s="127">
        <v>399</v>
      </c>
      <c r="J15" s="119">
        <v>32</v>
      </c>
      <c r="K15" s="119">
        <v>138</v>
      </c>
      <c r="L15" s="119">
        <v>3</v>
      </c>
      <c r="M15" s="72">
        <v>747</v>
      </c>
      <c r="N15" s="127">
        <v>628</v>
      </c>
      <c r="O15" s="72">
        <v>1475</v>
      </c>
      <c r="P15" s="127">
        <v>1464</v>
      </c>
      <c r="Q15" s="76">
        <v>20</v>
      </c>
      <c r="R15" s="129">
        <v>22</v>
      </c>
      <c r="S15" s="70">
        <v>2565</v>
      </c>
      <c r="T15" s="51">
        <v>2537</v>
      </c>
      <c r="U15" s="75">
        <v>31</v>
      </c>
      <c r="V15" s="38">
        <v>28</v>
      </c>
      <c r="W15" s="121">
        <f t="shared" si="0"/>
        <v>2.9493087557603688</v>
      </c>
      <c r="X15" s="105">
        <f t="shared" si="1"/>
        <v>18.224270353302611</v>
      </c>
      <c r="Y15" s="105">
        <f t="shared" si="2"/>
        <v>1.6344086021505375</v>
      </c>
      <c r="Z15" s="105">
        <f t="shared" si="3"/>
        <v>2.4516129032258065</v>
      </c>
      <c r="AA15" s="105">
        <f t="shared" si="4"/>
        <v>0.19662058371735791</v>
      </c>
      <c r="AB15" s="105">
        <f t="shared" si="5"/>
        <v>0.84792626728110587</v>
      </c>
      <c r="AC15" s="115">
        <f t="shared" si="6"/>
        <v>1.8433179723502304E-2</v>
      </c>
      <c r="AD15" s="124">
        <f t="shared" si="7"/>
        <v>3.8586789554531489</v>
      </c>
      <c r="AE15" s="105">
        <f t="shared" si="8"/>
        <v>8.9953917050691246</v>
      </c>
      <c r="AF15" s="105">
        <f t="shared" si="9"/>
        <v>0.13517665130568357</v>
      </c>
      <c r="AG15" s="105">
        <f t="shared" si="10"/>
        <v>15.588325652841784</v>
      </c>
      <c r="AH15" s="122">
        <f t="shared" si="11"/>
        <v>54.900153609831037</v>
      </c>
    </row>
    <row r="16" spans="1:34" ht="15.75" thickBot="1" x14ac:dyDescent="0.3">
      <c r="A16" s="18" t="s">
        <v>38</v>
      </c>
      <c r="B16" s="40">
        <v>515</v>
      </c>
      <c r="C16" s="119">
        <v>442</v>
      </c>
      <c r="D16" s="40">
        <v>2295</v>
      </c>
      <c r="E16" s="119">
        <v>2192</v>
      </c>
      <c r="F16" s="72">
        <v>485</v>
      </c>
      <c r="G16" s="127">
        <v>496</v>
      </c>
      <c r="H16" s="72">
        <v>974</v>
      </c>
      <c r="I16" s="127">
        <v>647</v>
      </c>
      <c r="J16" s="119">
        <v>12</v>
      </c>
      <c r="K16" s="119">
        <v>66</v>
      </c>
      <c r="L16" s="119">
        <v>1</v>
      </c>
      <c r="M16" s="72">
        <v>360</v>
      </c>
      <c r="N16" s="127">
        <v>483</v>
      </c>
      <c r="O16" s="72">
        <v>1063</v>
      </c>
      <c r="P16" s="127">
        <v>1032</v>
      </c>
      <c r="Q16" s="76">
        <v>123</v>
      </c>
      <c r="R16" s="129">
        <v>123</v>
      </c>
      <c r="S16" s="70">
        <v>2700</v>
      </c>
      <c r="T16" s="51">
        <v>2610</v>
      </c>
      <c r="U16" s="75">
        <v>28</v>
      </c>
      <c r="V16" s="38">
        <v>25</v>
      </c>
      <c r="W16" s="121">
        <f t="shared" si="0"/>
        <v>3.0068027210884356</v>
      </c>
      <c r="X16" s="105">
        <f t="shared" si="1"/>
        <v>14.911564625850341</v>
      </c>
      <c r="Y16" s="105">
        <f t="shared" si="2"/>
        <v>3.3741496598639458</v>
      </c>
      <c r="Z16" s="105">
        <f t="shared" si="3"/>
        <v>4.4013605442176873</v>
      </c>
      <c r="AA16" s="105">
        <f t="shared" si="4"/>
        <v>8.1632653061224483E-2</v>
      </c>
      <c r="AB16" s="105">
        <f t="shared" si="5"/>
        <v>0.44897959183673469</v>
      </c>
      <c r="AC16" s="115">
        <f t="shared" si="6"/>
        <v>6.8027210884353739E-3</v>
      </c>
      <c r="AD16" s="124">
        <f t="shared" si="7"/>
        <v>3.2857142857142856</v>
      </c>
      <c r="AE16" s="105">
        <f t="shared" si="8"/>
        <v>7.0204081632653059</v>
      </c>
      <c r="AF16" s="105">
        <f t="shared" si="9"/>
        <v>0.83673469387755106</v>
      </c>
      <c r="AG16" s="105">
        <f t="shared" si="10"/>
        <v>17.755102040816325</v>
      </c>
      <c r="AH16" s="122">
        <f t="shared" si="11"/>
        <v>55.129251700680278</v>
      </c>
    </row>
    <row r="17" spans="1:34" ht="15.75" thickBot="1" x14ac:dyDescent="0.3">
      <c r="A17" s="17" t="s">
        <v>39</v>
      </c>
      <c r="B17" s="40">
        <v>257</v>
      </c>
      <c r="C17" s="119">
        <v>230</v>
      </c>
      <c r="D17" s="40">
        <v>1225</v>
      </c>
      <c r="E17" s="119">
        <v>1281</v>
      </c>
      <c r="F17" s="72">
        <v>329</v>
      </c>
      <c r="G17" s="127">
        <v>325</v>
      </c>
      <c r="H17" s="72">
        <v>189</v>
      </c>
      <c r="I17" s="127">
        <v>142</v>
      </c>
      <c r="J17" s="119">
        <v>7</v>
      </c>
      <c r="K17" s="119">
        <v>43</v>
      </c>
      <c r="L17" s="119">
        <v>15</v>
      </c>
      <c r="M17" s="72">
        <v>207</v>
      </c>
      <c r="N17" s="127">
        <v>322</v>
      </c>
      <c r="O17" s="72">
        <v>572</v>
      </c>
      <c r="P17" s="127">
        <v>534</v>
      </c>
      <c r="Q17" s="76">
        <v>56</v>
      </c>
      <c r="R17" s="129">
        <v>60</v>
      </c>
      <c r="S17" s="70">
        <v>3782</v>
      </c>
      <c r="T17" s="51">
        <v>3245</v>
      </c>
      <c r="U17" s="75">
        <v>18</v>
      </c>
      <c r="V17" s="38">
        <v>16</v>
      </c>
      <c r="W17" s="121">
        <f t="shared" si="0"/>
        <v>2.4338624338624339</v>
      </c>
      <c r="X17" s="105">
        <f t="shared" si="1"/>
        <v>13.555555555555557</v>
      </c>
      <c r="Y17" s="105">
        <f t="shared" si="2"/>
        <v>3.4391534391534395</v>
      </c>
      <c r="Z17" s="105">
        <f t="shared" si="3"/>
        <v>1.5026455026455028</v>
      </c>
      <c r="AA17" s="105">
        <f t="shared" si="4"/>
        <v>7.407407407407407E-2</v>
      </c>
      <c r="AB17" s="105">
        <f t="shared" si="5"/>
        <v>0.455026455026455</v>
      </c>
      <c r="AC17" s="115">
        <f t="shared" si="6"/>
        <v>0.15873015873015875</v>
      </c>
      <c r="AD17" s="124">
        <f t="shared" si="7"/>
        <v>3.4074074074074074</v>
      </c>
      <c r="AE17" s="105">
        <f t="shared" si="8"/>
        <v>5.6507936507936511</v>
      </c>
      <c r="AF17" s="105">
        <f t="shared" si="9"/>
        <v>0.634920634920635</v>
      </c>
      <c r="AG17" s="105">
        <f t="shared" si="10"/>
        <v>34.338624338624335</v>
      </c>
      <c r="AH17" s="122">
        <f t="shared" si="11"/>
        <v>65.650793650793659</v>
      </c>
    </row>
    <row r="18" spans="1:34" ht="15.75" thickBot="1" x14ac:dyDescent="0.3">
      <c r="A18" s="17" t="s">
        <v>40</v>
      </c>
      <c r="B18" s="40">
        <v>374</v>
      </c>
      <c r="C18" s="119">
        <v>319</v>
      </c>
      <c r="D18" s="40">
        <v>2829</v>
      </c>
      <c r="E18" s="119">
        <v>3055</v>
      </c>
      <c r="F18" s="72">
        <v>558</v>
      </c>
      <c r="G18" s="127">
        <v>552</v>
      </c>
      <c r="H18" s="72">
        <v>537</v>
      </c>
      <c r="I18" s="127">
        <v>381</v>
      </c>
      <c r="J18" s="119">
        <v>10</v>
      </c>
      <c r="K18" s="119">
        <v>98</v>
      </c>
      <c r="L18" s="119">
        <v>2</v>
      </c>
      <c r="M18" s="72">
        <v>719</v>
      </c>
      <c r="N18" s="127">
        <v>1219</v>
      </c>
      <c r="O18" s="72">
        <v>896</v>
      </c>
      <c r="P18" s="127">
        <v>977</v>
      </c>
      <c r="Q18" s="76">
        <v>24</v>
      </c>
      <c r="R18" s="129">
        <v>24</v>
      </c>
      <c r="S18" s="70">
        <v>2297</v>
      </c>
      <c r="T18" s="51">
        <v>2223</v>
      </c>
      <c r="U18" s="75">
        <v>21</v>
      </c>
      <c r="V18" s="38">
        <v>20</v>
      </c>
      <c r="W18" s="121">
        <f t="shared" si="0"/>
        <v>2.8934240362811789</v>
      </c>
      <c r="X18" s="105">
        <f t="shared" si="1"/>
        <v>27.709750566893426</v>
      </c>
      <c r="Y18" s="105">
        <f t="shared" si="2"/>
        <v>5.0068027210884356</v>
      </c>
      <c r="Z18" s="105">
        <f t="shared" si="3"/>
        <v>3.4557823129251699</v>
      </c>
      <c r="AA18" s="105">
        <f t="shared" si="4"/>
        <v>9.0702947845804988E-2</v>
      </c>
      <c r="AB18" s="105">
        <f t="shared" si="5"/>
        <v>0.88888888888888895</v>
      </c>
      <c r="AC18" s="115">
        <f t="shared" si="6"/>
        <v>1.8140589569160998E-2</v>
      </c>
      <c r="AD18" s="124">
        <f t="shared" si="7"/>
        <v>11.056689342403629</v>
      </c>
      <c r="AE18" s="105">
        <f t="shared" si="8"/>
        <v>8.8616780045351469</v>
      </c>
      <c r="AF18" s="105">
        <f t="shared" si="9"/>
        <v>0.21768707482993196</v>
      </c>
      <c r="AG18" s="105">
        <f t="shared" si="10"/>
        <v>20.163265306122451</v>
      </c>
      <c r="AH18" s="122">
        <f t="shared" si="11"/>
        <v>80.362811791383223</v>
      </c>
    </row>
    <row r="19" spans="1:34" ht="15.75" thickBot="1" x14ac:dyDescent="0.3">
      <c r="A19" s="17" t="s">
        <v>41</v>
      </c>
      <c r="B19" s="40">
        <v>422</v>
      </c>
      <c r="C19" s="119">
        <v>469</v>
      </c>
      <c r="D19" s="40">
        <v>2742</v>
      </c>
      <c r="E19" s="119">
        <v>2701</v>
      </c>
      <c r="F19" s="72">
        <v>499</v>
      </c>
      <c r="G19" s="127">
        <v>491</v>
      </c>
      <c r="H19" s="72">
        <v>487</v>
      </c>
      <c r="I19" s="127">
        <v>320</v>
      </c>
      <c r="J19" s="119">
        <v>3</v>
      </c>
      <c r="K19" s="119">
        <v>72</v>
      </c>
      <c r="L19" s="119">
        <v>2</v>
      </c>
      <c r="M19" s="72">
        <v>494</v>
      </c>
      <c r="N19" s="127">
        <v>794</v>
      </c>
      <c r="O19" s="72">
        <v>1144</v>
      </c>
      <c r="P19" s="127">
        <v>1071</v>
      </c>
      <c r="Q19" s="76">
        <v>19</v>
      </c>
      <c r="R19" s="129">
        <v>15</v>
      </c>
      <c r="S19" s="70">
        <v>1417</v>
      </c>
      <c r="T19" s="51">
        <v>1393</v>
      </c>
      <c r="U19" s="75">
        <v>20</v>
      </c>
      <c r="V19" s="38">
        <v>15</v>
      </c>
      <c r="W19" s="121">
        <f t="shared" si="0"/>
        <v>4.4666666666666668</v>
      </c>
      <c r="X19" s="105">
        <f t="shared" si="1"/>
        <v>25.723809523809525</v>
      </c>
      <c r="Y19" s="105">
        <f t="shared" si="2"/>
        <v>4.6761904761904765</v>
      </c>
      <c r="Z19" s="105">
        <f t="shared" si="3"/>
        <v>3.0476190476190474</v>
      </c>
      <c r="AA19" s="105">
        <f t="shared" si="4"/>
        <v>2.8571428571428571E-2</v>
      </c>
      <c r="AB19" s="105">
        <f t="shared" si="5"/>
        <v>0.68571428571428572</v>
      </c>
      <c r="AC19" s="115">
        <f t="shared" si="6"/>
        <v>1.9047619047619049E-2</v>
      </c>
      <c r="AD19" s="124">
        <f t="shared" si="7"/>
        <v>7.5619047619047626</v>
      </c>
      <c r="AE19" s="105">
        <f t="shared" si="8"/>
        <v>10.199999999999999</v>
      </c>
      <c r="AF19" s="105">
        <f t="shared" si="9"/>
        <v>0.14285714285714285</v>
      </c>
      <c r="AG19" s="105">
        <f t="shared" si="10"/>
        <v>13.266666666666667</v>
      </c>
      <c r="AH19" s="122">
        <f t="shared" si="11"/>
        <v>69.819047619047623</v>
      </c>
    </row>
    <row r="20" spans="1:34" ht="15.75" thickBot="1" x14ac:dyDescent="0.3">
      <c r="A20" s="17" t="s">
        <v>42</v>
      </c>
      <c r="B20" s="40">
        <v>47</v>
      </c>
      <c r="C20" s="119">
        <v>66</v>
      </c>
      <c r="D20" s="40">
        <v>268</v>
      </c>
      <c r="E20" s="119">
        <v>189</v>
      </c>
      <c r="F20" s="72">
        <v>42</v>
      </c>
      <c r="G20" s="127">
        <v>39</v>
      </c>
      <c r="H20" s="72">
        <v>64</v>
      </c>
      <c r="I20" s="127">
        <v>45</v>
      </c>
      <c r="J20" s="119">
        <v>4</v>
      </c>
      <c r="K20" s="119">
        <v>9</v>
      </c>
      <c r="L20" s="119">
        <v>0</v>
      </c>
      <c r="M20" s="72">
        <v>42</v>
      </c>
      <c r="N20" s="127">
        <v>45</v>
      </c>
      <c r="O20" s="72">
        <v>102</v>
      </c>
      <c r="P20" s="127">
        <v>105</v>
      </c>
      <c r="Q20" s="76">
        <v>15</v>
      </c>
      <c r="R20" s="129">
        <v>14</v>
      </c>
      <c r="S20" s="70">
        <v>859</v>
      </c>
      <c r="T20" s="51">
        <v>894</v>
      </c>
      <c r="U20" s="75">
        <v>6</v>
      </c>
      <c r="V20" s="38">
        <v>6</v>
      </c>
      <c r="W20" s="121">
        <f t="shared" si="0"/>
        <v>2.0952380952380953</v>
      </c>
      <c r="X20" s="105">
        <f t="shared" si="1"/>
        <v>6</v>
      </c>
      <c r="Y20" s="105">
        <f t="shared" si="2"/>
        <v>1.2380952380952381</v>
      </c>
      <c r="Z20" s="105">
        <f t="shared" si="3"/>
        <v>1.4285714285714286</v>
      </c>
      <c r="AA20" s="105">
        <f t="shared" si="4"/>
        <v>0.12698412698412698</v>
      </c>
      <c r="AB20" s="105">
        <f t="shared" si="5"/>
        <v>0.2857142857142857</v>
      </c>
      <c r="AC20" s="115">
        <f t="shared" si="6"/>
        <v>0</v>
      </c>
      <c r="AD20" s="124">
        <f t="shared" si="7"/>
        <v>1.4285714285714286</v>
      </c>
      <c r="AE20" s="105">
        <f t="shared" si="8"/>
        <v>3.3333333333333335</v>
      </c>
      <c r="AF20" s="105">
        <f t="shared" si="9"/>
        <v>0.44444444444444448</v>
      </c>
      <c r="AG20" s="105">
        <f t="shared" si="10"/>
        <v>28.38095238095238</v>
      </c>
      <c r="AH20" s="122">
        <f t="shared" si="11"/>
        <v>44.761904761904759</v>
      </c>
    </row>
    <row r="21" spans="1:34" ht="15.75" thickBot="1" x14ac:dyDescent="0.3">
      <c r="A21" s="17" t="s">
        <v>43</v>
      </c>
      <c r="B21" s="40">
        <v>252</v>
      </c>
      <c r="C21" s="119">
        <v>230</v>
      </c>
      <c r="D21" s="40">
        <v>1607</v>
      </c>
      <c r="E21" s="119">
        <v>1508</v>
      </c>
      <c r="F21" s="72">
        <v>240</v>
      </c>
      <c r="G21" s="127">
        <v>231</v>
      </c>
      <c r="H21" s="72">
        <v>1468</v>
      </c>
      <c r="I21" s="127">
        <v>641</v>
      </c>
      <c r="J21" s="119">
        <v>5</v>
      </c>
      <c r="K21" s="119">
        <v>27</v>
      </c>
      <c r="L21" s="119">
        <v>1</v>
      </c>
      <c r="M21" s="72">
        <v>231</v>
      </c>
      <c r="N21" s="127">
        <v>196</v>
      </c>
      <c r="O21" s="72">
        <v>924</v>
      </c>
      <c r="P21" s="127">
        <v>870</v>
      </c>
      <c r="Q21" s="76">
        <v>18</v>
      </c>
      <c r="R21" s="129">
        <v>15</v>
      </c>
      <c r="S21" s="70">
        <v>2444</v>
      </c>
      <c r="T21" s="51">
        <v>2379</v>
      </c>
      <c r="U21" s="75">
        <v>18</v>
      </c>
      <c r="V21" s="38">
        <v>18</v>
      </c>
      <c r="W21" s="121">
        <f t="shared" si="0"/>
        <v>2.4338624338624339</v>
      </c>
      <c r="X21" s="105">
        <f t="shared" si="1"/>
        <v>15.957671957671957</v>
      </c>
      <c r="Y21" s="105">
        <f t="shared" si="2"/>
        <v>2.4444444444444446</v>
      </c>
      <c r="Z21" s="105">
        <f t="shared" si="3"/>
        <v>6.7830687830687832</v>
      </c>
      <c r="AA21" s="105">
        <f t="shared" si="4"/>
        <v>5.2910052910052914E-2</v>
      </c>
      <c r="AB21" s="105">
        <f t="shared" si="5"/>
        <v>0.2857142857142857</v>
      </c>
      <c r="AC21" s="115">
        <f t="shared" si="6"/>
        <v>1.0582010582010581E-2</v>
      </c>
      <c r="AD21" s="124">
        <f t="shared" si="7"/>
        <v>2.074074074074074</v>
      </c>
      <c r="AE21" s="105">
        <f t="shared" si="8"/>
        <v>9.2063492063492074</v>
      </c>
      <c r="AF21" s="105">
        <f t="shared" si="9"/>
        <v>0.15873015873015875</v>
      </c>
      <c r="AG21" s="105">
        <f t="shared" si="10"/>
        <v>25.174603174603174</v>
      </c>
      <c r="AH21" s="122">
        <f t="shared" si="11"/>
        <v>64.582010582010582</v>
      </c>
    </row>
    <row r="22" spans="1:34" ht="15.75" thickBot="1" x14ac:dyDescent="0.3">
      <c r="A22" s="17" t="s">
        <v>44</v>
      </c>
      <c r="B22" s="40">
        <v>190</v>
      </c>
      <c r="C22" s="119">
        <v>178</v>
      </c>
      <c r="D22" s="40">
        <v>1022</v>
      </c>
      <c r="E22" s="119">
        <v>1001</v>
      </c>
      <c r="F22" s="72">
        <v>225</v>
      </c>
      <c r="G22" s="127">
        <v>223</v>
      </c>
      <c r="H22" s="72">
        <v>1108</v>
      </c>
      <c r="I22" s="127">
        <v>494</v>
      </c>
      <c r="J22" s="119">
        <v>5</v>
      </c>
      <c r="K22" s="119">
        <v>38</v>
      </c>
      <c r="L22" s="119">
        <v>0</v>
      </c>
      <c r="M22" s="72">
        <v>161</v>
      </c>
      <c r="N22" s="127">
        <v>175</v>
      </c>
      <c r="O22" s="72">
        <v>701</v>
      </c>
      <c r="P22" s="127">
        <v>706</v>
      </c>
      <c r="Q22" s="76">
        <v>41</v>
      </c>
      <c r="R22" s="129">
        <v>37</v>
      </c>
      <c r="S22" s="70">
        <v>1311</v>
      </c>
      <c r="T22" s="51">
        <v>1277</v>
      </c>
      <c r="U22" s="75">
        <v>15</v>
      </c>
      <c r="V22" s="38">
        <v>12</v>
      </c>
      <c r="W22" s="121">
        <f t="shared" si="0"/>
        <v>2.2603174603174603</v>
      </c>
      <c r="X22" s="105">
        <f t="shared" si="1"/>
        <v>12.711111111111112</v>
      </c>
      <c r="Y22" s="105">
        <f t="shared" si="2"/>
        <v>2.8317460317460319</v>
      </c>
      <c r="Z22" s="105">
        <f t="shared" si="3"/>
        <v>6.273015873015872</v>
      </c>
      <c r="AA22" s="105">
        <f t="shared" si="4"/>
        <v>6.3492063492063489E-2</v>
      </c>
      <c r="AB22" s="105">
        <f t="shared" si="5"/>
        <v>0.48253968253968249</v>
      </c>
      <c r="AC22" s="115">
        <f t="shared" si="6"/>
        <v>0</v>
      </c>
      <c r="AD22" s="124">
        <f t="shared" si="7"/>
        <v>2.2222222222222223</v>
      </c>
      <c r="AE22" s="105">
        <f t="shared" si="8"/>
        <v>8.9650793650793652</v>
      </c>
      <c r="AF22" s="105">
        <f t="shared" si="9"/>
        <v>0.46984126984126984</v>
      </c>
      <c r="AG22" s="105">
        <f t="shared" si="10"/>
        <v>16.215873015873019</v>
      </c>
      <c r="AH22" s="122">
        <f t="shared" si="11"/>
        <v>52.495238095238101</v>
      </c>
    </row>
    <row r="23" spans="1:34" ht="15.75" thickBot="1" x14ac:dyDescent="0.3">
      <c r="A23" s="17" t="s">
        <v>45</v>
      </c>
      <c r="B23" s="40">
        <v>507</v>
      </c>
      <c r="C23" s="119">
        <v>450</v>
      </c>
      <c r="D23" s="40">
        <v>2999</v>
      </c>
      <c r="E23" s="119">
        <v>3217</v>
      </c>
      <c r="F23" s="72">
        <v>723</v>
      </c>
      <c r="G23" s="127">
        <v>720</v>
      </c>
      <c r="H23" s="72">
        <v>787</v>
      </c>
      <c r="I23" s="127">
        <v>485</v>
      </c>
      <c r="J23" s="119">
        <v>13</v>
      </c>
      <c r="K23" s="119">
        <v>126</v>
      </c>
      <c r="L23" s="119">
        <v>1</v>
      </c>
      <c r="M23" s="72">
        <v>620</v>
      </c>
      <c r="N23" s="127">
        <v>764</v>
      </c>
      <c r="O23" s="72">
        <v>2163</v>
      </c>
      <c r="P23" s="127">
        <v>2223</v>
      </c>
      <c r="Q23" s="76">
        <v>92</v>
      </c>
      <c r="R23" s="129">
        <v>86</v>
      </c>
      <c r="S23" s="70">
        <v>2464</v>
      </c>
      <c r="T23" s="51">
        <v>2439</v>
      </c>
      <c r="U23" s="75">
        <v>27</v>
      </c>
      <c r="V23" s="38">
        <v>24</v>
      </c>
      <c r="W23" s="121">
        <f t="shared" si="0"/>
        <v>3.1746031746031749</v>
      </c>
      <c r="X23" s="105">
        <f t="shared" si="1"/>
        <v>22.694885361552029</v>
      </c>
      <c r="Y23" s="105">
        <f t="shared" si="2"/>
        <v>5.07936507936508</v>
      </c>
      <c r="Z23" s="105">
        <f t="shared" si="3"/>
        <v>3.4215167548500878</v>
      </c>
      <c r="AA23" s="105">
        <f t="shared" si="4"/>
        <v>9.1710758377425039E-2</v>
      </c>
      <c r="AB23" s="105">
        <f t="shared" si="5"/>
        <v>0.88888888888888895</v>
      </c>
      <c r="AC23" s="115">
        <f t="shared" si="6"/>
        <v>7.0546737213403876E-3</v>
      </c>
      <c r="AD23" s="124">
        <f t="shared" si="7"/>
        <v>5.389770723104057</v>
      </c>
      <c r="AE23" s="105">
        <f t="shared" si="8"/>
        <v>15.682539682539682</v>
      </c>
      <c r="AF23" s="105">
        <f t="shared" si="9"/>
        <v>0.60670194003527333</v>
      </c>
      <c r="AG23" s="105">
        <f t="shared" si="10"/>
        <v>17.206349206349206</v>
      </c>
      <c r="AH23" s="122">
        <f t="shared" si="11"/>
        <v>74.24338624338624</v>
      </c>
    </row>
    <row r="24" spans="1:34" ht="15.75" thickBot="1" x14ac:dyDescent="0.3">
      <c r="A24" s="18" t="s">
        <v>46</v>
      </c>
      <c r="B24" s="40">
        <v>563</v>
      </c>
      <c r="C24" s="119">
        <v>471</v>
      </c>
      <c r="D24" s="40">
        <v>3867</v>
      </c>
      <c r="E24" s="119">
        <v>4005</v>
      </c>
      <c r="F24" s="72">
        <v>540</v>
      </c>
      <c r="G24" s="127">
        <v>578</v>
      </c>
      <c r="H24" s="72">
        <v>636</v>
      </c>
      <c r="I24" s="127">
        <v>446</v>
      </c>
      <c r="J24" s="119">
        <v>8</v>
      </c>
      <c r="K24" s="119">
        <v>92</v>
      </c>
      <c r="L24" s="119">
        <v>2</v>
      </c>
      <c r="M24" s="72">
        <v>932</v>
      </c>
      <c r="N24" s="127">
        <v>775</v>
      </c>
      <c r="O24" s="72">
        <v>2308</v>
      </c>
      <c r="P24" s="127">
        <v>1867</v>
      </c>
      <c r="Q24" s="76">
        <v>67</v>
      </c>
      <c r="R24" s="129">
        <v>95</v>
      </c>
      <c r="S24" s="70">
        <v>3178</v>
      </c>
      <c r="T24" s="51">
        <v>2812</v>
      </c>
      <c r="U24" s="75">
        <v>29</v>
      </c>
      <c r="V24" s="38">
        <v>24</v>
      </c>
      <c r="W24" s="121">
        <f t="shared" si="0"/>
        <v>3.0935960591133007</v>
      </c>
      <c r="X24" s="105">
        <f t="shared" si="1"/>
        <v>26.305418719211822</v>
      </c>
      <c r="Y24" s="105">
        <f t="shared" si="2"/>
        <v>3.7963875205254514</v>
      </c>
      <c r="Z24" s="105">
        <f t="shared" si="3"/>
        <v>2.9293924466338259</v>
      </c>
      <c r="AA24" s="105">
        <f t="shared" si="4"/>
        <v>5.2545155993431854E-2</v>
      </c>
      <c r="AB24" s="105">
        <f t="shared" si="5"/>
        <v>0.60426929392446638</v>
      </c>
      <c r="AC24" s="115">
        <f t="shared" si="6"/>
        <v>1.3136288998357963E-2</v>
      </c>
      <c r="AD24" s="124">
        <f t="shared" si="7"/>
        <v>5.0903119868637114</v>
      </c>
      <c r="AE24" s="105">
        <f t="shared" si="8"/>
        <v>12.262725779967159</v>
      </c>
      <c r="AF24" s="105">
        <f t="shared" si="9"/>
        <v>0.6239737274220033</v>
      </c>
      <c r="AG24" s="105">
        <f t="shared" si="10"/>
        <v>18.469622331691298</v>
      </c>
      <c r="AH24" s="122">
        <f t="shared" si="11"/>
        <v>73.241379310344826</v>
      </c>
    </row>
    <row r="25" spans="1:34" ht="15.75" thickBot="1" x14ac:dyDescent="0.3">
      <c r="A25" s="17" t="s">
        <v>47</v>
      </c>
      <c r="B25" s="40">
        <v>160</v>
      </c>
      <c r="C25" s="119">
        <v>129</v>
      </c>
      <c r="D25" s="40">
        <v>1653</v>
      </c>
      <c r="E25" s="119">
        <v>1407</v>
      </c>
      <c r="F25" s="72">
        <v>166</v>
      </c>
      <c r="G25" s="127">
        <v>170</v>
      </c>
      <c r="H25" s="72">
        <v>1257</v>
      </c>
      <c r="I25" s="127">
        <v>801</v>
      </c>
      <c r="J25" s="119">
        <v>2</v>
      </c>
      <c r="K25" s="119">
        <v>39</v>
      </c>
      <c r="L25" s="119">
        <v>1</v>
      </c>
      <c r="M25" s="72">
        <v>452</v>
      </c>
      <c r="N25" s="127">
        <v>369</v>
      </c>
      <c r="O25" s="72">
        <v>859</v>
      </c>
      <c r="P25" s="127">
        <v>845</v>
      </c>
      <c r="Q25" s="76">
        <v>33</v>
      </c>
      <c r="R25" s="129">
        <v>32</v>
      </c>
      <c r="S25" s="70">
        <v>2674</v>
      </c>
      <c r="T25" s="51">
        <v>2695</v>
      </c>
      <c r="U25" s="75">
        <v>17</v>
      </c>
      <c r="V25" s="38">
        <v>13</v>
      </c>
      <c r="W25" s="121">
        <f t="shared" si="0"/>
        <v>1.4453781512605042</v>
      </c>
      <c r="X25" s="105">
        <f t="shared" si="1"/>
        <v>15.764705882352942</v>
      </c>
      <c r="Y25" s="105">
        <f t="shared" si="2"/>
        <v>1.9047619047619047</v>
      </c>
      <c r="Z25" s="105">
        <f t="shared" si="3"/>
        <v>8.9747899159663866</v>
      </c>
      <c r="AA25" s="105">
        <f t="shared" si="4"/>
        <v>2.2408963585434174E-2</v>
      </c>
      <c r="AB25" s="105">
        <f t="shared" si="5"/>
        <v>0.43697478991596633</v>
      </c>
      <c r="AC25" s="115">
        <f t="shared" si="6"/>
        <v>1.1204481792717087E-2</v>
      </c>
      <c r="AD25" s="124">
        <f t="shared" si="7"/>
        <v>4.1344537815126055</v>
      </c>
      <c r="AE25" s="105">
        <f t="shared" si="8"/>
        <v>9.4677871148459385</v>
      </c>
      <c r="AF25" s="105">
        <f t="shared" si="9"/>
        <v>0.35854341736694678</v>
      </c>
      <c r="AG25" s="105">
        <f t="shared" si="10"/>
        <v>30.196078431372548</v>
      </c>
      <c r="AH25" s="122">
        <f t="shared" si="11"/>
        <v>72.717086834733891</v>
      </c>
    </row>
    <row r="26" spans="1:34" ht="15.75" thickBot="1" x14ac:dyDescent="0.3">
      <c r="A26" s="17" t="s">
        <v>48</v>
      </c>
      <c r="B26" s="40">
        <v>236</v>
      </c>
      <c r="C26" s="119">
        <v>206</v>
      </c>
      <c r="D26" s="40">
        <v>1596</v>
      </c>
      <c r="E26" s="119">
        <v>1471</v>
      </c>
      <c r="F26" s="72">
        <v>453</v>
      </c>
      <c r="G26" s="127">
        <v>474</v>
      </c>
      <c r="H26" s="72">
        <v>1482</v>
      </c>
      <c r="I26" s="127">
        <v>1248</v>
      </c>
      <c r="J26" s="119">
        <v>14</v>
      </c>
      <c r="K26" s="119">
        <v>59</v>
      </c>
      <c r="L26" s="119">
        <v>1</v>
      </c>
      <c r="M26" s="72">
        <v>296</v>
      </c>
      <c r="N26" s="127">
        <v>328</v>
      </c>
      <c r="O26" s="72">
        <v>965</v>
      </c>
      <c r="P26" s="127">
        <v>947</v>
      </c>
      <c r="Q26" s="76">
        <v>18</v>
      </c>
      <c r="R26" s="129">
        <v>18</v>
      </c>
      <c r="S26" s="70">
        <v>1391</v>
      </c>
      <c r="T26" s="51">
        <v>1367</v>
      </c>
      <c r="U26" s="75">
        <v>16</v>
      </c>
      <c r="V26" s="38">
        <v>13</v>
      </c>
      <c r="W26" s="121">
        <f t="shared" si="0"/>
        <v>2.4523809523809526</v>
      </c>
      <c r="X26" s="105">
        <f t="shared" si="1"/>
        <v>17.511904761904763</v>
      </c>
      <c r="Y26" s="105">
        <f t="shared" si="2"/>
        <v>5.6428571428571432</v>
      </c>
      <c r="Z26" s="105">
        <f t="shared" si="3"/>
        <v>14.857142857142858</v>
      </c>
      <c r="AA26" s="105">
        <f t="shared" si="4"/>
        <v>0.16666666666666666</v>
      </c>
      <c r="AB26" s="105">
        <f t="shared" si="5"/>
        <v>0.70238095238095233</v>
      </c>
      <c r="AC26" s="115">
        <f t="shared" si="6"/>
        <v>1.1904761904761904E-2</v>
      </c>
      <c r="AD26" s="124">
        <f t="shared" si="7"/>
        <v>3.9047619047619047</v>
      </c>
      <c r="AE26" s="105">
        <f t="shared" si="8"/>
        <v>11.273809523809524</v>
      </c>
      <c r="AF26" s="105">
        <f t="shared" si="9"/>
        <v>0.21428571428571427</v>
      </c>
      <c r="AG26" s="105">
        <f t="shared" si="10"/>
        <v>16.273809523809526</v>
      </c>
      <c r="AH26" s="122">
        <f t="shared" si="11"/>
        <v>73.011904761904759</v>
      </c>
    </row>
    <row r="27" spans="1:34" ht="15.75" thickBot="1" x14ac:dyDescent="0.3">
      <c r="A27" s="17" t="s">
        <v>49</v>
      </c>
      <c r="B27" s="40">
        <v>149</v>
      </c>
      <c r="C27" s="119">
        <v>147</v>
      </c>
      <c r="D27" s="40">
        <v>971</v>
      </c>
      <c r="E27" s="119">
        <v>933</v>
      </c>
      <c r="F27" s="72">
        <v>279</v>
      </c>
      <c r="G27" s="127">
        <v>267</v>
      </c>
      <c r="H27" s="72">
        <v>156</v>
      </c>
      <c r="I27" s="127">
        <v>157</v>
      </c>
      <c r="J27" s="119">
        <v>1</v>
      </c>
      <c r="K27" s="119">
        <v>28</v>
      </c>
      <c r="L27" s="119">
        <v>1</v>
      </c>
      <c r="M27" s="72">
        <v>143</v>
      </c>
      <c r="N27" s="127">
        <v>121</v>
      </c>
      <c r="O27" s="72">
        <v>441</v>
      </c>
      <c r="P27" s="127">
        <v>409</v>
      </c>
      <c r="Q27" s="76">
        <v>16</v>
      </c>
      <c r="R27" s="129">
        <v>16</v>
      </c>
      <c r="S27" s="70">
        <v>897</v>
      </c>
      <c r="T27" s="51">
        <v>876</v>
      </c>
      <c r="U27" s="75">
        <v>11</v>
      </c>
      <c r="V27" s="38">
        <v>10</v>
      </c>
      <c r="W27" s="121">
        <f t="shared" si="0"/>
        <v>2.5454545454545454</v>
      </c>
      <c r="X27" s="105">
        <f t="shared" si="1"/>
        <v>16.155844155844154</v>
      </c>
      <c r="Y27" s="105">
        <f t="shared" si="2"/>
        <v>4.6233766233766236</v>
      </c>
      <c r="Z27" s="105">
        <f t="shared" si="3"/>
        <v>2.7186147186147189</v>
      </c>
      <c r="AA27" s="105">
        <f t="shared" si="4"/>
        <v>1.7316017316017316E-2</v>
      </c>
      <c r="AB27" s="105">
        <f t="shared" si="5"/>
        <v>0.48484848484848486</v>
      </c>
      <c r="AC27" s="115">
        <f t="shared" si="6"/>
        <v>1.7316017316017316E-2</v>
      </c>
      <c r="AD27" s="124">
        <f t="shared" si="7"/>
        <v>2.0952380952380953</v>
      </c>
      <c r="AE27" s="105">
        <f t="shared" si="8"/>
        <v>7.0822510822510818</v>
      </c>
      <c r="AF27" s="105">
        <f t="shared" si="9"/>
        <v>0.27705627705627706</v>
      </c>
      <c r="AG27" s="105">
        <f t="shared" si="10"/>
        <v>15.16883116883117</v>
      </c>
      <c r="AH27" s="122">
        <f t="shared" si="11"/>
        <v>51.186147186147188</v>
      </c>
    </row>
    <row r="28" spans="1:34" ht="15.75" thickBot="1" x14ac:dyDescent="0.3">
      <c r="A28" s="19" t="s">
        <v>50</v>
      </c>
      <c r="B28" s="40">
        <v>556</v>
      </c>
      <c r="C28" s="119">
        <v>565</v>
      </c>
      <c r="D28" s="40">
        <v>4500</v>
      </c>
      <c r="E28" s="119">
        <v>4529</v>
      </c>
      <c r="F28" s="72">
        <v>576</v>
      </c>
      <c r="G28" s="127">
        <v>568</v>
      </c>
      <c r="H28" s="72">
        <v>788</v>
      </c>
      <c r="I28" s="127">
        <v>519</v>
      </c>
      <c r="J28" s="119">
        <v>21</v>
      </c>
      <c r="K28" s="119">
        <v>117</v>
      </c>
      <c r="L28" s="119">
        <v>1</v>
      </c>
      <c r="M28" s="72">
        <v>640</v>
      </c>
      <c r="N28" s="127">
        <v>1141</v>
      </c>
      <c r="O28" s="72">
        <v>1799</v>
      </c>
      <c r="P28" s="127">
        <v>1815</v>
      </c>
      <c r="Q28" s="76">
        <v>28</v>
      </c>
      <c r="R28" s="129">
        <v>29</v>
      </c>
      <c r="S28" s="70">
        <v>2217</v>
      </c>
      <c r="T28" s="51">
        <v>2507</v>
      </c>
      <c r="U28" s="75">
        <v>30</v>
      </c>
      <c r="V28" s="38">
        <v>27</v>
      </c>
      <c r="W28" s="121">
        <f t="shared" si="0"/>
        <v>3.587301587301587</v>
      </c>
      <c r="X28" s="105">
        <f t="shared" si="1"/>
        <v>28.755555555555556</v>
      </c>
      <c r="Y28" s="105">
        <f t="shared" si="2"/>
        <v>3.6063492063492064</v>
      </c>
      <c r="Z28" s="105">
        <f t="shared" si="3"/>
        <v>3.2952380952380955</v>
      </c>
      <c r="AA28" s="105">
        <f t="shared" si="4"/>
        <v>0.13333333333333333</v>
      </c>
      <c r="AB28" s="105">
        <f t="shared" si="5"/>
        <v>0.74285714285714288</v>
      </c>
      <c r="AC28" s="115">
        <f t="shared" si="6"/>
        <v>6.3492063492063492E-3</v>
      </c>
      <c r="AD28" s="124">
        <f t="shared" si="7"/>
        <v>7.2444444444444445</v>
      </c>
      <c r="AE28" s="105">
        <f t="shared" si="8"/>
        <v>11.523809523809524</v>
      </c>
      <c r="AF28" s="105">
        <f t="shared" si="9"/>
        <v>0.18412698412698414</v>
      </c>
      <c r="AG28" s="105">
        <f t="shared" si="10"/>
        <v>15.917460317460316</v>
      </c>
      <c r="AH28" s="122">
        <f t="shared" si="11"/>
        <v>74.9968253968254</v>
      </c>
    </row>
    <row r="29" spans="1:34" ht="15.75" thickBot="1" x14ac:dyDescent="0.3">
      <c r="A29" s="17" t="s">
        <v>51</v>
      </c>
      <c r="B29" s="40">
        <v>298</v>
      </c>
      <c r="C29" s="119">
        <v>266</v>
      </c>
      <c r="D29" s="40">
        <v>1782</v>
      </c>
      <c r="E29" s="119">
        <v>1906</v>
      </c>
      <c r="F29" s="72">
        <v>344</v>
      </c>
      <c r="G29" s="127">
        <v>338</v>
      </c>
      <c r="H29" s="72">
        <v>319</v>
      </c>
      <c r="I29" s="127">
        <v>286</v>
      </c>
      <c r="J29" s="119">
        <v>12</v>
      </c>
      <c r="K29" s="119">
        <v>56</v>
      </c>
      <c r="L29" s="119">
        <v>0</v>
      </c>
      <c r="M29" s="72">
        <v>328</v>
      </c>
      <c r="N29" s="127">
        <v>414</v>
      </c>
      <c r="O29" s="72">
        <v>619</v>
      </c>
      <c r="P29" s="127">
        <v>662</v>
      </c>
      <c r="Q29" s="76">
        <v>22</v>
      </c>
      <c r="R29" s="129">
        <v>18</v>
      </c>
      <c r="S29" s="70">
        <v>1070</v>
      </c>
      <c r="T29" s="51">
        <v>1022</v>
      </c>
      <c r="U29" s="75">
        <v>14</v>
      </c>
      <c r="V29" s="38">
        <v>12</v>
      </c>
      <c r="W29" s="121">
        <f t="shared" si="0"/>
        <v>3.6190476190476191</v>
      </c>
      <c r="X29" s="105">
        <f t="shared" si="1"/>
        <v>25.931972789115644</v>
      </c>
      <c r="Y29" s="105">
        <f t="shared" si="2"/>
        <v>4.5986394557823127</v>
      </c>
      <c r="Z29" s="105">
        <f t="shared" si="3"/>
        <v>3.8911564625850339</v>
      </c>
      <c r="AA29" s="105">
        <f t="shared" si="4"/>
        <v>0.16326530612244897</v>
      </c>
      <c r="AB29" s="105">
        <f t="shared" si="5"/>
        <v>0.76190476190476186</v>
      </c>
      <c r="AC29" s="115">
        <f t="shared" si="6"/>
        <v>0</v>
      </c>
      <c r="AD29" s="124">
        <f t="shared" si="7"/>
        <v>5.6326530612244898</v>
      </c>
      <c r="AE29" s="105">
        <f t="shared" si="8"/>
        <v>9.0068027210884356</v>
      </c>
      <c r="AF29" s="105">
        <f t="shared" si="9"/>
        <v>0.24489795918367349</v>
      </c>
      <c r="AG29" s="105">
        <f t="shared" si="10"/>
        <v>13.904761904761905</v>
      </c>
      <c r="AH29" s="122">
        <f t="shared" si="11"/>
        <v>67.755102040816325</v>
      </c>
    </row>
    <row r="30" spans="1:34" ht="15.75" thickBot="1" x14ac:dyDescent="0.3">
      <c r="A30" s="17" t="s">
        <v>52</v>
      </c>
      <c r="B30" s="40">
        <v>102</v>
      </c>
      <c r="C30" s="119">
        <v>88</v>
      </c>
      <c r="D30" s="40">
        <v>372</v>
      </c>
      <c r="E30" s="119">
        <v>352</v>
      </c>
      <c r="F30" s="72">
        <v>146</v>
      </c>
      <c r="G30" s="127">
        <v>164</v>
      </c>
      <c r="H30" s="72">
        <v>152</v>
      </c>
      <c r="I30" s="127">
        <v>97</v>
      </c>
      <c r="J30" s="119">
        <v>3</v>
      </c>
      <c r="K30" s="119">
        <v>19</v>
      </c>
      <c r="L30" s="119">
        <v>0</v>
      </c>
      <c r="M30" s="72">
        <v>30</v>
      </c>
      <c r="N30" s="127">
        <v>32</v>
      </c>
      <c r="O30" s="72">
        <v>196</v>
      </c>
      <c r="P30" s="127">
        <v>192</v>
      </c>
      <c r="Q30" s="76">
        <v>7</v>
      </c>
      <c r="R30" s="129">
        <v>8</v>
      </c>
      <c r="S30" s="70">
        <v>990</v>
      </c>
      <c r="T30" s="51">
        <v>982</v>
      </c>
      <c r="U30" s="75">
        <v>5</v>
      </c>
      <c r="V30" s="38">
        <v>4</v>
      </c>
      <c r="W30" s="121">
        <f t="shared" si="0"/>
        <v>3.3523809523809525</v>
      </c>
      <c r="X30" s="105">
        <f t="shared" si="1"/>
        <v>13.40952380952381</v>
      </c>
      <c r="Y30" s="105">
        <f t="shared" si="2"/>
        <v>6.2476190476190467</v>
      </c>
      <c r="Z30" s="105">
        <f t="shared" si="3"/>
        <v>3.695238095238095</v>
      </c>
      <c r="AA30" s="105">
        <f t="shared" si="4"/>
        <v>0.11428571428571428</v>
      </c>
      <c r="AB30" s="105">
        <f t="shared" si="5"/>
        <v>0.72380952380952379</v>
      </c>
      <c r="AC30" s="115">
        <f t="shared" si="6"/>
        <v>0</v>
      </c>
      <c r="AD30" s="124">
        <f t="shared" si="7"/>
        <v>1.2190476190476192</v>
      </c>
      <c r="AE30" s="105">
        <f t="shared" si="8"/>
        <v>7.3142857142857141</v>
      </c>
      <c r="AF30" s="105">
        <f t="shared" si="9"/>
        <v>0.30476190476190479</v>
      </c>
      <c r="AG30" s="105">
        <f t="shared" si="10"/>
        <v>37.409523809523812</v>
      </c>
      <c r="AH30" s="122">
        <f t="shared" si="11"/>
        <v>73.790476190476184</v>
      </c>
    </row>
    <row r="31" spans="1:34" ht="15.75" thickBot="1" x14ac:dyDescent="0.3">
      <c r="A31" s="17" t="s">
        <v>53</v>
      </c>
      <c r="B31" s="40">
        <v>246</v>
      </c>
      <c r="C31" s="119">
        <v>215</v>
      </c>
      <c r="D31" s="40">
        <v>1936</v>
      </c>
      <c r="E31" s="119">
        <v>1941</v>
      </c>
      <c r="F31" s="72">
        <v>436</v>
      </c>
      <c r="G31" s="127">
        <v>430</v>
      </c>
      <c r="H31" s="72">
        <v>1966</v>
      </c>
      <c r="I31" s="127">
        <v>701</v>
      </c>
      <c r="J31" s="119">
        <v>12</v>
      </c>
      <c r="K31" s="119">
        <v>64</v>
      </c>
      <c r="L31" s="119">
        <v>0</v>
      </c>
      <c r="M31" s="72">
        <v>1119</v>
      </c>
      <c r="N31" s="127">
        <v>999</v>
      </c>
      <c r="O31" s="72">
        <v>648</v>
      </c>
      <c r="P31" s="127">
        <v>398</v>
      </c>
      <c r="Q31" s="76">
        <v>24</v>
      </c>
      <c r="R31" s="129">
        <v>20</v>
      </c>
      <c r="S31" s="70">
        <v>4298</v>
      </c>
      <c r="T31" s="51">
        <v>4227</v>
      </c>
      <c r="U31" s="75">
        <v>19</v>
      </c>
      <c r="V31" s="38">
        <v>16</v>
      </c>
      <c r="W31" s="121">
        <f t="shared" si="0"/>
        <v>2.155388471177945</v>
      </c>
      <c r="X31" s="105">
        <f t="shared" si="1"/>
        <v>19.458646616541355</v>
      </c>
      <c r="Y31" s="105">
        <f t="shared" si="2"/>
        <v>4.3107769423558899</v>
      </c>
      <c r="Z31" s="105">
        <f t="shared" si="3"/>
        <v>7.0275689223057638</v>
      </c>
      <c r="AA31" s="105">
        <f t="shared" si="4"/>
        <v>0.12030075187969924</v>
      </c>
      <c r="AB31" s="105">
        <f t="shared" si="5"/>
        <v>0.64160401002506262</v>
      </c>
      <c r="AC31" s="115">
        <f t="shared" si="6"/>
        <v>0</v>
      </c>
      <c r="AD31" s="124">
        <f t="shared" si="7"/>
        <v>10.015037593984962</v>
      </c>
      <c r="AE31" s="105">
        <f t="shared" si="8"/>
        <v>3.9899749373433582</v>
      </c>
      <c r="AF31" s="105">
        <f t="shared" si="9"/>
        <v>0.20050125313283207</v>
      </c>
      <c r="AG31" s="105">
        <f t="shared" si="10"/>
        <v>42.375939849624061</v>
      </c>
      <c r="AH31" s="122">
        <f t="shared" si="11"/>
        <v>90.295739348370915</v>
      </c>
    </row>
    <row r="32" spans="1:34" ht="15.75" thickBot="1" x14ac:dyDescent="0.3">
      <c r="A32" s="17" t="s">
        <v>54</v>
      </c>
      <c r="B32" s="40">
        <v>469</v>
      </c>
      <c r="C32" s="119">
        <v>379</v>
      </c>
      <c r="D32" s="40">
        <v>2450</v>
      </c>
      <c r="E32" s="119">
        <v>2575</v>
      </c>
      <c r="F32" s="72">
        <v>297</v>
      </c>
      <c r="G32" s="127">
        <v>295</v>
      </c>
      <c r="H32" s="72">
        <v>554</v>
      </c>
      <c r="I32" s="127">
        <v>316</v>
      </c>
      <c r="J32" s="119">
        <v>18</v>
      </c>
      <c r="K32" s="119">
        <v>131</v>
      </c>
      <c r="L32" s="119">
        <v>0</v>
      </c>
      <c r="M32" s="72">
        <v>427</v>
      </c>
      <c r="N32" s="119">
        <v>676</v>
      </c>
      <c r="O32" s="72">
        <v>1444</v>
      </c>
      <c r="P32" s="127">
        <v>1391</v>
      </c>
      <c r="Q32" s="77">
        <v>23</v>
      </c>
      <c r="R32" s="131">
        <v>32</v>
      </c>
      <c r="S32" s="71">
        <v>1648</v>
      </c>
      <c r="T32" s="59">
        <v>1647</v>
      </c>
      <c r="U32" s="78">
        <v>28</v>
      </c>
      <c r="V32" s="38">
        <v>23</v>
      </c>
      <c r="W32" s="121">
        <f t="shared" si="0"/>
        <v>2.5782312925170068</v>
      </c>
      <c r="X32" s="105">
        <f t="shared" si="1"/>
        <v>17.517006802721088</v>
      </c>
      <c r="Y32" s="105">
        <f t="shared" si="2"/>
        <v>2.0068027210884356</v>
      </c>
      <c r="Z32" s="105">
        <f t="shared" si="3"/>
        <v>2.1496598639455784</v>
      </c>
      <c r="AA32" s="105">
        <f t="shared" si="4"/>
        <v>0.12244897959183675</v>
      </c>
      <c r="AB32" s="105">
        <f t="shared" si="5"/>
        <v>0.89115646258503411</v>
      </c>
      <c r="AC32" s="115">
        <f t="shared" si="6"/>
        <v>0</v>
      </c>
      <c r="AD32" s="124">
        <f t="shared" si="7"/>
        <v>4.5986394557823127</v>
      </c>
      <c r="AE32" s="105">
        <f t="shared" si="8"/>
        <v>9.4625850340136051</v>
      </c>
      <c r="AF32" s="105">
        <f t="shared" si="9"/>
        <v>0.21768707482993196</v>
      </c>
      <c r="AG32" s="105">
        <f t="shared" si="10"/>
        <v>11.204081632653061</v>
      </c>
      <c r="AH32" s="122">
        <f t="shared" si="11"/>
        <v>50.748299319727892</v>
      </c>
    </row>
    <row r="33" spans="1:34" ht="15.75" thickBot="1" x14ac:dyDescent="0.3">
      <c r="A33" s="20" t="s">
        <v>55</v>
      </c>
      <c r="B33" s="79">
        <f t="shared" ref="B33:V33" si="12">SUM(B11:B32)</f>
        <v>6869</v>
      </c>
      <c r="C33" s="79">
        <f t="shared" si="12"/>
        <v>6194</v>
      </c>
      <c r="D33" s="79">
        <f t="shared" si="12"/>
        <v>44242</v>
      </c>
      <c r="E33" s="79">
        <f t="shared" si="12"/>
        <v>44516</v>
      </c>
      <c r="F33" s="80">
        <f t="shared" si="12"/>
        <v>8049</v>
      </c>
      <c r="G33" s="79">
        <f t="shared" si="12"/>
        <v>8039</v>
      </c>
      <c r="H33" s="81">
        <f t="shared" si="12"/>
        <v>17365</v>
      </c>
      <c r="I33" s="81">
        <f t="shared" si="12"/>
        <v>10314</v>
      </c>
      <c r="J33" s="31">
        <f t="shared" si="12"/>
        <v>208</v>
      </c>
      <c r="K33" s="31">
        <f t="shared" si="12"/>
        <v>1433</v>
      </c>
      <c r="L33" s="31">
        <f t="shared" si="12"/>
        <v>102</v>
      </c>
      <c r="M33" s="79">
        <f t="shared" si="12"/>
        <v>9899</v>
      </c>
      <c r="N33" s="79">
        <f t="shared" si="12"/>
        <v>11281</v>
      </c>
      <c r="O33" s="79">
        <f t="shared" si="12"/>
        <v>20698</v>
      </c>
      <c r="P33" s="79">
        <f t="shared" si="12"/>
        <v>19882</v>
      </c>
      <c r="Q33" s="83">
        <f t="shared" si="12"/>
        <v>729</v>
      </c>
      <c r="R33" s="84">
        <f t="shared" si="12"/>
        <v>746</v>
      </c>
      <c r="S33" s="84">
        <f t="shared" si="12"/>
        <v>44984</v>
      </c>
      <c r="T33" s="84">
        <f t="shared" si="12"/>
        <v>44412</v>
      </c>
      <c r="U33" s="85">
        <f t="shared" si="12"/>
        <v>417</v>
      </c>
      <c r="V33" s="126">
        <f t="shared" si="12"/>
        <v>363</v>
      </c>
      <c r="W33" s="121">
        <f t="shared" si="0"/>
        <v>2.8292794335959806</v>
      </c>
      <c r="X33" s="105">
        <f t="shared" si="1"/>
        <v>20.333904305127326</v>
      </c>
      <c r="Y33" s="105">
        <f t="shared" si="2"/>
        <v>3.6720338015302039</v>
      </c>
      <c r="Z33" s="105">
        <f t="shared" si="3"/>
        <v>4.7112024665981505</v>
      </c>
      <c r="AA33" s="105">
        <f t="shared" si="4"/>
        <v>9.5009706520497894E-2</v>
      </c>
      <c r="AB33" s="105">
        <f t="shared" si="5"/>
        <v>0.65456206463400712</v>
      </c>
      <c r="AC33" s="115">
        <f t="shared" si="6"/>
        <v>4.6591298389859544E-2</v>
      </c>
      <c r="AD33" s="124">
        <f t="shared" si="7"/>
        <v>5.1529062464314261</v>
      </c>
      <c r="AE33" s="105">
        <f>SUM(P33/U33/5.25)</f>
        <v>9.0816489665410529</v>
      </c>
      <c r="AF33" s="105">
        <f>SUM(R33/U33/5.25)</f>
        <v>0.34075596665524721</v>
      </c>
      <c r="AG33" s="105">
        <f t="shared" si="10"/>
        <v>20.286399451867076</v>
      </c>
      <c r="AH33" s="122">
        <f t="shared" si="11"/>
        <v>67.204293707890827</v>
      </c>
    </row>
  </sheetData>
  <mergeCells count="72">
    <mergeCell ref="AF9:AF10"/>
    <mergeCell ref="AG9:AG10"/>
    <mergeCell ref="AH9:AH10"/>
    <mergeCell ref="J6:J7"/>
    <mergeCell ref="L6:L7"/>
    <mergeCell ref="J9:J10"/>
    <mergeCell ref="K9:K10"/>
    <mergeCell ref="L9:L10"/>
    <mergeCell ref="Z9:Z10"/>
    <mergeCell ref="AA9:AA10"/>
    <mergeCell ref="AB9:AB10"/>
    <mergeCell ref="AC9:AC10"/>
    <mergeCell ref="AD9:AD10"/>
    <mergeCell ref="AE9:AE10"/>
    <mergeCell ref="T9:T10"/>
    <mergeCell ref="U9:U10"/>
    <mergeCell ref="V9:V10"/>
    <mergeCell ref="W9:W10"/>
    <mergeCell ref="X9:X10"/>
    <mergeCell ref="Y9:Y10"/>
    <mergeCell ref="N9:N10"/>
    <mergeCell ref="O9:O10"/>
    <mergeCell ref="P9:P10"/>
    <mergeCell ref="Q9:Q10"/>
    <mergeCell ref="R9:R10"/>
    <mergeCell ref="S9:S10"/>
    <mergeCell ref="B6:B7"/>
    <mergeCell ref="C6:C7"/>
    <mergeCell ref="D6:D7"/>
    <mergeCell ref="E6:E7"/>
    <mergeCell ref="H9:H10"/>
    <mergeCell ref="G9:G10"/>
    <mergeCell ref="B9:B10"/>
    <mergeCell ref="C9:C10"/>
    <mergeCell ref="D9:D10"/>
    <mergeCell ref="E9:E10"/>
    <mergeCell ref="F9:F10"/>
    <mergeCell ref="M6:M7"/>
    <mergeCell ref="N6:N7"/>
    <mergeCell ref="O6:O7"/>
    <mergeCell ref="P6:P7"/>
    <mergeCell ref="I9:I10"/>
    <mergeCell ref="M9:M10"/>
    <mergeCell ref="O5:P5"/>
    <mergeCell ref="Q5:R5"/>
    <mergeCell ref="S5:T5"/>
    <mergeCell ref="S6:S7"/>
    <mergeCell ref="T6:T7"/>
    <mergeCell ref="Q6:Q7"/>
    <mergeCell ref="R6:R7"/>
    <mergeCell ref="AA3:AC6"/>
    <mergeCell ref="AD3:AD7"/>
    <mergeCell ref="AE3:AG6"/>
    <mergeCell ref="AH3:AH7"/>
    <mergeCell ref="U4:U7"/>
    <mergeCell ref="V4:V7"/>
    <mergeCell ref="A1:AH1"/>
    <mergeCell ref="A2:A10"/>
    <mergeCell ref="B2:C5"/>
    <mergeCell ref="D2:E5"/>
    <mergeCell ref="F2:G5"/>
    <mergeCell ref="H2:I5"/>
    <mergeCell ref="M2:N5"/>
    <mergeCell ref="O2:T4"/>
    <mergeCell ref="U2:V3"/>
    <mergeCell ref="G6:G7"/>
    <mergeCell ref="J2:L5"/>
    <mergeCell ref="W2:AH2"/>
    <mergeCell ref="W3:W7"/>
    <mergeCell ref="X3:X7"/>
    <mergeCell ref="Y3:Y7"/>
    <mergeCell ref="Z3:Z7"/>
  </mergeCells>
  <pageMargins left="0.14000000000000001" right="0.14000000000000001" top="0.75" bottom="0.75" header="0.3" footer="0.3"/>
  <pageSetup paperSize="9" scale="9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tabSelected="1" topLeftCell="F1" zoomScale="85" zoomScaleNormal="85" workbookViewId="0">
      <selection activeCell="AH23" sqref="AH23"/>
    </sheetView>
  </sheetViews>
  <sheetFormatPr defaultRowHeight="15" x14ac:dyDescent="0.25"/>
  <cols>
    <col min="1" max="1" width="24.7109375" customWidth="1"/>
    <col min="21" max="21" width="8.28515625" customWidth="1"/>
    <col min="22" max="22" width="7.7109375" customWidth="1"/>
  </cols>
  <sheetData>
    <row r="1" spans="1:34" ht="16.5" thickBot="1" x14ac:dyDescent="0.3">
      <c r="A1" s="155" t="s">
        <v>64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156"/>
      <c r="Q1" s="156"/>
      <c r="R1" s="156"/>
      <c r="S1" s="156"/>
      <c r="T1" s="156"/>
      <c r="U1" s="156"/>
      <c r="V1" s="156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</row>
    <row r="2" spans="1:34" ht="15.75" thickBot="1" x14ac:dyDescent="0.3">
      <c r="A2" s="194" t="s">
        <v>0</v>
      </c>
      <c r="B2" s="197" t="s">
        <v>1</v>
      </c>
      <c r="C2" s="158"/>
      <c r="D2" s="157" t="s">
        <v>2</v>
      </c>
      <c r="E2" s="158"/>
      <c r="F2" s="157" t="s">
        <v>3</v>
      </c>
      <c r="G2" s="163"/>
      <c r="H2" s="168" t="s">
        <v>4</v>
      </c>
      <c r="I2" s="163"/>
      <c r="J2" s="157" t="s">
        <v>5</v>
      </c>
      <c r="K2" s="216"/>
      <c r="L2" s="217"/>
      <c r="M2" s="169" t="s">
        <v>6</v>
      </c>
      <c r="N2" s="170"/>
      <c r="O2" s="137" t="s">
        <v>7</v>
      </c>
      <c r="P2" s="227"/>
      <c r="Q2" s="227"/>
      <c r="R2" s="227"/>
      <c r="S2" s="228"/>
      <c r="T2" s="139"/>
      <c r="U2" s="185" t="s">
        <v>8</v>
      </c>
      <c r="V2" s="186"/>
      <c r="W2" s="175" t="s">
        <v>60</v>
      </c>
      <c r="X2" s="176"/>
      <c r="Y2" s="176"/>
      <c r="Z2" s="176"/>
      <c r="AA2" s="176"/>
      <c r="AB2" s="176"/>
      <c r="AC2" s="176"/>
      <c r="AD2" s="176"/>
      <c r="AE2" s="177"/>
      <c r="AF2" s="177"/>
      <c r="AG2" s="177"/>
      <c r="AH2" s="178"/>
    </row>
    <row r="3" spans="1:34" x14ac:dyDescent="0.25">
      <c r="A3" s="195"/>
      <c r="B3" s="159"/>
      <c r="C3" s="160"/>
      <c r="D3" s="159"/>
      <c r="E3" s="160"/>
      <c r="F3" s="164"/>
      <c r="G3" s="165"/>
      <c r="H3" s="164"/>
      <c r="I3" s="165"/>
      <c r="J3" s="218"/>
      <c r="K3" s="219"/>
      <c r="L3" s="220"/>
      <c r="M3" s="171"/>
      <c r="N3" s="172"/>
      <c r="O3" s="229"/>
      <c r="P3" s="230"/>
      <c r="Q3" s="230"/>
      <c r="R3" s="230"/>
      <c r="S3" s="231"/>
      <c r="T3" s="142"/>
      <c r="U3" s="187"/>
      <c r="V3" s="188"/>
      <c r="W3" s="179" t="s">
        <v>10</v>
      </c>
      <c r="X3" s="182" t="s">
        <v>11</v>
      </c>
      <c r="Y3" s="182" t="s">
        <v>12</v>
      </c>
      <c r="Z3" s="198" t="s">
        <v>13</v>
      </c>
      <c r="AA3" s="233" t="s">
        <v>14</v>
      </c>
      <c r="AB3" s="234"/>
      <c r="AC3" s="191"/>
      <c r="AD3" s="169" t="s">
        <v>15</v>
      </c>
      <c r="AE3" s="137" t="s">
        <v>16</v>
      </c>
      <c r="AF3" s="138"/>
      <c r="AG3" s="139"/>
      <c r="AH3" s="191" t="s">
        <v>17</v>
      </c>
    </row>
    <row r="4" spans="1:34" x14ac:dyDescent="0.25">
      <c r="A4" s="195"/>
      <c r="B4" s="159"/>
      <c r="C4" s="160"/>
      <c r="D4" s="159"/>
      <c r="E4" s="160"/>
      <c r="F4" s="164"/>
      <c r="G4" s="165"/>
      <c r="H4" s="164"/>
      <c r="I4" s="165"/>
      <c r="J4" s="218"/>
      <c r="K4" s="219"/>
      <c r="L4" s="220"/>
      <c r="M4" s="171"/>
      <c r="N4" s="172"/>
      <c r="O4" s="229"/>
      <c r="P4" s="230"/>
      <c r="Q4" s="230"/>
      <c r="R4" s="230"/>
      <c r="S4" s="231"/>
      <c r="T4" s="142"/>
      <c r="U4" s="205" t="s">
        <v>18</v>
      </c>
      <c r="V4" s="206" t="s">
        <v>19</v>
      </c>
      <c r="W4" s="180"/>
      <c r="X4" s="183"/>
      <c r="Y4" s="183"/>
      <c r="Z4" s="199"/>
      <c r="AA4" s="235"/>
      <c r="AB4" s="236"/>
      <c r="AC4" s="192"/>
      <c r="AD4" s="189"/>
      <c r="AE4" s="140"/>
      <c r="AF4" s="141"/>
      <c r="AG4" s="142"/>
      <c r="AH4" s="192"/>
    </row>
    <row r="5" spans="1:34" ht="15.75" thickBot="1" x14ac:dyDescent="0.3">
      <c r="A5" s="195"/>
      <c r="B5" s="161"/>
      <c r="C5" s="162"/>
      <c r="D5" s="161"/>
      <c r="E5" s="162"/>
      <c r="F5" s="166"/>
      <c r="G5" s="167"/>
      <c r="H5" s="164"/>
      <c r="I5" s="165"/>
      <c r="J5" s="221"/>
      <c r="K5" s="222"/>
      <c r="L5" s="223"/>
      <c r="M5" s="173"/>
      <c r="N5" s="174"/>
      <c r="O5" s="208" t="s">
        <v>20</v>
      </c>
      <c r="P5" s="209"/>
      <c r="Q5" s="209" t="s">
        <v>21</v>
      </c>
      <c r="R5" s="226"/>
      <c r="S5" s="209" t="s">
        <v>56</v>
      </c>
      <c r="T5" s="232"/>
      <c r="U5" s="205"/>
      <c r="V5" s="207"/>
      <c r="W5" s="180"/>
      <c r="X5" s="183"/>
      <c r="Y5" s="183"/>
      <c r="Z5" s="199"/>
      <c r="AA5" s="235"/>
      <c r="AB5" s="236"/>
      <c r="AC5" s="192"/>
      <c r="AD5" s="189"/>
      <c r="AE5" s="140"/>
      <c r="AF5" s="141"/>
      <c r="AG5" s="142"/>
      <c r="AH5" s="192"/>
    </row>
    <row r="6" spans="1:34" ht="15.75" thickBot="1" x14ac:dyDescent="0.3">
      <c r="A6" s="195"/>
      <c r="B6" s="148" t="s">
        <v>22</v>
      </c>
      <c r="C6" s="150" t="s">
        <v>23</v>
      </c>
      <c r="D6" s="154" t="s">
        <v>22</v>
      </c>
      <c r="E6" s="152" t="s">
        <v>24</v>
      </c>
      <c r="F6" s="7"/>
      <c r="G6" s="201" t="s">
        <v>25</v>
      </c>
      <c r="H6" s="24"/>
      <c r="I6" s="25"/>
      <c r="J6" s="224" t="s">
        <v>26</v>
      </c>
      <c r="K6" s="29"/>
      <c r="L6" s="201" t="s">
        <v>27</v>
      </c>
      <c r="M6" s="203" t="s">
        <v>22</v>
      </c>
      <c r="N6" s="150" t="s">
        <v>24</v>
      </c>
      <c r="O6" s="214" t="s">
        <v>22</v>
      </c>
      <c r="P6" s="212" t="s">
        <v>24</v>
      </c>
      <c r="Q6" s="210" t="s">
        <v>22</v>
      </c>
      <c r="R6" s="212" t="s">
        <v>24</v>
      </c>
      <c r="S6" s="210" t="s">
        <v>22</v>
      </c>
      <c r="T6" s="212" t="s">
        <v>24</v>
      </c>
      <c r="U6" s="205"/>
      <c r="V6" s="207"/>
      <c r="W6" s="180"/>
      <c r="X6" s="183"/>
      <c r="Y6" s="183"/>
      <c r="Z6" s="199"/>
      <c r="AA6" s="237"/>
      <c r="AB6" s="238"/>
      <c r="AC6" s="193"/>
      <c r="AD6" s="189"/>
      <c r="AE6" s="143"/>
      <c r="AF6" s="144"/>
      <c r="AG6" s="145"/>
      <c r="AH6" s="192"/>
    </row>
    <row r="7" spans="1:34" ht="52.5" thickBot="1" x14ac:dyDescent="0.3">
      <c r="A7" s="195"/>
      <c r="B7" s="149"/>
      <c r="C7" s="151"/>
      <c r="D7" s="154"/>
      <c r="E7" s="153"/>
      <c r="F7" s="21" t="s">
        <v>28</v>
      </c>
      <c r="G7" s="202"/>
      <c r="H7" s="10" t="s">
        <v>22</v>
      </c>
      <c r="I7" s="10" t="s">
        <v>24</v>
      </c>
      <c r="J7" s="225"/>
      <c r="K7" s="30" t="s">
        <v>11</v>
      </c>
      <c r="L7" s="202"/>
      <c r="M7" s="204"/>
      <c r="N7" s="151"/>
      <c r="O7" s="215"/>
      <c r="P7" s="213"/>
      <c r="Q7" s="211"/>
      <c r="R7" s="213"/>
      <c r="S7" s="211"/>
      <c r="T7" s="213"/>
      <c r="U7" s="205"/>
      <c r="V7" s="207"/>
      <c r="W7" s="181"/>
      <c r="X7" s="184"/>
      <c r="Y7" s="184"/>
      <c r="Z7" s="200"/>
      <c r="AA7" s="1" t="s">
        <v>29</v>
      </c>
      <c r="AB7" s="1" t="s">
        <v>30</v>
      </c>
      <c r="AC7" s="3" t="s">
        <v>27</v>
      </c>
      <c r="AD7" s="190"/>
      <c r="AE7" s="67" t="s">
        <v>31</v>
      </c>
      <c r="AF7" s="2" t="s">
        <v>32</v>
      </c>
      <c r="AG7" s="68" t="s">
        <v>57</v>
      </c>
      <c r="AH7" s="193"/>
    </row>
    <row r="8" spans="1:34" ht="15.75" thickBot="1" x14ac:dyDescent="0.3">
      <c r="A8" s="195"/>
      <c r="B8" s="52">
        <v>1</v>
      </c>
      <c r="C8" s="48">
        <v>2</v>
      </c>
      <c r="D8" s="43">
        <v>3</v>
      </c>
      <c r="E8" s="43">
        <v>4</v>
      </c>
      <c r="F8" s="49">
        <v>5</v>
      </c>
      <c r="G8" s="45">
        <v>6</v>
      </c>
      <c r="H8" s="45">
        <v>7</v>
      </c>
      <c r="I8" s="26">
        <v>8</v>
      </c>
      <c r="J8" s="44">
        <v>9</v>
      </c>
      <c r="K8" s="30">
        <v>10</v>
      </c>
      <c r="L8" s="45">
        <v>11</v>
      </c>
      <c r="M8" s="4">
        <v>12</v>
      </c>
      <c r="N8" s="48">
        <v>13</v>
      </c>
      <c r="O8" s="54">
        <v>14</v>
      </c>
      <c r="P8" s="64">
        <v>15</v>
      </c>
      <c r="Q8" s="56">
        <v>16</v>
      </c>
      <c r="R8" s="64">
        <v>17</v>
      </c>
      <c r="S8" s="64">
        <v>18</v>
      </c>
      <c r="T8" s="57">
        <v>19</v>
      </c>
      <c r="U8" s="50">
        <v>20</v>
      </c>
      <c r="V8" s="37">
        <v>21</v>
      </c>
      <c r="W8" s="47">
        <v>22</v>
      </c>
      <c r="X8" s="46">
        <v>23</v>
      </c>
      <c r="Y8" s="46">
        <v>24</v>
      </c>
      <c r="Z8" s="46">
        <v>25</v>
      </c>
      <c r="AA8" s="1">
        <v>26</v>
      </c>
      <c r="AB8" s="1">
        <v>27</v>
      </c>
      <c r="AC8" s="22">
        <v>28</v>
      </c>
      <c r="AD8" s="62">
        <v>29</v>
      </c>
      <c r="AE8" s="63">
        <v>30</v>
      </c>
      <c r="AF8" s="65">
        <v>31</v>
      </c>
      <c r="AG8" s="66">
        <v>32</v>
      </c>
      <c r="AH8" s="42">
        <v>33</v>
      </c>
    </row>
    <row r="9" spans="1:34" ht="15.75" thickBot="1" x14ac:dyDescent="0.3">
      <c r="A9" s="195"/>
      <c r="B9" s="153" t="s">
        <v>65</v>
      </c>
      <c r="C9" s="153" t="s">
        <v>65</v>
      </c>
      <c r="D9" s="153" t="s">
        <v>65</v>
      </c>
      <c r="E9" s="153" t="s">
        <v>65</v>
      </c>
      <c r="F9" s="153" t="s">
        <v>65</v>
      </c>
      <c r="G9" s="153" t="s">
        <v>65</v>
      </c>
      <c r="H9" s="153" t="s">
        <v>65</v>
      </c>
      <c r="I9" s="153" t="s">
        <v>65</v>
      </c>
      <c r="J9" s="153" t="s">
        <v>65</v>
      </c>
      <c r="K9" s="153" t="s">
        <v>65</v>
      </c>
      <c r="L9" s="153" t="s">
        <v>65</v>
      </c>
      <c r="M9" s="153" t="s">
        <v>65</v>
      </c>
      <c r="N9" s="153" t="s">
        <v>65</v>
      </c>
      <c r="O9" s="153" t="s">
        <v>65</v>
      </c>
      <c r="P9" s="153" t="s">
        <v>65</v>
      </c>
      <c r="Q9" s="153" t="s">
        <v>65</v>
      </c>
      <c r="R9" s="153" t="s">
        <v>65</v>
      </c>
      <c r="S9" s="153" t="s">
        <v>65</v>
      </c>
      <c r="T9" s="153" t="s">
        <v>65</v>
      </c>
      <c r="U9" s="153" t="s">
        <v>65</v>
      </c>
      <c r="V9" s="153" t="s">
        <v>65</v>
      </c>
      <c r="W9" s="153" t="s">
        <v>65</v>
      </c>
      <c r="X9" s="153" t="s">
        <v>65</v>
      </c>
      <c r="Y9" s="153" t="s">
        <v>65</v>
      </c>
      <c r="Z9" s="153" t="s">
        <v>65</v>
      </c>
      <c r="AA9" s="153" t="s">
        <v>65</v>
      </c>
      <c r="AB9" s="153" t="s">
        <v>65</v>
      </c>
      <c r="AC9" s="153" t="s">
        <v>65</v>
      </c>
      <c r="AD9" s="153" t="s">
        <v>65</v>
      </c>
      <c r="AE9" s="153" t="s">
        <v>65</v>
      </c>
      <c r="AF9" s="153" t="s">
        <v>65</v>
      </c>
      <c r="AG9" s="153" t="s">
        <v>65</v>
      </c>
      <c r="AH9" s="153" t="s">
        <v>65</v>
      </c>
    </row>
    <row r="10" spans="1:34" ht="15.75" thickBot="1" x14ac:dyDescent="0.3">
      <c r="A10" s="196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</row>
    <row r="11" spans="1:34" ht="15.75" thickBot="1" x14ac:dyDescent="0.3">
      <c r="A11" s="16" t="s">
        <v>33</v>
      </c>
      <c r="B11" s="40">
        <v>269</v>
      </c>
      <c r="C11" s="119">
        <v>275</v>
      </c>
      <c r="D11" s="40">
        <v>2054</v>
      </c>
      <c r="E11" s="119">
        <v>1819</v>
      </c>
      <c r="F11" s="72">
        <v>578</v>
      </c>
      <c r="G11" s="127">
        <v>547</v>
      </c>
      <c r="H11" s="72">
        <v>1416</v>
      </c>
      <c r="I11" s="127">
        <v>612</v>
      </c>
      <c r="J11" s="119">
        <v>15</v>
      </c>
      <c r="K11" s="119">
        <v>73</v>
      </c>
      <c r="L11" s="119">
        <v>2</v>
      </c>
      <c r="M11" s="72">
        <v>413</v>
      </c>
      <c r="N11" s="127">
        <v>522</v>
      </c>
      <c r="O11" s="73">
        <v>607</v>
      </c>
      <c r="P11" s="128">
        <v>469</v>
      </c>
      <c r="Q11" s="74">
        <v>44</v>
      </c>
      <c r="R11" s="130">
        <v>35</v>
      </c>
      <c r="S11" s="69">
        <v>1844</v>
      </c>
      <c r="T11" s="53">
        <v>1649</v>
      </c>
      <c r="U11" s="75">
        <v>18</v>
      </c>
      <c r="V11" s="38">
        <v>16</v>
      </c>
      <c r="W11" s="35">
        <f>SUM(B11/V11/5.25)</f>
        <v>3.2023809523809526</v>
      </c>
      <c r="X11" s="15">
        <f>SUM(D11/V11/5.25)</f>
        <v>24.452380952380953</v>
      </c>
      <c r="Y11" s="15">
        <f>SUM(F11/V11/5.25)</f>
        <v>6.8809523809523814</v>
      </c>
      <c r="Z11" s="15">
        <f>SUM(H11/V11/5.25)</f>
        <v>16.857142857142858</v>
      </c>
      <c r="AA11" s="15">
        <f>SUM(J11/V11/5.25)</f>
        <v>0.17857142857142858</v>
      </c>
      <c r="AB11" s="15">
        <f>SUM(K11/V11/5.25)</f>
        <v>0.86904761904761907</v>
      </c>
      <c r="AC11" s="23">
        <f>SUM(L11/V11/5.25)</f>
        <v>2.3809523809523808E-2</v>
      </c>
      <c r="AD11" s="39">
        <f>SUM(M11/V11/5.25)</f>
        <v>4.916666666666667</v>
      </c>
      <c r="AE11" s="15">
        <f>SUM(O11/V11/5.25)</f>
        <v>7.2261904761904763</v>
      </c>
      <c r="AF11" s="15">
        <f>SUM(Q11/V11/5.25)</f>
        <v>0.52380952380952384</v>
      </c>
      <c r="AG11" s="15">
        <f>SUM(S11/V11/5.25)</f>
        <v>21.952380952380953</v>
      </c>
      <c r="AH11" s="36">
        <f>SUM(B11+D11+F11+H11+J11+K11+L11+M11+O11+Q11+S11)/V11/5.25</f>
        <v>87.083333333333329</v>
      </c>
    </row>
    <row r="12" spans="1:34" ht="15.75" thickBot="1" x14ac:dyDescent="0.3">
      <c r="A12" s="17" t="s">
        <v>34</v>
      </c>
      <c r="B12" s="40">
        <v>544</v>
      </c>
      <c r="C12" s="119">
        <v>466</v>
      </c>
      <c r="D12" s="40">
        <v>4033</v>
      </c>
      <c r="E12" s="119">
        <v>4316</v>
      </c>
      <c r="F12" s="72">
        <v>628</v>
      </c>
      <c r="G12" s="127">
        <v>622</v>
      </c>
      <c r="H12" s="72">
        <v>891</v>
      </c>
      <c r="I12" s="127">
        <v>481</v>
      </c>
      <c r="J12" s="119">
        <v>14</v>
      </c>
      <c r="K12" s="119">
        <v>127</v>
      </c>
      <c r="L12" s="119">
        <v>69</v>
      </c>
      <c r="M12" s="72">
        <v>1343</v>
      </c>
      <c r="N12" s="127">
        <v>1093</v>
      </c>
      <c r="O12" s="72">
        <v>1123</v>
      </c>
      <c r="P12" s="127">
        <v>1116</v>
      </c>
      <c r="Q12" s="76">
        <v>16</v>
      </c>
      <c r="R12" s="129">
        <v>17</v>
      </c>
      <c r="S12" s="70">
        <v>3029</v>
      </c>
      <c r="T12" s="51">
        <v>3605</v>
      </c>
      <c r="U12" s="75">
        <v>31</v>
      </c>
      <c r="V12" s="38">
        <v>28</v>
      </c>
      <c r="W12" s="121">
        <f t="shared" ref="W12:W33" si="0">SUM(B12/V12/5.25)</f>
        <v>3.7006802721088432</v>
      </c>
      <c r="X12" s="105">
        <f t="shared" ref="X12:X33" si="1">SUM(D12/V12/5.25)</f>
        <v>27.435374149659861</v>
      </c>
      <c r="Y12" s="105">
        <f t="shared" ref="Y12:Y33" si="2">SUM(F12/V12/5.25)</f>
        <v>4.2721088435374144</v>
      </c>
      <c r="Z12" s="105">
        <f t="shared" ref="Z12:Z33" si="3">SUM(H12/V12/5.25)</f>
        <v>6.0612244897959187</v>
      </c>
      <c r="AA12" s="105">
        <f t="shared" ref="AA12:AA33" si="4">SUM(J12/V12/5.25)</f>
        <v>9.5238095238095233E-2</v>
      </c>
      <c r="AB12" s="105">
        <f t="shared" ref="AB12:AB33" si="5">SUM(K12/V12/5.25)</f>
        <v>0.86394557823129248</v>
      </c>
      <c r="AC12" s="115">
        <f t="shared" ref="AC12:AC33" si="6">SUM(L12/V12/5.25)</f>
        <v>0.46938775510204084</v>
      </c>
      <c r="AD12" s="124">
        <f t="shared" ref="AD12:AD33" si="7">SUM(M12/V12/5.25)</f>
        <v>9.1360544217687085</v>
      </c>
      <c r="AE12" s="105">
        <f t="shared" ref="AE12:AE33" si="8">SUM(O12/V12/5.25)</f>
        <v>7.6394557823129245</v>
      </c>
      <c r="AF12" s="105">
        <f t="shared" ref="AF12:AF33" si="9">SUM(Q12/V12/5.25)</f>
        <v>0.10884353741496598</v>
      </c>
      <c r="AG12" s="105">
        <f t="shared" ref="AG12:AG33" si="10">SUM(S12/V12/5.25)</f>
        <v>20.605442176870749</v>
      </c>
      <c r="AH12" s="122">
        <f t="shared" ref="AH12:AH33" si="11">SUM(B12+D12+F12+H12+J12+K12+L12+M12+O12+Q12+S12)/V12/5.25</f>
        <v>80.387755102040813</v>
      </c>
    </row>
    <row r="13" spans="1:34" ht="15.75" thickBot="1" x14ac:dyDescent="0.3">
      <c r="A13" s="17" t="s">
        <v>35</v>
      </c>
      <c r="B13" s="40">
        <v>100</v>
      </c>
      <c r="C13" s="119">
        <v>77</v>
      </c>
      <c r="D13" s="40">
        <v>945</v>
      </c>
      <c r="E13" s="119">
        <v>973</v>
      </c>
      <c r="F13" s="72">
        <v>195</v>
      </c>
      <c r="G13" s="127">
        <v>198</v>
      </c>
      <c r="H13" s="72">
        <v>1673</v>
      </c>
      <c r="I13" s="127">
        <v>1064</v>
      </c>
      <c r="J13" s="119">
        <v>11</v>
      </c>
      <c r="K13" s="119">
        <v>28</v>
      </c>
      <c r="L13" s="119">
        <v>0</v>
      </c>
      <c r="M13" s="72">
        <v>177</v>
      </c>
      <c r="N13" s="127">
        <v>168</v>
      </c>
      <c r="O13" s="72">
        <v>556</v>
      </c>
      <c r="P13" s="127">
        <v>705</v>
      </c>
      <c r="Q13" s="76">
        <v>20</v>
      </c>
      <c r="R13" s="129">
        <v>29</v>
      </c>
      <c r="S13" s="70">
        <v>1813</v>
      </c>
      <c r="T13" s="51">
        <v>1940</v>
      </c>
      <c r="U13" s="75">
        <v>12</v>
      </c>
      <c r="V13" s="38">
        <v>10</v>
      </c>
      <c r="W13" s="121">
        <f t="shared" si="0"/>
        <v>1.9047619047619047</v>
      </c>
      <c r="X13" s="105">
        <f t="shared" si="1"/>
        <v>18</v>
      </c>
      <c r="Y13" s="105">
        <f t="shared" si="2"/>
        <v>3.7142857142857144</v>
      </c>
      <c r="Z13" s="105">
        <f t="shared" si="3"/>
        <v>31.866666666666667</v>
      </c>
      <c r="AA13" s="105">
        <f t="shared" si="4"/>
        <v>0.20952380952380953</v>
      </c>
      <c r="AB13" s="105">
        <f t="shared" si="5"/>
        <v>0.53333333333333333</v>
      </c>
      <c r="AC13" s="115">
        <f t="shared" si="6"/>
        <v>0</v>
      </c>
      <c r="AD13" s="124">
        <f t="shared" si="7"/>
        <v>3.3714285714285714</v>
      </c>
      <c r="AE13" s="105">
        <f t="shared" si="8"/>
        <v>10.59047619047619</v>
      </c>
      <c r="AF13" s="105">
        <f t="shared" si="9"/>
        <v>0.38095238095238093</v>
      </c>
      <c r="AG13" s="105">
        <f t="shared" si="10"/>
        <v>34.533333333333339</v>
      </c>
      <c r="AH13" s="122">
        <f t="shared" si="11"/>
        <v>105.1047619047619</v>
      </c>
    </row>
    <row r="14" spans="1:34" ht="15.75" thickBot="1" x14ac:dyDescent="0.3">
      <c r="A14" s="17" t="s">
        <v>36</v>
      </c>
      <c r="B14" s="40">
        <v>48</v>
      </c>
      <c r="C14" s="119">
        <v>46</v>
      </c>
      <c r="D14" s="40">
        <v>215</v>
      </c>
      <c r="E14" s="119">
        <v>179</v>
      </c>
      <c r="F14" s="72">
        <v>46</v>
      </c>
      <c r="G14" s="127">
        <v>45</v>
      </c>
      <c r="H14" s="72">
        <v>34</v>
      </c>
      <c r="I14" s="127">
        <v>32</v>
      </c>
      <c r="J14" s="119">
        <v>0</v>
      </c>
      <c r="K14" s="119">
        <v>4</v>
      </c>
      <c r="L14" s="119">
        <v>0</v>
      </c>
      <c r="M14" s="72">
        <v>18</v>
      </c>
      <c r="N14" s="127">
        <v>17</v>
      </c>
      <c r="O14" s="72">
        <v>93</v>
      </c>
      <c r="P14" s="127">
        <v>84</v>
      </c>
      <c r="Q14" s="76">
        <v>3</v>
      </c>
      <c r="R14" s="129">
        <v>1</v>
      </c>
      <c r="S14" s="70">
        <v>96</v>
      </c>
      <c r="T14" s="51">
        <v>86</v>
      </c>
      <c r="U14" s="75">
        <v>3</v>
      </c>
      <c r="V14" s="38">
        <v>3</v>
      </c>
      <c r="W14" s="121">
        <f t="shared" si="0"/>
        <v>3.0476190476190474</v>
      </c>
      <c r="X14" s="105">
        <f t="shared" si="1"/>
        <v>13.650793650793652</v>
      </c>
      <c r="Y14" s="105">
        <f t="shared" si="2"/>
        <v>2.9206349206349209</v>
      </c>
      <c r="Z14" s="105">
        <f t="shared" si="3"/>
        <v>2.1587301587301591</v>
      </c>
      <c r="AA14" s="105">
        <f t="shared" si="4"/>
        <v>0</v>
      </c>
      <c r="AB14" s="105">
        <f t="shared" si="5"/>
        <v>0.25396825396825395</v>
      </c>
      <c r="AC14" s="115">
        <f t="shared" si="6"/>
        <v>0</v>
      </c>
      <c r="AD14" s="124">
        <f t="shared" si="7"/>
        <v>1.1428571428571428</v>
      </c>
      <c r="AE14" s="105">
        <f t="shared" si="8"/>
        <v>5.9047619047619051</v>
      </c>
      <c r="AF14" s="105">
        <f t="shared" si="9"/>
        <v>0.19047619047619047</v>
      </c>
      <c r="AG14" s="105">
        <f t="shared" si="10"/>
        <v>6.0952380952380949</v>
      </c>
      <c r="AH14" s="122">
        <f t="shared" si="11"/>
        <v>35.36507936507936</v>
      </c>
    </row>
    <row r="15" spans="1:34" ht="15.75" thickBot="1" x14ac:dyDescent="0.3">
      <c r="A15" s="18" t="s">
        <v>37</v>
      </c>
      <c r="B15" s="40">
        <v>565</v>
      </c>
      <c r="C15" s="119">
        <v>480</v>
      </c>
      <c r="D15" s="40">
        <v>2881</v>
      </c>
      <c r="E15" s="119">
        <v>2966</v>
      </c>
      <c r="F15" s="72">
        <v>264</v>
      </c>
      <c r="G15" s="127">
        <v>266</v>
      </c>
      <c r="H15" s="72">
        <v>427</v>
      </c>
      <c r="I15" s="127">
        <v>399</v>
      </c>
      <c r="J15" s="119">
        <v>36</v>
      </c>
      <c r="K15" s="119">
        <v>127</v>
      </c>
      <c r="L15" s="119">
        <v>4</v>
      </c>
      <c r="M15" s="72">
        <v>747</v>
      </c>
      <c r="N15" s="127">
        <v>628</v>
      </c>
      <c r="O15" s="72">
        <v>1475</v>
      </c>
      <c r="P15" s="127">
        <v>1464</v>
      </c>
      <c r="Q15" s="76">
        <v>20</v>
      </c>
      <c r="R15" s="129">
        <v>22</v>
      </c>
      <c r="S15" s="70">
        <v>2565</v>
      </c>
      <c r="T15" s="51">
        <v>2537</v>
      </c>
      <c r="U15" s="75">
        <v>31</v>
      </c>
      <c r="V15" s="38">
        <v>28</v>
      </c>
      <c r="W15" s="121">
        <f t="shared" si="0"/>
        <v>3.843537414965986</v>
      </c>
      <c r="X15" s="105">
        <f t="shared" si="1"/>
        <v>19.598639455782312</v>
      </c>
      <c r="Y15" s="105">
        <f t="shared" si="2"/>
        <v>1.7959183673469388</v>
      </c>
      <c r="Z15" s="105">
        <f t="shared" si="3"/>
        <v>2.9047619047619047</v>
      </c>
      <c r="AA15" s="105">
        <f t="shared" si="4"/>
        <v>0.24489795918367349</v>
      </c>
      <c r="AB15" s="105">
        <f t="shared" si="5"/>
        <v>0.86394557823129248</v>
      </c>
      <c r="AC15" s="115">
        <f t="shared" si="6"/>
        <v>2.7210884353741496E-2</v>
      </c>
      <c r="AD15" s="124">
        <f t="shared" si="7"/>
        <v>5.0816326530612246</v>
      </c>
      <c r="AE15" s="105">
        <f t="shared" si="8"/>
        <v>10.034013605442178</v>
      </c>
      <c r="AF15" s="105">
        <f t="shared" si="9"/>
        <v>0.1360544217687075</v>
      </c>
      <c r="AG15" s="105">
        <f t="shared" si="10"/>
        <v>17.448979591836736</v>
      </c>
      <c r="AH15" s="122">
        <f t="shared" si="11"/>
        <v>61.979591836734699</v>
      </c>
    </row>
    <row r="16" spans="1:34" ht="15.75" thickBot="1" x14ac:dyDescent="0.3">
      <c r="A16" s="18" t="s">
        <v>38</v>
      </c>
      <c r="B16" s="40">
        <v>515</v>
      </c>
      <c r="C16" s="119">
        <v>442</v>
      </c>
      <c r="D16" s="40">
        <v>2295</v>
      </c>
      <c r="E16" s="119">
        <v>2192</v>
      </c>
      <c r="F16" s="72">
        <v>485</v>
      </c>
      <c r="G16" s="127">
        <v>496</v>
      </c>
      <c r="H16" s="72">
        <v>974</v>
      </c>
      <c r="I16" s="127">
        <v>647</v>
      </c>
      <c r="J16" s="119">
        <v>23</v>
      </c>
      <c r="K16" s="119">
        <v>76</v>
      </c>
      <c r="L16" s="119">
        <v>2</v>
      </c>
      <c r="M16" s="72">
        <v>360</v>
      </c>
      <c r="N16" s="127">
        <v>483</v>
      </c>
      <c r="O16" s="72">
        <v>1063</v>
      </c>
      <c r="P16" s="127">
        <v>1032</v>
      </c>
      <c r="Q16" s="76">
        <v>123</v>
      </c>
      <c r="R16" s="129">
        <v>123</v>
      </c>
      <c r="S16" s="70">
        <v>2700</v>
      </c>
      <c r="T16" s="51">
        <v>2610</v>
      </c>
      <c r="U16" s="75">
        <v>28</v>
      </c>
      <c r="V16" s="38">
        <v>25</v>
      </c>
      <c r="W16" s="121">
        <f t="shared" si="0"/>
        <v>3.9238095238095241</v>
      </c>
      <c r="X16" s="105">
        <f t="shared" si="1"/>
        <v>17.485714285714284</v>
      </c>
      <c r="Y16" s="105">
        <f t="shared" si="2"/>
        <v>3.695238095238095</v>
      </c>
      <c r="Z16" s="105">
        <f t="shared" si="3"/>
        <v>7.4209523809523814</v>
      </c>
      <c r="AA16" s="105">
        <f t="shared" si="4"/>
        <v>0.17523809523809525</v>
      </c>
      <c r="AB16" s="105">
        <f t="shared" si="5"/>
        <v>0.57904761904761903</v>
      </c>
      <c r="AC16" s="115">
        <f t="shared" si="6"/>
        <v>1.5238095238095238E-2</v>
      </c>
      <c r="AD16" s="124">
        <f t="shared" si="7"/>
        <v>2.7428571428571429</v>
      </c>
      <c r="AE16" s="105">
        <f t="shared" si="8"/>
        <v>8.0990476190476191</v>
      </c>
      <c r="AF16" s="105">
        <f t="shared" si="9"/>
        <v>0.93714285714285717</v>
      </c>
      <c r="AG16" s="105">
        <f t="shared" si="10"/>
        <v>20.571428571428573</v>
      </c>
      <c r="AH16" s="122">
        <f t="shared" si="11"/>
        <v>65.645714285714277</v>
      </c>
    </row>
    <row r="17" spans="1:34" ht="15.75" thickBot="1" x14ac:dyDescent="0.3">
      <c r="A17" s="17" t="s">
        <v>39</v>
      </c>
      <c r="B17" s="40">
        <v>257</v>
      </c>
      <c r="C17" s="119">
        <v>230</v>
      </c>
      <c r="D17" s="40">
        <v>1225</v>
      </c>
      <c r="E17" s="119">
        <v>1281</v>
      </c>
      <c r="F17" s="72">
        <v>329</v>
      </c>
      <c r="G17" s="127">
        <v>325</v>
      </c>
      <c r="H17" s="72">
        <v>189</v>
      </c>
      <c r="I17" s="127">
        <v>142</v>
      </c>
      <c r="J17" s="119">
        <v>11</v>
      </c>
      <c r="K17" s="119">
        <v>38</v>
      </c>
      <c r="L17" s="119">
        <v>15</v>
      </c>
      <c r="M17" s="72">
        <v>207</v>
      </c>
      <c r="N17" s="127">
        <v>322</v>
      </c>
      <c r="O17" s="72">
        <v>572</v>
      </c>
      <c r="P17" s="127">
        <v>534</v>
      </c>
      <c r="Q17" s="76">
        <v>56</v>
      </c>
      <c r="R17" s="129">
        <v>60</v>
      </c>
      <c r="S17" s="70">
        <v>3782</v>
      </c>
      <c r="T17" s="51">
        <v>3245</v>
      </c>
      <c r="U17" s="75">
        <v>18</v>
      </c>
      <c r="V17" s="38">
        <v>16</v>
      </c>
      <c r="W17" s="121">
        <f t="shared" si="0"/>
        <v>3.0595238095238093</v>
      </c>
      <c r="X17" s="105">
        <f t="shared" si="1"/>
        <v>14.583333333333334</v>
      </c>
      <c r="Y17" s="105">
        <f t="shared" si="2"/>
        <v>3.9166666666666665</v>
      </c>
      <c r="Z17" s="105">
        <f t="shared" si="3"/>
        <v>2.25</v>
      </c>
      <c r="AA17" s="105">
        <f t="shared" si="4"/>
        <v>0.13095238095238096</v>
      </c>
      <c r="AB17" s="105">
        <f t="shared" si="5"/>
        <v>0.45238095238095238</v>
      </c>
      <c r="AC17" s="115">
        <f t="shared" si="6"/>
        <v>0.17857142857142858</v>
      </c>
      <c r="AD17" s="124">
        <f t="shared" si="7"/>
        <v>2.4642857142857144</v>
      </c>
      <c r="AE17" s="105">
        <f t="shared" si="8"/>
        <v>6.8095238095238093</v>
      </c>
      <c r="AF17" s="105">
        <f t="shared" si="9"/>
        <v>0.66666666666666663</v>
      </c>
      <c r="AG17" s="105">
        <f t="shared" si="10"/>
        <v>45.023809523809526</v>
      </c>
      <c r="AH17" s="122">
        <f t="shared" si="11"/>
        <v>79.535714285714292</v>
      </c>
    </row>
    <row r="18" spans="1:34" ht="15.75" thickBot="1" x14ac:dyDescent="0.3">
      <c r="A18" s="17" t="s">
        <v>40</v>
      </c>
      <c r="B18" s="40">
        <v>374</v>
      </c>
      <c r="C18" s="119">
        <v>319</v>
      </c>
      <c r="D18" s="40">
        <v>2829</v>
      </c>
      <c r="E18" s="119">
        <v>3055</v>
      </c>
      <c r="F18" s="72">
        <v>558</v>
      </c>
      <c r="G18" s="127">
        <v>552</v>
      </c>
      <c r="H18" s="72">
        <v>537</v>
      </c>
      <c r="I18" s="127">
        <v>381</v>
      </c>
      <c r="J18" s="119">
        <v>14</v>
      </c>
      <c r="K18" s="119">
        <v>114</v>
      </c>
      <c r="L18" s="119">
        <v>2</v>
      </c>
      <c r="M18" s="72">
        <v>719</v>
      </c>
      <c r="N18" s="127">
        <v>1219</v>
      </c>
      <c r="O18" s="72">
        <v>896</v>
      </c>
      <c r="P18" s="127">
        <v>977</v>
      </c>
      <c r="Q18" s="76">
        <v>24</v>
      </c>
      <c r="R18" s="129">
        <v>24</v>
      </c>
      <c r="S18" s="70">
        <v>2297</v>
      </c>
      <c r="T18" s="51">
        <v>2223</v>
      </c>
      <c r="U18" s="75">
        <v>21</v>
      </c>
      <c r="V18" s="38">
        <v>20</v>
      </c>
      <c r="W18" s="121">
        <f t="shared" si="0"/>
        <v>3.5619047619047617</v>
      </c>
      <c r="X18" s="105">
        <f t="shared" si="1"/>
        <v>26.94285714285714</v>
      </c>
      <c r="Y18" s="105">
        <f t="shared" si="2"/>
        <v>5.3142857142857141</v>
      </c>
      <c r="Z18" s="105">
        <f t="shared" si="3"/>
        <v>5.1142857142857148</v>
      </c>
      <c r="AA18" s="105">
        <f t="shared" si="4"/>
        <v>0.13333333333333333</v>
      </c>
      <c r="AB18" s="105">
        <f t="shared" si="5"/>
        <v>1.0857142857142859</v>
      </c>
      <c r="AC18" s="115">
        <f t="shared" si="6"/>
        <v>1.9047619047619049E-2</v>
      </c>
      <c r="AD18" s="124">
        <f t="shared" si="7"/>
        <v>6.8476190476190482</v>
      </c>
      <c r="AE18" s="105">
        <f t="shared" si="8"/>
        <v>8.5333333333333332</v>
      </c>
      <c r="AF18" s="105">
        <f t="shared" si="9"/>
        <v>0.22857142857142856</v>
      </c>
      <c r="AG18" s="105">
        <f t="shared" si="10"/>
        <v>21.876190476190477</v>
      </c>
      <c r="AH18" s="122">
        <f t="shared" si="11"/>
        <v>79.657142857142858</v>
      </c>
    </row>
    <row r="19" spans="1:34" ht="15.75" thickBot="1" x14ac:dyDescent="0.3">
      <c r="A19" s="17" t="s">
        <v>41</v>
      </c>
      <c r="B19" s="40">
        <v>422</v>
      </c>
      <c r="C19" s="119">
        <v>469</v>
      </c>
      <c r="D19" s="40">
        <v>2742</v>
      </c>
      <c r="E19" s="119">
        <v>2701</v>
      </c>
      <c r="F19" s="72">
        <v>499</v>
      </c>
      <c r="G19" s="127">
        <v>491</v>
      </c>
      <c r="H19" s="72">
        <v>487</v>
      </c>
      <c r="I19" s="127">
        <v>320</v>
      </c>
      <c r="J19" s="119">
        <v>6</v>
      </c>
      <c r="K19" s="119">
        <v>75</v>
      </c>
      <c r="L19" s="119">
        <v>0</v>
      </c>
      <c r="M19" s="72">
        <v>494</v>
      </c>
      <c r="N19" s="127">
        <v>794</v>
      </c>
      <c r="O19" s="72">
        <v>1144</v>
      </c>
      <c r="P19" s="127">
        <v>1071</v>
      </c>
      <c r="Q19" s="76">
        <v>19</v>
      </c>
      <c r="R19" s="129">
        <v>15</v>
      </c>
      <c r="S19" s="70">
        <v>1417</v>
      </c>
      <c r="T19" s="51">
        <v>1393</v>
      </c>
      <c r="U19" s="75">
        <v>20</v>
      </c>
      <c r="V19" s="38">
        <v>15</v>
      </c>
      <c r="W19" s="121">
        <f t="shared" si="0"/>
        <v>5.3587301587301583</v>
      </c>
      <c r="X19" s="105">
        <f t="shared" si="1"/>
        <v>34.819047619047623</v>
      </c>
      <c r="Y19" s="105">
        <f t="shared" si="2"/>
        <v>6.3365079365079362</v>
      </c>
      <c r="Z19" s="105">
        <f t="shared" si="3"/>
        <v>6.1841269841269844</v>
      </c>
      <c r="AA19" s="105">
        <f t="shared" si="4"/>
        <v>7.6190476190476197E-2</v>
      </c>
      <c r="AB19" s="105">
        <f t="shared" si="5"/>
        <v>0.95238095238095233</v>
      </c>
      <c r="AC19" s="115">
        <f t="shared" si="6"/>
        <v>0</v>
      </c>
      <c r="AD19" s="124">
        <f t="shared" si="7"/>
        <v>6.273015873015872</v>
      </c>
      <c r="AE19" s="105">
        <f t="shared" si="8"/>
        <v>14.526984126984127</v>
      </c>
      <c r="AF19" s="105">
        <f t="shared" si="9"/>
        <v>0.24126984126984125</v>
      </c>
      <c r="AG19" s="105">
        <f t="shared" si="10"/>
        <v>17.993650793650794</v>
      </c>
      <c r="AH19" s="122">
        <f t="shared" si="11"/>
        <v>92.761904761904759</v>
      </c>
    </row>
    <row r="20" spans="1:34" ht="15.75" thickBot="1" x14ac:dyDescent="0.3">
      <c r="A20" s="17" t="s">
        <v>42</v>
      </c>
      <c r="B20" s="40">
        <v>47</v>
      </c>
      <c r="C20" s="119">
        <v>66</v>
      </c>
      <c r="D20" s="40">
        <v>268</v>
      </c>
      <c r="E20" s="119">
        <v>189</v>
      </c>
      <c r="F20" s="72">
        <v>42</v>
      </c>
      <c r="G20" s="127">
        <v>39</v>
      </c>
      <c r="H20" s="72">
        <v>64</v>
      </c>
      <c r="I20" s="127">
        <v>45</v>
      </c>
      <c r="J20" s="119">
        <v>4</v>
      </c>
      <c r="K20" s="119">
        <v>7</v>
      </c>
      <c r="L20" s="119">
        <v>0</v>
      </c>
      <c r="M20" s="72">
        <v>42</v>
      </c>
      <c r="N20" s="127">
        <v>45</v>
      </c>
      <c r="O20" s="72">
        <v>102</v>
      </c>
      <c r="P20" s="127">
        <v>105</v>
      </c>
      <c r="Q20" s="76">
        <v>15</v>
      </c>
      <c r="R20" s="129">
        <v>14</v>
      </c>
      <c r="S20" s="70">
        <v>859</v>
      </c>
      <c r="T20" s="51">
        <v>894</v>
      </c>
      <c r="U20" s="75">
        <v>6</v>
      </c>
      <c r="V20" s="38">
        <v>6</v>
      </c>
      <c r="W20" s="121">
        <f t="shared" si="0"/>
        <v>1.4920634920634921</v>
      </c>
      <c r="X20" s="105">
        <f t="shared" si="1"/>
        <v>8.5079365079365079</v>
      </c>
      <c r="Y20" s="105">
        <f t="shared" si="2"/>
        <v>1.3333333333333333</v>
      </c>
      <c r="Z20" s="105">
        <f t="shared" si="3"/>
        <v>2.0317460317460316</v>
      </c>
      <c r="AA20" s="105">
        <f t="shared" si="4"/>
        <v>0.12698412698412698</v>
      </c>
      <c r="AB20" s="105">
        <f t="shared" si="5"/>
        <v>0.22222222222222224</v>
      </c>
      <c r="AC20" s="115">
        <f t="shared" si="6"/>
        <v>0</v>
      </c>
      <c r="AD20" s="124">
        <f t="shared" si="7"/>
        <v>1.3333333333333333</v>
      </c>
      <c r="AE20" s="105">
        <f t="shared" si="8"/>
        <v>3.2380952380952381</v>
      </c>
      <c r="AF20" s="105">
        <f t="shared" si="9"/>
        <v>0.47619047619047616</v>
      </c>
      <c r="AG20" s="105">
        <f t="shared" si="10"/>
        <v>27.269841269841269</v>
      </c>
      <c r="AH20" s="122">
        <f t="shared" si="11"/>
        <v>46.031746031746032</v>
      </c>
    </row>
    <row r="21" spans="1:34" ht="15.75" thickBot="1" x14ac:dyDescent="0.3">
      <c r="A21" s="17" t="s">
        <v>43</v>
      </c>
      <c r="B21" s="40">
        <v>252</v>
      </c>
      <c r="C21" s="119">
        <v>230</v>
      </c>
      <c r="D21" s="40">
        <v>1607</v>
      </c>
      <c r="E21" s="119">
        <v>1508</v>
      </c>
      <c r="F21" s="72">
        <v>240</v>
      </c>
      <c r="G21" s="127">
        <v>231</v>
      </c>
      <c r="H21" s="72">
        <v>1468</v>
      </c>
      <c r="I21" s="127">
        <v>641</v>
      </c>
      <c r="J21" s="119">
        <v>13</v>
      </c>
      <c r="K21" s="119">
        <v>28</v>
      </c>
      <c r="L21" s="119">
        <v>1</v>
      </c>
      <c r="M21" s="72">
        <v>231</v>
      </c>
      <c r="N21" s="127">
        <v>196</v>
      </c>
      <c r="O21" s="72">
        <v>924</v>
      </c>
      <c r="P21" s="127">
        <v>870</v>
      </c>
      <c r="Q21" s="76">
        <v>18</v>
      </c>
      <c r="R21" s="129">
        <v>15</v>
      </c>
      <c r="S21" s="70">
        <v>2444</v>
      </c>
      <c r="T21" s="51">
        <v>2379</v>
      </c>
      <c r="U21" s="75">
        <v>18</v>
      </c>
      <c r="V21" s="38">
        <v>18</v>
      </c>
      <c r="W21" s="121">
        <f t="shared" si="0"/>
        <v>2.6666666666666665</v>
      </c>
      <c r="X21" s="105">
        <f t="shared" si="1"/>
        <v>17.005291005291003</v>
      </c>
      <c r="Y21" s="105">
        <f t="shared" si="2"/>
        <v>2.53968253968254</v>
      </c>
      <c r="Z21" s="105">
        <f t="shared" si="3"/>
        <v>15.534391534391535</v>
      </c>
      <c r="AA21" s="105">
        <f t="shared" si="4"/>
        <v>0.13756613756613756</v>
      </c>
      <c r="AB21" s="105">
        <f t="shared" si="5"/>
        <v>0.29629629629629628</v>
      </c>
      <c r="AC21" s="115">
        <f t="shared" si="6"/>
        <v>1.0582010582010581E-2</v>
      </c>
      <c r="AD21" s="124">
        <f t="shared" si="7"/>
        <v>2.4444444444444446</v>
      </c>
      <c r="AE21" s="105">
        <f t="shared" si="8"/>
        <v>9.7777777777777786</v>
      </c>
      <c r="AF21" s="105">
        <f t="shared" si="9"/>
        <v>0.19047619047619047</v>
      </c>
      <c r="AG21" s="105">
        <f t="shared" si="10"/>
        <v>25.862433862433861</v>
      </c>
      <c r="AH21" s="122">
        <f t="shared" si="11"/>
        <v>76.465608465608469</v>
      </c>
    </row>
    <row r="22" spans="1:34" ht="15.75" thickBot="1" x14ac:dyDescent="0.3">
      <c r="A22" s="17" t="s">
        <v>44</v>
      </c>
      <c r="B22" s="40">
        <v>190</v>
      </c>
      <c r="C22" s="119">
        <v>178</v>
      </c>
      <c r="D22" s="40">
        <v>1022</v>
      </c>
      <c r="E22" s="119">
        <v>1001</v>
      </c>
      <c r="F22" s="72">
        <v>225</v>
      </c>
      <c r="G22" s="127">
        <v>223</v>
      </c>
      <c r="H22" s="72">
        <v>1108</v>
      </c>
      <c r="I22" s="127">
        <v>494</v>
      </c>
      <c r="J22" s="119">
        <v>9</v>
      </c>
      <c r="K22" s="119">
        <v>45</v>
      </c>
      <c r="L22" s="119">
        <v>0</v>
      </c>
      <c r="M22" s="72">
        <v>161</v>
      </c>
      <c r="N22" s="127">
        <v>175</v>
      </c>
      <c r="O22" s="72">
        <v>701</v>
      </c>
      <c r="P22" s="127">
        <v>706</v>
      </c>
      <c r="Q22" s="76">
        <v>41</v>
      </c>
      <c r="R22" s="129">
        <v>37</v>
      </c>
      <c r="S22" s="70">
        <v>1311</v>
      </c>
      <c r="T22" s="51">
        <v>1277</v>
      </c>
      <c r="U22" s="75">
        <v>15</v>
      </c>
      <c r="V22" s="38">
        <v>12</v>
      </c>
      <c r="W22" s="121">
        <f t="shared" si="0"/>
        <v>3.0158730158730158</v>
      </c>
      <c r="X22" s="105">
        <f t="shared" si="1"/>
        <v>16.222222222222221</v>
      </c>
      <c r="Y22" s="105">
        <f t="shared" si="2"/>
        <v>3.5714285714285716</v>
      </c>
      <c r="Z22" s="105">
        <f t="shared" si="3"/>
        <v>17.587301587301585</v>
      </c>
      <c r="AA22" s="105">
        <f t="shared" si="4"/>
        <v>0.14285714285714285</v>
      </c>
      <c r="AB22" s="105">
        <f t="shared" si="5"/>
        <v>0.7142857142857143</v>
      </c>
      <c r="AC22" s="115">
        <f t="shared" si="6"/>
        <v>0</v>
      </c>
      <c r="AD22" s="124">
        <f t="shared" si="7"/>
        <v>2.5555555555555554</v>
      </c>
      <c r="AE22" s="105">
        <f t="shared" si="8"/>
        <v>11.126984126984127</v>
      </c>
      <c r="AF22" s="105">
        <f t="shared" si="9"/>
        <v>0.65079365079365081</v>
      </c>
      <c r="AG22" s="105">
        <f t="shared" si="10"/>
        <v>20.80952380952381</v>
      </c>
      <c r="AH22" s="122">
        <f t="shared" si="11"/>
        <v>76.396825396825392</v>
      </c>
    </row>
    <row r="23" spans="1:34" ht="15.75" thickBot="1" x14ac:dyDescent="0.3">
      <c r="A23" s="17" t="s">
        <v>45</v>
      </c>
      <c r="B23" s="40">
        <v>507</v>
      </c>
      <c r="C23" s="119">
        <v>450</v>
      </c>
      <c r="D23" s="40">
        <v>2999</v>
      </c>
      <c r="E23" s="119">
        <v>3217</v>
      </c>
      <c r="F23" s="72">
        <v>723</v>
      </c>
      <c r="G23" s="127">
        <v>720</v>
      </c>
      <c r="H23" s="72">
        <v>787</v>
      </c>
      <c r="I23" s="127">
        <v>485</v>
      </c>
      <c r="J23" s="119">
        <v>25</v>
      </c>
      <c r="K23" s="119">
        <v>114</v>
      </c>
      <c r="L23" s="119">
        <v>1</v>
      </c>
      <c r="M23" s="72">
        <v>620</v>
      </c>
      <c r="N23" s="127">
        <v>764</v>
      </c>
      <c r="O23" s="72">
        <v>2163</v>
      </c>
      <c r="P23" s="127">
        <v>2223</v>
      </c>
      <c r="Q23" s="76">
        <v>92</v>
      </c>
      <c r="R23" s="129">
        <v>86</v>
      </c>
      <c r="S23" s="70">
        <v>2464</v>
      </c>
      <c r="T23" s="51">
        <v>2439</v>
      </c>
      <c r="U23" s="75">
        <v>27</v>
      </c>
      <c r="V23" s="38">
        <v>24</v>
      </c>
      <c r="W23" s="121">
        <f t="shared" si="0"/>
        <v>4.0238095238095237</v>
      </c>
      <c r="X23" s="105">
        <f t="shared" si="1"/>
        <v>23.801587301587301</v>
      </c>
      <c r="Y23" s="105">
        <f t="shared" si="2"/>
        <v>5.7380952380952381</v>
      </c>
      <c r="Z23" s="105">
        <f t="shared" si="3"/>
        <v>6.2460317460317452</v>
      </c>
      <c r="AA23" s="105">
        <f t="shared" si="4"/>
        <v>0.19841269841269843</v>
      </c>
      <c r="AB23" s="105">
        <f t="shared" si="5"/>
        <v>0.90476190476190477</v>
      </c>
      <c r="AC23" s="115">
        <f t="shared" si="6"/>
        <v>7.9365079365079361E-3</v>
      </c>
      <c r="AD23" s="124">
        <f t="shared" si="7"/>
        <v>4.92063492063492</v>
      </c>
      <c r="AE23" s="105">
        <f t="shared" si="8"/>
        <v>17.166666666666668</v>
      </c>
      <c r="AF23" s="105">
        <f t="shared" si="9"/>
        <v>0.73015873015873023</v>
      </c>
      <c r="AG23" s="105">
        <f t="shared" si="10"/>
        <v>19.555555555555557</v>
      </c>
      <c r="AH23" s="122">
        <f t="shared" si="11"/>
        <v>83.293650793650798</v>
      </c>
    </row>
    <row r="24" spans="1:34" ht="15.75" thickBot="1" x14ac:dyDescent="0.3">
      <c r="A24" s="18" t="s">
        <v>46</v>
      </c>
      <c r="B24" s="40">
        <v>563</v>
      </c>
      <c r="C24" s="119">
        <v>471</v>
      </c>
      <c r="D24" s="40">
        <v>3867</v>
      </c>
      <c r="E24" s="119">
        <v>4005</v>
      </c>
      <c r="F24" s="72">
        <v>540</v>
      </c>
      <c r="G24" s="127">
        <v>578</v>
      </c>
      <c r="H24" s="72">
        <v>636</v>
      </c>
      <c r="I24" s="127">
        <v>446</v>
      </c>
      <c r="J24" s="119">
        <v>8</v>
      </c>
      <c r="K24" s="119">
        <v>114</v>
      </c>
      <c r="L24" s="119">
        <v>1</v>
      </c>
      <c r="M24" s="72">
        <v>932</v>
      </c>
      <c r="N24" s="127">
        <v>775</v>
      </c>
      <c r="O24" s="72">
        <v>2308</v>
      </c>
      <c r="P24" s="127">
        <v>1867</v>
      </c>
      <c r="Q24" s="76">
        <v>67</v>
      </c>
      <c r="R24" s="129">
        <v>95</v>
      </c>
      <c r="S24" s="70">
        <v>3178</v>
      </c>
      <c r="T24" s="51">
        <v>2812</v>
      </c>
      <c r="U24" s="75">
        <v>29</v>
      </c>
      <c r="V24" s="38">
        <v>24</v>
      </c>
      <c r="W24" s="121">
        <f t="shared" si="0"/>
        <v>4.4682539682539684</v>
      </c>
      <c r="X24" s="105">
        <f t="shared" si="1"/>
        <v>30.69047619047619</v>
      </c>
      <c r="Y24" s="105">
        <f t="shared" si="2"/>
        <v>4.2857142857142856</v>
      </c>
      <c r="Z24" s="105">
        <f t="shared" si="3"/>
        <v>5.0476190476190474</v>
      </c>
      <c r="AA24" s="105">
        <f t="shared" si="4"/>
        <v>6.3492063492063489E-2</v>
      </c>
      <c r="AB24" s="105">
        <f t="shared" si="5"/>
        <v>0.90476190476190477</v>
      </c>
      <c r="AC24" s="115">
        <f t="shared" si="6"/>
        <v>7.9365079365079361E-3</v>
      </c>
      <c r="AD24" s="124">
        <f t="shared" si="7"/>
        <v>7.3968253968253972</v>
      </c>
      <c r="AE24" s="105">
        <f t="shared" si="8"/>
        <v>18.31746031746032</v>
      </c>
      <c r="AF24" s="105">
        <f t="shared" si="9"/>
        <v>0.53174603174603174</v>
      </c>
      <c r="AG24" s="105">
        <f t="shared" si="10"/>
        <v>25.222222222222221</v>
      </c>
      <c r="AH24" s="122">
        <f t="shared" si="11"/>
        <v>96.936507936507937</v>
      </c>
    </row>
    <row r="25" spans="1:34" ht="15.75" thickBot="1" x14ac:dyDescent="0.3">
      <c r="A25" s="17" t="s">
        <v>47</v>
      </c>
      <c r="B25" s="40">
        <v>160</v>
      </c>
      <c r="C25" s="119">
        <v>129</v>
      </c>
      <c r="D25" s="40">
        <v>1653</v>
      </c>
      <c r="E25" s="119">
        <v>1407</v>
      </c>
      <c r="F25" s="72">
        <v>166</v>
      </c>
      <c r="G25" s="127">
        <v>170</v>
      </c>
      <c r="H25" s="72">
        <v>1257</v>
      </c>
      <c r="I25" s="127">
        <v>801</v>
      </c>
      <c r="J25" s="119">
        <v>3</v>
      </c>
      <c r="K25" s="119">
        <v>52</v>
      </c>
      <c r="L25" s="119">
        <v>1</v>
      </c>
      <c r="M25" s="72">
        <v>452</v>
      </c>
      <c r="N25" s="127">
        <v>369</v>
      </c>
      <c r="O25" s="72">
        <v>859</v>
      </c>
      <c r="P25" s="127">
        <v>845</v>
      </c>
      <c r="Q25" s="76">
        <v>33</v>
      </c>
      <c r="R25" s="129">
        <v>32</v>
      </c>
      <c r="S25" s="70">
        <v>2674</v>
      </c>
      <c r="T25" s="51">
        <v>2695</v>
      </c>
      <c r="U25" s="75">
        <v>17</v>
      </c>
      <c r="V25" s="38">
        <v>13</v>
      </c>
      <c r="W25" s="121">
        <f t="shared" si="0"/>
        <v>2.3443223443223444</v>
      </c>
      <c r="X25" s="105">
        <f t="shared" si="1"/>
        <v>24.219780219780223</v>
      </c>
      <c r="Y25" s="105">
        <f t="shared" si="2"/>
        <v>2.4322344322344325</v>
      </c>
      <c r="Z25" s="105">
        <f t="shared" si="3"/>
        <v>18.417582417582416</v>
      </c>
      <c r="AA25" s="105">
        <f t="shared" si="4"/>
        <v>4.3956043956043959E-2</v>
      </c>
      <c r="AB25" s="105">
        <f t="shared" si="5"/>
        <v>0.76190476190476186</v>
      </c>
      <c r="AC25" s="115">
        <f t="shared" si="6"/>
        <v>1.4652014652014652E-2</v>
      </c>
      <c r="AD25" s="124">
        <f t="shared" si="7"/>
        <v>6.6227106227106223</v>
      </c>
      <c r="AE25" s="105">
        <f t="shared" si="8"/>
        <v>12.586080586080588</v>
      </c>
      <c r="AF25" s="105">
        <f t="shared" si="9"/>
        <v>0.48351648351648346</v>
      </c>
      <c r="AG25" s="105">
        <f t="shared" si="10"/>
        <v>39.179487179487175</v>
      </c>
      <c r="AH25" s="122">
        <f t="shared" si="11"/>
        <v>107.1062271062271</v>
      </c>
    </row>
    <row r="26" spans="1:34" ht="15.75" thickBot="1" x14ac:dyDescent="0.3">
      <c r="A26" s="17" t="s">
        <v>48</v>
      </c>
      <c r="B26" s="40">
        <v>236</v>
      </c>
      <c r="C26" s="119">
        <v>206</v>
      </c>
      <c r="D26" s="40">
        <v>1596</v>
      </c>
      <c r="E26" s="119">
        <v>1471</v>
      </c>
      <c r="F26" s="72">
        <v>453</v>
      </c>
      <c r="G26" s="127">
        <v>474</v>
      </c>
      <c r="H26" s="72">
        <v>1482</v>
      </c>
      <c r="I26" s="127">
        <v>1248</v>
      </c>
      <c r="J26" s="119">
        <v>20</v>
      </c>
      <c r="K26" s="119">
        <v>66</v>
      </c>
      <c r="L26" s="119">
        <v>1</v>
      </c>
      <c r="M26" s="72">
        <v>296</v>
      </c>
      <c r="N26" s="127">
        <v>328</v>
      </c>
      <c r="O26" s="72">
        <v>965</v>
      </c>
      <c r="P26" s="127">
        <v>947</v>
      </c>
      <c r="Q26" s="76">
        <v>18</v>
      </c>
      <c r="R26" s="129">
        <v>18</v>
      </c>
      <c r="S26" s="70">
        <v>1391</v>
      </c>
      <c r="T26" s="51">
        <v>1367</v>
      </c>
      <c r="U26" s="75">
        <v>16</v>
      </c>
      <c r="V26" s="38">
        <v>13</v>
      </c>
      <c r="W26" s="121">
        <f t="shared" si="0"/>
        <v>3.4578754578754576</v>
      </c>
      <c r="X26" s="105">
        <f t="shared" si="1"/>
        <v>23.384615384615387</v>
      </c>
      <c r="Y26" s="105">
        <f t="shared" si="2"/>
        <v>6.6373626373626378</v>
      </c>
      <c r="Z26" s="105">
        <f t="shared" si="3"/>
        <v>21.714285714285715</v>
      </c>
      <c r="AA26" s="105">
        <f t="shared" si="4"/>
        <v>0.29304029304029305</v>
      </c>
      <c r="AB26" s="105">
        <f t="shared" si="5"/>
        <v>0.96703296703296693</v>
      </c>
      <c r="AC26" s="115">
        <f t="shared" si="6"/>
        <v>1.4652014652014652E-2</v>
      </c>
      <c r="AD26" s="124">
        <f t="shared" si="7"/>
        <v>4.3369963369963376</v>
      </c>
      <c r="AE26" s="105">
        <f t="shared" si="8"/>
        <v>14.139194139194139</v>
      </c>
      <c r="AF26" s="105">
        <f t="shared" si="9"/>
        <v>0.26373626373626374</v>
      </c>
      <c r="AG26" s="105">
        <f t="shared" si="10"/>
        <v>20.38095238095238</v>
      </c>
      <c r="AH26" s="122">
        <f t="shared" si="11"/>
        <v>95.589743589743591</v>
      </c>
    </row>
    <row r="27" spans="1:34" ht="15.75" thickBot="1" x14ac:dyDescent="0.3">
      <c r="A27" s="17" t="s">
        <v>49</v>
      </c>
      <c r="B27" s="40">
        <v>149</v>
      </c>
      <c r="C27" s="119">
        <v>147</v>
      </c>
      <c r="D27" s="40">
        <v>971</v>
      </c>
      <c r="E27" s="119">
        <v>933</v>
      </c>
      <c r="F27" s="72">
        <v>279</v>
      </c>
      <c r="G27" s="127">
        <v>267</v>
      </c>
      <c r="H27" s="72">
        <v>156</v>
      </c>
      <c r="I27" s="127">
        <v>157</v>
      </c>
      <c r="J27" s="119">
        <v>6</v>
      </c>
      <c r="K27" s="119">
        <v>47</v>
      </c>
      <c r="L27" s="119">
        <v>1</v>
      </c>
      <c r="M27" s="72">
        <v>143</v>
      </c>
      <c r="N27" s="127">
        <v>121</v>
      </c>
      <c r="O27" s="72">
        <v>441</v>
      </c>
      <c r="P27" s="127">
        <v>409</v>
      </c>
      <c r="Q27" s="76">
        <v>16</v>
      </c>
      <c r="R27" s="129">
        <v>16</v>
      </c>
      <c r="S27" s="70">
        <v>897</v>
      </c>
      <c r="T27" s="51">
        <v>876</v>
      </c>
      <c r="U27" s="75">
        <v>11</v>
      </c>
      <c r="V27" s="38">
        <v>10</v>
      </c>
      <c r="W27" s="121">
        <f t="shared" si="0"/>
        <v>2.8380952380952382</v>
      </c>
      <c r="X27" s="105">
        <f t="shared" si="1"/>
        <v>18.495238095238093</v>
      </c>
      <c r="Y27" s="105">
        <f t="shared" si="2"/>
        <v>5.3142857142857141</v>
      </c>
      <c r="Z27" s="105">
        <f t="shared" si="3"/>
        <v>2.9714285714285715</v>
      </c>
      <c r="AA27" s="105">
        <f t="shared" si="4"/>
        <v>0.11428571428571428</v>
      </c>
      <c r="AB27" s="105">
        <f t="shared" si="5"/>
        <v>0.89523809523809528</v>
      </c>
      <c r="AC27" s="115">
        <f t="shared" si="6"/>
        <v>1.9047619047619049E-2</v>
      </c>
      <c r="AD27" s="124">
        <f t="shared" si="7"/>
        <v>2.7238095238095239</v>
      </c>
      <c r="AE27" s="105">
        <f t="shared" si="8"/>
        <v>8.4</v>
      </c>
      <c r="AF27" s="105">
        <f t="shared" si="9"/>
        <v>0.30476190476190479</v>
      </c>
      <c r="AG27" s="105">
        <f t="shared" si="10"/>
        <v>17.085714285714285</v>
      </c>
      <c r="AH27" s="122">
        <f t="shared" si="11"/>
        <v>59.161904761904765</v>
      </c>
    </row>
    <row r="28" spans="1:34" ht="15.75" thickBot="1" x14ac:dyDescent="0.3">
      <c r="A28" s="19" t="s">
        <v>50</v>
      </c>
      <c r="B28" s="40">
        <v>556</v>
      </c>
      <c r="C28" s="119">
        <v>565</v>
      </c>
      <c r="D28" s="40">
        <v>4500</v>
      </c>
      <c r="E28" s="119">
        <v>4529</v>
      </c>
      <c r="F28" s="72">
        <v>576</v>
      </c>
      <c r="G28" s="127">
        <v>568</v>
      </c>
      <c r="H28" s="72">
        <v>788</v>
      </c>
      <c r="I28" s="127">
        <v>519</v>
      </c>
      <c r="J28" s="119">
        <v>28</v>
      </c>
      <c r="K28" s="119">
        <v>177</v>
      </c>
      <c r="L28" s="119">
        <v>7</v>
      </c>
      <c r="M28" s="72">
        <v>640</v>
      </c>
      <c r="N28" s="127">
        <v>1141</v>
      </c>
      <c r="O28" s="72">
        <v>1799</v>
      </c>
      <c r="P28" s="127">
        <v>1815</v>
      </c>
      <c r="Q28" s="76">
        <v>28</v>
      </c>
      <c r="R28" s="129">
        <v>29</v>
      </c>
      <c r="S28" s="70">
        <v>2217</v>
      </c>
      <c r="T28" s="51">
        <v>2507</v>
      </c>
      <c r="U28" s="75">
        <v>30</v>
      </c>
      <c r="V28" s="38">
        <v>27</v>
      </c>
      <c r="W28" s="121">
        <f t="shared" si="0"/>
        <v>3.9223985890652555</v>
      </c>
      <c r="X28" s="105">
        <f t="shared" si="1"/>
        <v>31.746031746031743</v>
      </c>
      <c r="Y28" s="105">
        <f t="shared" si="2"/>
        <v>4.0634920634920633</v>
      </c>
      <c r="Z28" s="105">
        <f t="shared" si="3"/>
        <v>5.5590828924162263</v>
      </c>
      <c r="AA28" s="105">
        <f t="shared" si="4"/>
        <v>0.19753086419753085</v>
      </c>
      <c r="AB28" s="105">
        <f t="shared" si="5"/>
        <v>1.2486772486772486</v>
      </c>
      <c r="AC28" s="115">
        <f t="shared" si="6"/>
        <v>4.9382716049382713E-2</v>
      </c>
      <c r="AD28" s="124">
        <f t="shared" si="7"/>
        <v>4.5149911816578481</v>
      </c>
      <c r="AE28" s="105">
        <f t="shared" si="8"/>
        <v>12.691358024691359</v>
      </c>
      <c r="AF28" s="105">
        <f t="shared" si="9"/>
        <v>0.19753086419753085</v>
      </c>
      <c r="AG28" s="105">
        <f t="shared" si="10"/>
        <v>15.640211640211641</v>
      </c>
      <c r="AH28" s="122">
        <f t="shared" si="11"/>
        <v>79.830687830687822</v>
      </c>
    </row>
    <row r="29" spans="1:34" ht="15.75" thickBot="1" x14ac:dyDescent="0.3">
      <c r="A29" s="17" t="s">
        <v>51</v>
      </c>
      <c r="B29" s="40">
        <v>298</v>
      </c>
      <c r="C29" s="119">
        <v>266</v>
      </c>
      <c r="D29" s="40">
        <v>1782</v>
      </c>
      <c r="E29" s="119">
        <v>1906</v>
      </c>
      <c r="F29" s="72">
        <v>344</v>
      </c>
      <c r="G29" s="127">
        <v>338</v>
      </c>
      <c r="H29" s="72">
        <v>319</v>
      </c>
      <c r="I29" s="127">
        <v>286</v>
      </c>
      <c r="J29" s="119">
        <v>19</v>
      </c>
      <c r="K29" s="119">
        <v>63</v>
      </c>
      <c r="L29" s="119">
        <v>0</v>
      </c>
      <c r="M29" s="72">
        <v>328</v>
      </c>
      <c r="N29" s="127">
        <v>414</v>
      </c>
      <c r="O29" s="72">
        <v>619</v>
      </c>
      <c r="P29" s="127">
        <v>662</v>
      </c>
      <c r="Q29" s="76">
        <v>22</v>
      </c>
      <c r="R29" s="129">
        <v>18</v>
      </c>
      <c r="S29" s="70">
        <v>1070</v>
      </c>
      <c r="T29" s="51">
        <v>1022</v>
      </c>
      <c r="U29" s="75">
        <v>14</v>
      </c>
      <c r="V29" s="38">
        <v>12</v>
      </c>
      <c r="W29" s="121">
        <f t="shared" si="0"/>
        <v>4.7301587301587302</v>
      </c>
      <c r="X29" s="105">
        <f t="shared" si="1"/>
        <v>28.285714285714285</v>
      </c>
      <c r="Y29" s="105">
        <f t="shared" si="2"/>
        <v>5.4603174603174605</v>
      </c>
      <c r="Z29" s="105">
        <f t="shared" si="3"/>
        <v>5.0634920634920633</v>
      </c>
      <c r="AA29" s="105">
        <f t="shared" si="4"/>
        <v>0.30158730158730157</v>
      </c>
      <c r="AB29" s="105">
        <f t="shared" si="5"/>
        <v>1</v>
      </c>
      <c r="AC29" s="115">
        <f t="shared" si="6"/>
        <v>0</v>
      </c>
      <c r="AD29" s="124">
        <f t="shared" si="7"/>
        <v>5.2063492063492065</v>
      </c>
      <c r="AE29" s="105">
        <f t="shared" si="8"/>
        <v>9.825396825396826</v>
      </c>
      <c r="AF29" s="105">
        <f t="shared" si="9"/>
        <v>0.34920634920634919</v>
      </c>
      <c r="AG29" s="105">
        <f t="shared" si="10"/>
        <v>16.984126984126984</v>
      </c>
      <c r="AH29" s="122">
        <f t="shared" si="11"/>
        <v>77.206349206349202</v>
      </c>
    </row>
    <row r="30" spans="1:34" ht="15.75" thickBot="1" x14ac:dyDescent="0.3">
      <c r="A30" s="17" t="s">
        <v>52</v>
      </c>
      <c r="B30" s="40">
        <v>102</v>
      </c>
      <c r="C30" s="119">
        <v>88</v>
      </c>
      <c r="D30" s="40">
        <v>372</v>
      </c>
      <c r="E30" s="119">
        <v>352</v>
      </c>
      <c r="F30" s="72">
        <v>146</v>
      </c>
      <c r="G30" s="127">
        <v>164</v>
      </c>
      <c r="H30" s="72">
        <v>152</v>
      </c>
      <c r="I30" s="127">
        <v>97</v>
      </c>
      <c r="J30" s="119">
        <v>3</v>
      </c>
      <c r="K30" s="119">
        <v>26</v>
      </c>
      <c r="L30" s="119">
        <v>0</v>
      </c>
      <c r="M30" s="72">
        <v>30</v>
      </c>
      <c r="N30" s="127">
        <v>32</v>
      </c>
      <c r="O30" s="72">
        <v>196</v>
      </c>
      <c r="P30" s="127">
        <v>192</v>
      </c>
      <c r="Q30" s="76">
        <v>7</v>
      </c>
      <c r="R30" s="129">
        <v>8</v>
      </c>
      <c r="S30" s="70">
        <v>990</v>
      </c>
      <c r="T30" s="51">
        <v>982</v>
      </c>
      <c r="U30" s="75">
        <v>5</v>
      </c>
      <c r="V30" s="38">
        <v>4</v>
      </c>
      <c r="W30" s="121">
        <f t="shared" si="0"/>
        <v>4.8571428571428568</v>
      </c>
      <c r="X30" s="105">
        <f t="shared" si="1"/>
        <v>17.714285714285715</v>
      </c>
      <c r="Y30" s="105">
        <f t="shared" si="2"/>
        <v>6.9523809523809526</v>
      </c>
      <c r="Z30" s="105">
        <f t="shared" si="3"/>
        <v>7.2380952380952381</v>
      </c>
      <c r="AA30" s="105">
        <f t="shared" si="4"/>
        <v>0.14285714285714285</v>
      </c>
      <c r="AB30" s="105">
        <f t="shared" si="5"/>
        <v>1.2380952380952381</v>
      </c>
      <c r="AC30" s="115">
        <f t="shared" si="6"/>
        <v>0</v>
      </c>
      <c r="AD30" s="124">
        <f t="shared" si="7"/>
        <v>1.4285714285714286</v>
      </c>
      <c r="AE30" s="105">
        <f t="shared" si="8"/>
        <v>9.3333333333333339</v>
      </c>
      <c r="AF30" s="105">
        <f t="shared" si="9"/>
        <v>0.33333333333333331</v>
      </c>
      <c r="AG30" s="105">
        <f t="shared" si="10"/>
        <v>47.142857142857146</v>
      </c>
      <c r="AH30" s="122">
        <f t="shared" si="11"/>
        <v>96.38095238095238</v>
      </c>
    </row>
    <row r="31" spans="1:34" ht="15.75" thickBot="1" x14ac:dyDescent="0.3">
      <c r="A31" s="17" t="s">
        <v>53</v>
      </c>
      <c r="B31" s="40">
        <v>246</v>
      </c>
      <c r="C31" s="119">
        <v>215</v>
      </c>
      <c r="D31" s="40">
        <v>1936</v>
      </c>
      <c r="E31" s="119">
        <v>1941</v>
      </c>
      <c r="F31" s="72">
        <v>436</v>
      </c>
      <c r="G31" s="127">
        <v>430</v>
      </c>
      <c r="H31" s="72">
        <v>1966</v>
      </c>
      <c r="I31" s="127">
        <v>701</v>
      </c>
      <c r="J31" s="119">
        <v>6</v>
      </c>
      <c r="K31" s="119">
        <v>57</v>
      </c>
      <c r="L31" s="119">
        <v>2</v>
      </c>
      <c r="M31" s="72">
        <v>1119</v>
      </c>
      <c r="N31" s="127">
        <v>999</v>
      </c>
      <c r="O31" s="72">
        <v>648</v>
      </c>
      <c r="P31" s="127">
        <v>398</v>
      </c>
      <c r="Q31" s="76">
        <v>24</v>
      </c>
      <c r="R31" s="129">
        <v>20</v>
      </c>
      <c r="S31" s="70">
        <v>4298</v>
      </c>
      <c r="T31" s="51">
        <v>4227</v>
      </c>
      <c r="U31" s="75">
        <v>19</v>
      </c>
      <c r="V31" s="38">
        <v>16</v>
      </c>
      <c r="W31" s="121">
        <f t="shared" si="0"/>
        <v>2.9285714285714284</v>
      </c>
      <c r="X31" s="105">
        <f t="shared" si="1"/>
        <v>23.047619047619047</v>
      </c>
      <c r="Y31" s="105">
        <f t="shared" si="2"/>
        <v>5.1904761904761907</v>
      </c>
      <c r="Z31" s="105">
        <f t="shared" si="3"/>
        <v>23.404761904761905</v>
      </c>
      <c r="AA31" s="105">
        <f t="shared" si="4"/>
        <v>7.1428571428571425E-2</v>
      </c>
      <c r="AB31" s="105">
        <f t="shared" si="5"/>
        <v>0.6785714285714286</v>
      </c>
      <c r="AC31" s="115">
        <f t="shared" si="6"/>
        <v>2.3809523809523808E-2</v>
      </c>
      <c r="AD31" s="124">
        <f t="shared" si="7"/>
        <v>13.321428571428571</v>
      </c>
      <c r="AE31" s="105">
        <f t="shared" si="8"/>
        <v>7.7142857142857144</v>
      </c>
      <c r="AF31" s="105">
        <f t="shared" si="9"/>
        <v>0.2857142857142857</v>
      </c>
      <c r="AG31" s="105">
        <f t="shared" si="10"/>
        <v>51.166666666666664</v>
      </c>
      <c r="AH31" s="122">
        <f t="shared" si="11"/>
        <v>127.83333333333333</v>
      </c>
    </row>
    <row r="32" spans="1:34" ht="15.75" thickBot="1" x14ac:dyDescent="0.3">
      <c r="A32" s="17" t="s">
        <v>54</v>
      </c>
      <c r="B32" s="40">
        <v>469</v>
      </c>
      <c r="C32" s="119">
        <v>379</v>
      </c>
      <c r="D32" s="40">
        <v>2450</v>
      </c>
      <c r="E32" s="119">
        <v>2575</v>
      </c>
      <c r="F32" s="72">
        <v>297</v>
      </c>
      <c r="G32" s="127">
        <v>295</v>
      </c>
      <c r="H32" s="72">
        <v>554</v>
      </c>
      <c r="I32" s="127">
        <v>316</v>
      </c>
      <c r="J32" s="119">
        <v>23</v>
      </c>
      <c r="K32" s="119">
        <v>122</v>
      </c>
      <c r="L32" s="119">
        <v>0</v>
      </c>
      <c r="M32" s="72">
        <v>427</v>
      </c>
      <c r="N32" s="119">
        <v>676</v>
      </c>
      <c r="O32" s="72">
        <v>1444</v>
      </c>
      <c r="P32" s="127">
        <v>1391</v>
      </c>
      <c r="Q32" s="77">
        <v>23</v>
      </c>
      <c r="R32" s="131">
        <v>32</v>
      </c>
      <c r="S32" s="71">
        <v>1648</v>
      </c>
      <c r="T32" s="59">
        <v>1647</v>
      </c>
      <c r="U32" s="78">
        <v>28</v>
      </c>
      <c r="V32" s="38">
        <v>23</v>
      </c>
      <c r="W32" s="121">
        <f t="shared" si="0"/>
        <v>3.8840579710144927</v>
      </c>
      <c r="X32" s="105">
        <f t="shared" si="1"/>
        <v>20.289855072463769</v>
      </c>
      <c r="Y32" s="105">
        <f t="shared" si="2"/>
        <v>2.4596273291925463</v>
      </c>
      <c r="Z32" s="105">
        <f t="shared" si="3"/>
        <v>4.5879917184265011</v>
      </c>
      <c r="AA32" s="105">
        <f t="shared" si="4"/>
        <v>0.19047619047619047</v>
      </c>
      <c r="AB32" s="105">
        <f t="shared" si="5"/>
        <v>1.010351966873706</v>
      </c>
      <c r="AC32" s="115">
        <f t="shared" si="6"/>
        <v>0</v>
      </c>
      <c r="AD32" s="124">
        <f t="shared" si="7"/>
        <v>3.5362318840579712</v>
      </c>
      <c r="AE32" s="105">
        <f t="shared" si="8"/>
        <v>11.958592132505176</v>
      </c>
      <c r="AF32" s="105">
        <f t="shared" si="9"/>
        <v>0.19047619047619047</v>
      </c>
      <c r="AG32" s="105">
        <f t="shared" si="10"/>
        <v>13.648033126293997</v>
      </c>
      <c r="AH32" s="122">
        <f t="shared" si="11"/>
        <v>61.755693581780534</v>
      </c>
    </row>
    <row r="33" spans="1:34" ht="15.75" thickBot="1" x14ac:dyDescent="0.3">
      <c r="A33" s="20" t="s">
        <v>55</v>
      </c>
      <c r="B33" s="6">
        <f t="shared" ref="B33:V33" si="12">SUM(B11:B32)</f>
        <v>6869</v>
      </c>
      <c r="C33" s="14">
        <f t="shared" si="12"/>
        <v>6194</v>
      </c>
      <c r="D33" s="14">
        <f t="shared" si="12"/>
        <v>44242</v>
      </c>
      <c r="E33" s="14">
        <f t="shared" si="12"/>
        <v>44516</v>
      </c>
      <c r="F33" s="32">
        <f t="shared" si="12"/>
        <v>8049</v>
      </c>
      <c r="G33" s="14">
        <f t="shared" si="12"/>
        <v>8039</v>
      </c>
      <c r="H33" s="28">
        <f t="shared" si="12"/>
        <v>17365</v>
      </c>
      <c r="I33" s="28">
        <f t="shared" si="12"/>
        <v>10314</v>
      </c>
      <c r="J33" s="31">
        <f t="shared" si="12"/>
        <v>297</v>
      </c>
      <c r="K33" s="31">
        <f>SUM(K11:K32)</f>
        <v>1580</v>
      </c>
      <c r="L33" s="31">
        <f t="shared" si="12"/>
        <v>109</v>
      </c>
      <c r="M33" s="6">
        <f t="shared" si="12"/>
        <v>9899</v>
      </c>
      <c r="N33" s="14">
        <f t="shared" si="12"/>
        <v>11281</v>
      </c>
      <c r="O33" s="14">
        <f t="shared" si="12"/>
        <v>20698</v>
      </c>
      <c r="P33" s="14">
        <f t="shared" si="12"/>
        <v>19882</v>
      </c>
      <c r="Q33" s="34">
        <f t="shared" si="12"/>
        <v>729</v>
      </c>
      <c r="R33" s="60">
        <f t="shared" si="12"/>
        <v>746</v>
      </c>
      <c r="S33" s="60">
        <f t="shared" si="12"/>
        <v>44984</v>
      </c>
      <c r="T33" s="60">
        <f t="shared" si="12"/>
        <v>44412</v>
      </c>
      <c r="U33" s="61">
        <f t="shared" si="12"/>
        <v>417</v>
      </c>
      <c r="V33" s="58">
        <f t="shared" si="12"/>
        <v>363</v>
      </c>
      <c r="W33" s="121">
        <f t="shared" si="0"/>
        <v>3.6043552407188768</v>
      </c>
      <c r="X33" s="105">
        <f t="shared" si="1"/>
        <v>23.215007215007216</v>
      </c>
      <c r="Y33" s="105">
        <f t="shared" si="2"/>
        <v>4.22353404171586</v>
      </c>
      <c r="Z33" s="105">
        <f t="shared" si="3"/>
        <v>9.1118982028072946</v>
      </c>
      <c r="AA33" s="105">
        <f t="shared" si="4"/>
        <v>0.15584415584415584</v>
      </c>
      <c r="AB33" s="105">
        <f t="shared" si="5"/>
        <v>0.82906991997901092</v>
      </c>
      <c r="AC33" s="115">
        <f t="shared" si="6"/>
        <v>5.7195329922602643E-2</v>
      </c>
      <c r="AD33" s="124">
        <f t="shared" si="7"/>
        <v>5.1942804670077392</v>
      </c>
      <c r="AE33" s="105">
        <f t="shared" si="8"/>
        <v>10.860815951725042</v>
      </c>
      <c r="AF33" s="105">
        <f t="shared" si="9"/>
        <v>0.38252656434474619</v>
      </c>
      <c r="AG33" s="105">
        <f t="shared" si="10"/>
        <v>23.604355240718878</v>
      </c>
      <c r="AH33" s="122">
        <f t="shared" si="11"/>
        <v>81.238882329791423</v>
      </c>
    </row>
  </sheetData>
  <mergeCells count="72">
    <mergeCell ref="AF9:AF10"/>
    <mergeCell ref="AG9:AG10"/>
    <mergeCell ref="AH9:AH10"/>
    <mergeCell ref="Z9:Z10"/>
    <mergeCell ref="AA9:AA10"/>
    <mergeCell ref="AB9:AB10"/>
    <mergeCell ref="AC9:AC10"/>
    <mergeCell ref="AD9:AD10"/>
    <mergeCell ref="AE9:AE10"/>
    <mergeCell ref="Y9:Y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T6:T7"/>
    <mergeCell ref="O6:O7"/>
    <mergeCell ref="P6:P7"/>
    <mergeCell ref="H9:H10"/>
    <mergeCell ref="I9:I10"/>
    <mergeCell ref="J9:J10"/>
    <mergeCell ref="K9:K10"/>
    <mergeCell ref="L9:L10"/>
    <mergeCell ref="B9:B10"/>
    <mergeCell ref="C9:C10"/>
    <mergeCell ref="D9:D10"/>
    <mergeCell ref="E9:E10"/>
    <mergeCell ref="F9:F10"/>
    <mergeCell ref="G9:G10"/>
    <mergeCell ref="J6:J7"/>
    <mergeCell ref="L6:L7"/>
    <mergeCell ref="M6:M7"/>
    <mergeCell ref="N6:N7"/>
    <mergeCell ref="M9:M10"/>
    <mergeCell ref="AD3:AD7"/>
    <mergeCell ref="AE3:AG6"/>
    <mergeCell ref="AH3:AH7"/>
    <mergeCell ref="B6:B7"/>
    <mergeCell ref="C6:C7"/>
    <mergeCell ref="D6:D7"/>
    <mergeCell ref="E6:E7"/>
    <mergeCell ref="G6:G7"/>
    <mergeCell ref="U4:U7"/>
    <mergeCell ref="V4:V7"/>
    <mergeCell ref="O5:P5"/>
    <mergeCell ref="Q5:R5"/>
    <mergeCell ref="S5:T5"/>
    <mergeCell ref="Q6:Q7"/>
    <mergeCell ref="R6:R7"/>
    <mergeCell ref="S6:S7"/>
    <mergeCell ref="A1:AH1"/>
    <mergeCell ref="A2:A10"/>
    <mergeCell ref="B2:C5"/>
    <mergeCell ref="D2:E5"/>
    <mergeCell ref="F2:G5"/>
    <mergeCell ref="H2:I5"/>
    <mergeCell ref="J2:L5"/>
    <mergeCell ref="M2:N5"/>
    <mergeCell ref="O2:T4"/>
    <mergeCell ref="U2:V3"/>
    <mergeCell ref="W2:AH2"/>
    <mergeCell ref="W3:W7"/>
    <mergeCell ref="X3:X7"/>
    <mergeCell ref="Y3:Y7"/>
    <mergeCell ref="Z3:Z7"/>
    <mergeCell ref="AA3:AC6"/>
  </mergeCells>
  <pageMargins left="0.11811023622047245" right="0.11811023622047245" top="0.74803149606299213" bottom="0.74803149606299213" header="0.31496062992125984" footer="0.31496062992125984"/>
  <pageSetup paperSize="9" scale="9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3"/>
  <sheetViews>
    <sheetView topLeftCell="F1" zoomScale="85" zoomScaleNormal="85" workbookViewId="0">
      <selection activeCell="AK9" sqref="AK9"/>
    </sheetView>
  </sheetViews>
  <sheetFormatPr defaultRowHeight="15" x14ac:dyDescent="0.25"/>
  <cols>
    <col min="1" max="1" width="24.42578125" customWidth="1"/>
    <col min="10" max="10" width="8.5703125" customWidth="1"/>
    <col min="11" max="11" width="8.42578125" customWidth="1"/>
    <col min="12" max="12" width="8.7109375" customWidth="1"/>
    <col min="15" max="15" width="8.7109375" customWidth="1"/>
    <col min="16" max="16" width="8.5703125" customWidth="1"/>
    <col min="21" max="21" width="8.85546875" customWidth="1"/>
    <col min="22" max="22" width="8.5703125" customWidth="1"/>
    <col min="32" max="32" width="8.7109375" customWidth="1"/>
    <col min="33" max="33" width="8.5703125" customWidth="1"/>
  </cols>
  <sheetData>
    <row r="1" spans="1:34" ht="16.5" thickBot="1" x14ac:dyDescent="0.3">
      <c r="A1" s="155" t="s">
        <v>68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156"/>
      <c r="Q1" s="156"/>
      <c r="R1" s="156"/>
      <c r="S1" s="156"/>
      <c r="T1" s="156"/>
      <c r="U1" s="156"/>
      <c r="V1" s="156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</row>
    <row r="2" spans="1:34" ht="15.75" thickBot="1" x14ac:dyDescent="0.3">
      <c r="A2" s="194" t="s">
        <v>0</v>
      </c>
      <c r="B2" s="197" t="s">
        <v>1</v>
      </c>
      <c r="C2" s="158"/>
      <c r="D2" s="157" t="s">
        <v>2</v>
      </c>
      <c r="E2" s="158"/>
      <c r="F2" s="157" t="s">
        <v>3</v>
      </c>
      <c r="G2" s="163"/>
      <c r="H2" s="168" t="s">
        <v>4</v>
      </c>
      <c r="I2" s="163"/>
      <c r="J2" s="169" t="s">
        <v>58</v>
      </c>
      <c r="K2" s="239"/>
      <c r="L2" s="240"/>
      <c r="M2" s="169" t="s">
        <v>6</v>
      </c>
      <c r="N2" s="170"/>
      <c r="O2" s="137" t="s">
        <v>7</v>
      </c>
      <c r="P2" s="227"/>
      <c r="Q2" s="227"/>
      <c r="R2" s="227"/>
      <c r="S2" s="228"/>
      <c r="T2" s="139"/>
      <c r="U2" s="185" t="s">
        <v>8</v>
      </c>
      <c r="V2" s="186"/>
      <c r="W2" s="175" t="s">
        <v>61</v>
      </c>
      <c r="X2" s="176"/>
      <c r="Y2" s="176"/>
      <c r="Z2" s="176"/>
      <c r="AA2" s="176"/>
      <c r="AB2" s="176"/>
      <c r="AC2" s="176"/>
      <c r="AD2" s="176"/>
      <c r="AE2" s="177"/>
      <c r="AF2" s="177"/>
      <c r="AG2" s="177"/>
      <c r="AH2" s="178"/>
    </row>
    <row r="3" spans="1:34" x14ac:dyDescent="0.25">
      <c r="A3" s="195"/>
      <c r="B3" s="159"/>
      <c r="C3" s="160"/>
      <c r="D3" s="159"/>
      <c r="E3" s="160"/>
      <c r="F3" s="164"/>
      <c r="G3" s="165"/>
      <c r="H3" s="164"/>
      <c r="I3" s="165"/>
      <c r="J3" s="241"/>
      <c r="K3" s="242"/>
      <c r="L3" s="243"/>
      <c r="M3" s="171"/>
      <c r="N3" s="172"/>
      <c r="O3" s="229"/>
      <c r="P3" s="230"/>
      <c r="Q3" s="230"/>
      <c r="R3" s="230"/>
      <c r="S3" s="231"/>
      <c r="T3" s="142"/>
      <c r="U3" s="187"/>
      <c r="V3" s="188"/>
      <c r="W3" s="179" t="s">
        <v>10</v>
      </c>
      <c r="X3" s="182" t="s">
        <v>11</v>
      </c>
      <c r="Y3" s="182" t="s">
        <v>12</v>
      </c>
      <c r="Z3" s="198" t="s">
        <v>13</v>
      </c>
      <c r="AA3" s="233" t="s">
        <v>14</v>
      </c>
      <c r="AB3" s="234"/>
      <c r="AC3" s="191"/>
      <c r="AD3" s="169" t="s">
        <v>15</v>
      </c>
      <c r="AE3" s="137" t="s">
        <v>16</v>
      </c>
      <c r="AF3" s="138"/>
      <c r="AG3" s="139"/>
      <c r="AH3" s="191" t="s">
        <v>17</v>
      </c>
    </row>
    <row r="4" spans="1:34" x14ac:dyDescent="0.25">
      <c r="A4" s="195"/>
      <c r="B4" s="159"/>
      <c r="C4" s="160"/>
      <c r="D4" s="159"/>
      <c r="E4" s="160"/>
      <c r="F4" s="164"/>
      <c r="G4" s="165"/>
      <c r="H4" s="164"/>
      <c r="I4" s="165"/>
      <c r="J4" s="241"/>
      <c r="K4" s="242"/>
      <c r="L4" s="243"/>
      <c r="M4" s="171"/>
      <c r="N4" s="172"/>
      <c r="O4" s="229"/>
      <c r="P4" s="230"/>
      <c r="Q4" s="230"/>
      <c r="R4" s="230"/>
      <c r="S4" s="231"/>
      <c r="T4" s="142"/>
      <c r="U4" s="205" t="s">
        <v>18</v>
      </c>
      <c r="V4" s="206" t="s">
        <v>19</v>
      </c>
      <c r="W4" s="180"/>
      <c r="X4" s="183"/>
      <c r="Y4" s="183"/>
      <c r="Z4" s="199"/>
      <c r="AA4" s="235"/>
      <c r="AB4" s="236"/>
      <c r="AC4" s="192"/>
      <c r="AD4" s="189"/>
      <c r="AE4" s="140"/>
      <c r="AF4" s="141"/>
      <c r="AG4" s="142"/>
      <c r="AH4" s="192"/>
    </row>
    <row r="5" spans="1:34" ht="15.75" thickBot="1" x14ac:dyDescent="0.3">
      <c r="A5" s="195"/>
      <c r="B5" s="161"/>
      <c r="C5" s="162"/>
      <c r="D5" s="161"/>
      <c r="E5" s="162"/>
      <c r="F5" s="166"/>
      <c r="G5" s="167"/>
      <c r="H5" s="164"/>
      <c r="I5" s="165"/>
      <c r="J5" s="244"/>
      <c r="K5" s="245"/>
      <c r="L5" s="246"/>
      <c r="M5" s="173"/>
      <c r="N5" s="174"/>
      <c r="O5" s="208" t="s">
        <v>20</v>
      </c>
      <c r="P5" s="209"/>
      <c r="Q5" s="209" t="s">
        <v>21</v>
      </c>
      <c r="R5" s="226"/>
      <c r="S5" s="209" t="s">
        <v>56</v>
      </c>
      <c r="T5" s="232"/>
      <c r="U5" s="205"/>
      <c r="V5" s="207"/>
      <c r="W5" s="180"/>
      <c r="X5" s="183"/>
      <c r="Y5" s="183"/>
      <c r="Z5" s="199"/>
      <c r="AA5" s="235"/>
      <c r="AB5" s="236"/>
      <c r="AC5" s="192"/>
      <c r="AD5" s="189"/>
      <c r="AE5" s="140"/>
      <c r="AF5" s="141"/>
      <c r="AG5" s="142"/>
      <c r="AH5" s="192"/>
    </row>
    <row r="6" spans="1:34" ht="15.75" thickBot="1" x14ac:dyDescent="0.3">
      <c r="A6" s="195"/>
      <c r="B6" s="148" t="s">
        <v>22</v>
      </c>
      <c r="C6" s="150" t="s">
        <v>23</v>
      </c>
      <c r="D6" s="154" t="s">
        <v>22</v>
      </c>
      <c r="E6" s="152" t="s">
        <v>24</v>
      </c>
      <c r="F6" s="98"/>
      <c r="G6" s="201" t="s">
        <v>25</v>
      </c>
      <c r="H6" s="116"/>
      <c r="I6" s="117"/>
      <c r="J6" s="248" t="s">
        <v>26</v>
      </c>
      <c r="K6" s="112"/>
      <c r="L6" s="250" t="s">
        <v>27</v>
      </c>
      <c r="M6" s="203" t="s">
        <v>22</v>
      </c>
      <c r="N6" s="150" t="s">
        <v>24</v>
      </c>
      <c r="O6" s="214" t="s">
        <v>22</v>
      </c>
      <c r="P6" s="212" t="s">
        <v>24</v>
      </c>
      <c r="Q6" s="210" t="s">
        <v>22</v>
      </c>
      <c r="R6" s="212" t="s">
        <v>24</v>
      </c>
      <c r="S6" s="210" t="s">
        <v>22</v>
      </c>
      <c r="T6" s="212" t="s">
        <v>24</v>
      </c>
      <c r="U6" s="205"/>
      <c r="V6" s="207"/>
      <c r="W6" s="180"/>
      <c r="X6" s="183"/>
      <c r="Y6" s="183"/>
      <c r="Z6" s="199"/>
      <c r="AA6" s="237"/>
      <c r="AB6" s="238"/>
      <c r="AC6" s="193"/>
      <c r="AD6" s="189"/>
      <c r="AE6" s="143"/>
      <c r="AF6" s="144"/>
      <c r="AG6" s="145"/>
      <c r="AH6" s="192"/>
    </row>
    <row r="7" spans="1:34" ht="52.5" thickBot="1" x14ac:dyDescent="0.3">
      <c r="A7" s="195"/>
      <c r="B7" s="149"/>
      <c r="C7" s="151"/>
      <c r="D7" s="154"/>
      <c r="E7" s="153"/>
      <c r="F7" s="111" t="s">
        <v>28</v>
      </c>
      <c r="G7" s="202"/>
      <c r="H7" s="101" t="s">
        <v>22</v>
      </c>
      <c r="I7" s="101" t="s">
        <v>24</v>
      </c>
      <c r="J7" s="249"/>
      <c r="K7" s="113" t="s">
        <v>11</v>
      </c>
      <c r="L7" s="251"/>
      <c r="M7" s="204"/>
      <c r="N7" s="151"/>
      <c r="O7" s="215"/>
      <c r="P7" s="213"/>
      <c r="Q7" s="211"/>
      <c r="R7" s="213"/>
      <c r="S7" s="211"/>
      <c r="T7" s="213"/>
      <c r="U7" s="205"/>
      <c r="V7" s="207"/>
      <c r="W7" s="181"/>
      <c r="X7" s="184"/>
      <c r="Y7" s="184"/>
      <c r="Z7" s="200"/>
      <c r="AA7" s="91" t="s">
        <v>29</v>
      </c>
      <c r="AB7" s="91" t="s">
        <v>30</v>
      </c>
      <c r="AC7" s="94" t="s">
        <v>27</v>
      </c>
      <c r="AD7" s="190"/>
      <c r="AE7" s="67" t="s">
        <v>31</v>
      </c>
      <c r="AF7" s="92" t="s">
        <v>32</v>
      </c>
      <c r="AG7" s="68" t="s">
        <v>57</v>
      </c>
      <c r="AH7" s="193"/>
    </row>
    <row r="8" spans="1:34" ht="15.75" thickBot="1" x14ac:dyDescent="0.3">
      <c r="A8" s="195"/>
      <c r="B8" s="99">
        <v>1</v>
      </c>
      <c r="C8" s="102">
        <v>2</v>
      </c>
      <c r="D8" s="103">
        <v>3</v>
      </c>
      <c r="E8" s="103">
        <v>4</v>
      </c>
      <c r="F8" s="104">
        <v>5</v>
      </c>
      <c r="G8" s="100">
        <v>6</v>
      </c>
      <c r="H8" s="100">
        <v>7</v>
      </c>
      <c r="I8" s="118">
        <v>8</v>
      </c>
      <c r="J8" s="96">
        <v>9</v>
      </c>
      <c r="K8" s="93">
        <v>10</v>
      </c>
      <c r="L8" s="97">
        <v>11</v>
      </c>
      <c r="M8" s="95">
        <v>12</v>
      </c>
      <c r="N8" s="102">
        <v>13</v>
      </c>
      <c r="O8" s="54">
        <v>14</v>
      </c>
      <c r="P8" s="64">
        <v>15</v>
      </c>
      <c r="Q8" s="56">
        <v>16</v>
      </c>
      <c r="R8" s="64">
        <v>17</v>
      </c>
      <c r="S8" s="64">
        <v>18</v>
      </c>
      <c r="T8" s="57">
        <v>19</v>
      </c>
      <c r="U8" s="50">
        <v>20</v>
      </c>
      <c r="V8" s="123">
        <v>21</v>
      </c>
      <c r="W8" s="120">
        <v>22</v>
      </c>
      <c r="X8" s="97">
        <v>23</v>
      </c>
      <c r="Y8" s="97">
        <v>24</v>
      </c>
      <c r="Z8" s="97">
        <v>25</v>
      </c>
      <c r="AA8" s="91">
        <v>26</v>
      </c>
      <c r="AB8" s="91">
        <v>27</v>
      </c>
      <c r="AC8" s="114">
        <v>28</v>
      </c>
      <c r="AD8" s="62">
        <v>29</v>
      </c>
      <c r="AE8" s="63">
        <v>30</v>
      </c>
      <c r="AF8" s="65">
        <v>31</v>
      </c>
      <c r="AG8" s="66">
        <v>32</v>
      </c>
      <c r="AH8" s="125">
        <v>33</v>
      </c>
    </row>
    <row r="9" spans="1:34" ht="15.75" thickBot="1" x14ac:dyDescent="0.3">
      <c r="A9" s="195"/>
      <c r="B9" s="153" t="s">
        <v>65</v>
      </c>
      <c r="C9" s="153" t="s">
        <v>65</v>
      </c>
      <c r="D9" s="153" t="s">
        <v>65</v>
      </c>
      <c r="E9" s="153" t="s">
        <v>65</v>
      </c>
      <c r="F9" s="153" t="s">
        <v>65</v>
      </c>
      <c r="G9" s="153" t="s">
        <v>65</v>
      </c>
      <c r="H9" s="153" t="s">
        <v>65</v>
      </c>
      <c r="I9" s="153" t="s">
        <v>65</v>
      </c>
      <c r="J9" s="153" t="s">
        <v>65</v>
      </c>
      <c r="K9" s="153" t="s">
        <v>65</v>
      </c>
      <c r="L9" s="153" t="s">
        <v>65</v>
      </c>
      <c r="M9" s="153" t="s">
        <v>65</v>
      </c>
      <c r="N9" s="153" t="s">
        <v>65</v>
      </c>
      <c r="O9" s="153" t="s">
        <v>65</v>
      </c>
      <c r="P9" s="153" t="s">
        <v>65</v>
      </c>
      <c r="Q9" s="153" t="s">
        <v>65</v>
      </c>
      <c r="R9" s="153" t="s">
        <v>65</v>
      </c>
      <c r="S9" s="153" t="s">
        <v>65</v>
      </c>
      <c r="T9" s="153" t="s">
        <v>65</v>
      </c>
      <c r="U9" s="153" t="s">
        <v>65</v>
      </c>
      <c r="V9" s="153" t="s">
        <v>65</v>
      </c>
      <c r="W9" s="153" t="s">
        <v>65</v>
      </c>
      <c r="X9" s="153" t="s">
        <v>65</v>
      </c>
      <c r="Y9" s="153" t="s">
        <v>65</v>
      </c>
      <c r="Z9" s="153" t="s">
        <v>65</v>
      </c>
      <c r="AA9" s="153" t="s">
        <v>65</v>
      </c>
      <c r="AB9" s="153" t="s">
        <v>65</v>
      </c>
      <c r="AC9" s="153" t="s">
        <v>65</v>
      </c>
      <c r="AD9" s="153" t="s">
        <v>65</v>
      </c>
      <c r="AE9" s="153" t="s">
        <v>65</v>
      </c>
      <c r="AF9" s="153" t="s">
        <v>65</v>
      </c>
      <c r="AG9" s="153" t="s">
        <v>65</v>
      </c>
      <c r="AH9" s="153" t="s">
        <v>65</v>
      </c>
    </row>
    <row r="10" spans="1:34" ht="15.75" thickBot="1" x14ac:dyDescent="0.3">
      <c r="A10" s="196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</row>
    <row r="11" spans="1:34" ht="15.75" thickBot="1" x14ac:dyDescent="0.3">
      <c r="A11" s="106" t="s">
        <v>33</v>
      </c>
      <c r="B11" s="40">
        <v>269</v>
      </c>
      <c r="C11" s="119">
        <v>275</v>
      </c>
      <c r="D11" s="40">
        <v>2054</v>
      </c>
      <c r="E11" s="119">
        <v>1819</v>
      </c>
      <c r="F11" s="72">
        <v>578</v>
      </c>
      <c r="G11" s="127">
        <v>547</v>
      </c>
      <c r="H11" s="72">
        <v>1416</v>
      </c>
      <c r="I11" s="127">
        <v>612</v>
      </c>
      <c r="J11" s="119">
        <v>11</v>
      </c>
      <c r="K11" s="119">
        <v>68</v>
      </c>
      <c r="L11" s="119">
        <v>1</v>
      </c>
      <c r="M11" s="72">
        <v>413</v>
      </c>
      <c r="N11" s="127">
        <v>522</v>
      </c>
      <c r="O11" s="73">
        <v>607</v>
      </c>
      <c r="P11" s="128">
        <v>469</v>
      </c>
      <c r="Q11" s="74">
        <v>44</v>
      </c>
      <c r="R11" s="130">
        <v>35</v>
      </c>
      <c r="S11" s="69">
        <v>1844</v>
      </c>
      <c r="T11" s="53">
        <v>1649</v>
      </c>
      <c r="U11" s="75">
        <v>18</v>
      </c>
      <c r="V11" s="38">
        <v>16</v>
      </c>
      <c r="W11" s="121">
        <f>SUM(C11/V11/5.25)</f>
        <v>3.2738095238095237</v>
      </c>
      <c r="X11" s="105">
        <f>SUM(E11/V11/5.25)</f>
        <v>21.654761904761905</v>
      </c>
      <c r="Y11" s="105">
        <f>SUM(G11/V11/5.25)</f>
        <v>6.5119047619047619</v>
      </c>
      <c r="Z11" s="105">
        <f>SUM(I11/V11/5.25)</f>
        <v>7.2857142857142856</v>
      </c>
      <c r="AA11" s="105">
        <f>SUM(J11/V11/5.25)</f>
        <v>0.13095238095238096</v>
      </c>
      <c r="AB11" s="105">
        <f>SUM(K11/V11/5.25)</f>
        <v>0.80952380952380953</v>
      </c>
      <c r="AC11" s="115">
        <f>SUM(L11/V11/5.25)</f>
        <v>1.1904761904761904E-2</v>
      </c>
      <c r="AD11" s="124">
        <f>SUM(N11/V11/5.25)</f>
        <v>6.2142857142857144</v>
      </c>
      <c r="AE11" s="105">
        <f>SUM(P11/V11/5.25)</f>
        <v>5.583333333333333</v>
      </c>
      <c r="AF11" s="105">
        <f>SUM(R11/V11/5.25)</f>
        <v>0.41666666666666669</v>
      </c>
      <c r="AG11" s="105">
        <f>SUM(T11/V11/5.25)</f>
        <v>19.63095238095238</v>
      </c>
      <c r="AH11" s="122">
        <f>SUM(C11+E11+G11+I11+J11+K11+L11+N11+P11+R11+T11)/V11/5.25</f>
        <v>71.523809523809518</v>
      </c>
    </row>
    <row r="12" spans="1:34" ht="15.75" thickBot="1" x14ac:dyDescent="0.3">
      <c r="A12" s="107" t="s">
        <v>34</v>
      </c>
      <c r="B12" s="40">
        <v>544</v>
      </c>
      <c r="C12" s="119">
        <v>466</v>
      </c>
      <c r="D12" s="40">
        <v>4033</v>
      </c>
      <c r="E12" s="119">
        <v>4316</v>
      </c>
      <c r="F12" s="72">
        <v>628</v>
      </c>
      <c r="G12" s="127">
        <v>622</v>
      </c>
      <c r="H12" s="72">
        <v>891</v>
      </c>
      <c r="I12" s="127">
        <v>481</v>
      </c>
      <c r="J12" s="119">
        <v>10</v>
      </c>
      <c r="K12" s="119">
        <v>121</v>
      </c>
      <c r="L12" s="119">
        <v>70</v>
      </c>
      <c r="M12" s="72">
        <v>1343</v>
      </c>
      <c r="N12" s="127">
        <v>1093</v>
      </c>
      <c r="O12" s="72">
        <v>1123</v>
      </c>
      <c r="P12" s="127">
        <v>1116</v>
      </c>
      <c r="Q12" s="76">
        <v>16</v>
      </c>
      <c r="R12" s="129">
        <v>17</v>
      </c>
      <c r="S12" s="70">
        <v>3029</v>
      </c>
      <c r="T12" s="51">
        <v>3605</v>
      </c>
      <c r="U12" s="75">
        <v>31</v>
      </c>
      <c r="V12" s="38">
        <v>28</v>
      </c>
      <c r="W12" s="121">
        <f t="shared" ref="W12:W33" si="0">SUM(C12/V12/5.25)</f>
        <v>3.1700680272108843</v>
      </c>
      <c r="X12" s="105">
        <f t="shared" ref="X12:X33" si="1">SUM(E12/V12/5.25)</f>
        <v>29.360544217687075</v>
      </c>
      <c r="Y12" s="105">
        <f t="shared" ref="Y12:Y33" si="2">SUM(G12/V12/5.25)</f>
        <v>4.2312925170068025</v>
      </c>
      <c r="Z12" s="105">
        <f t="shared" ref="Z12:Z33" si="3">SUM(I12/V12/5.25)</f>
        <v>3.2721088435374148</v>
      </c>
      <c r="AA12" s="105">
        <f t="shared" ref="AA12:AA33" si="4">SUM(J12/V12/5.25)</f>
        <v>6.8027210884353748E-2</v>
      </c>
      <c r="AB12" s="105">
        <f t="shared" ref="AB12:AB33" si="5">SUM(K12/V12/5.25)</f>
        <v>0.82312925170068019</v>
      </c>
      <c r="AC12" s="115">
        <f t="shared" ref="AC12:AC33" si="6">SUM(L12/V12/5.25)</f>
        <v>0.47619047619047616</v>
      </c>
      <c r="AD12" s="124">
        <f t="shared" ref="AD12:AD33" si="7">SUM(N12/V12/5.25)</f>
        <v>7.4353741496598635</v>
      </c>
      <c r="AE12" s="105">
        <f t="shared" ref="AE12:AE33" si="8">SUM(P12/V12/5.25)</f>
        <v>7.5918367346938771</v>
      </c>
      <c r="AF12" s="105">
        <f t="shared" ref="AF12:AF33" si="9">SUM(R12/V12/5.25)</f>
        <v>0.11564625850340135</v>
      </c>
      <c r="AG12" s="105">
        <f t="shared" ref="AG12:AG33" si="10">SUM(T12/V12/5.25)</f>
        <v>24.523809523809526</v>
      </c>
      <c r="AH12" s="122">
        <f t="shared" ref="AH12:AH33" si="11">SUM(C12+E12+G12+I12+J12+K12+L12+N12+P12+R12+T12)/V12/5.25</f>
        <v>81.068027210884352</v>
      </c>
    </row>
    <row r="13" spans="1:34" ht="15.75" thickBot="1" x14ac:dyDescent="0.3">
      <c r="A13" s="107" t="s">
        <v>35</v>
      </c>
      <c r="B13" s="40">
        <v>100</v>
      </c>
      <c r="C13" s="119">
        <v>77</v>
      </c>
      <c r="D13" s="40">
        <v>945</v>
      </c>
      <c r="E13" s="119">
        <v>973</v>
      </c>
      <c r="F13" s="72">
        <v>195</v>
      </c>
      <c r="G13" s="127">
        <v>198</v>
      </c>
      <c r="H13" s="72">
        <v>1673</v>
      </c>
      <c r="I13" s="127">
        <v>1064</v>
      </c>
      <c r="J13" s="119">
        <v>5</v>
      </c>
      <c r="K13" s="119">
        <v>19</v>
      </c>
      <c r="L13" s="119">
        <v>0</v>
      </c>
      <c r="M13" s="72">
        <v>177</v>
      </c>
      <c r="N13" s="127">
        <v>168</v>
      </c>
      <c r="O13" s="72">
        <v>556</v>
      </c>
      <c r="P13" s="127">
        <v>705</v>
      </c>
      <c r="Q13" s="76">
        <v>20</v>
      </c>
      <c r="R13" s="129">
        <v>29</v>
      </c>
      <c r="S13" s="70">
        <v>1813</v>
      </c>
      <c r="T13" s="51">
        <v>1940</v>
      </c>
      <c r="U13" s="75">
        <v>12</v>
      </c>
      <c r="V13" s="38">
        <v>10</v>
      </c>
      <c r="W13" s="121">
        <f t="shared" si="0"/>
        <v>1.4666666666666668</v>
      </c>
      <c r="X13" s="105">
        <f t="shared" si="1"/>
        <v>18.533333333333331</v>
      </c>
      <c r="Y13" s="105">
        <f t="shared" si="2"/>
        <v>3.7714285714285714</v>
      </c>
      <c r="Z13" s="105">
        <f t="shared" si="3"/>
        <v>20.266666666666669</v>
      </c>
      <c r="AA13" s="105">
        <f t="shared" si="4"/>
        <v>9.5238095238095233E-2</v>
      </c>
      <c r="AB13" s="105">
        <f t="shared" si="5"/>
        <v>0.3619047619047619</v>
      </c>
      <c r="AC13" s="115">
        <f t="shared" si="6"/>
        <v>0</v>
      </c>
      <c r="AD13" s="124">
        <f t="shared" si="7"/>
        <v>3.2</v>
      </c>
      <c r="AE13" s="105">
        <f t="shared" si="8"/>
        <v>13.428571428571429</v>
      </c>
      <c r="AF13" s="105">
        <f t="shared" si="9"/>
        <v>0.55238095238095242</v>
      </c>
      <c r="AG13" s="105">
        <f t="shared" si="10"/>
        <v>36.952380952380949</v>
      </c>
      <c r="AH13" s="122">
        <f t="shared" si="11"/>
        <v>98.628571428571419</v>
      </c>
    </row>
    <row r="14" spans="1:34" ht="15.75" thickBot="1" x14ac:dyDescent="0.3">
      <c r="A14" s="107" t="s">
        <v>36</v>
      </c>
      <c r="B14" s="40">
        <v>48</v>
      </c>
      <c r="C14" s="119">
        <v>46</v>
      </c>
      <c r="D14" s="40">
        <v>215</v>
      </c>
      <c r="E14" s="119">
        <v>179</v>
      </c>
      <c r="F14" s="72">
        <v>46</v>
      </c>
      <c r="G14" s="127">
        <v>45</v>
      </c>
      <c r="H14" s="72">
        <v>34</v>
      </c>
      <c r="I14" s="127">
        <v>32</v>
      </c>
      <c r="J14" s="119">
        <v>0</v>
      </c>
      <c r="K14" s="119">
        <v>3</v>
      </c>
      <c r="L14" s="119">
        <v>0</v>
      </c>
      <c r="M14" s="72">
        <v>18</v>
      </c>
      <c r="N14" s="127">
        <v>17</v>
      </c>
      <c r="O14" s="72">
        <v>93</v>
      </c>
      <c r="P14" s="127">
        <v>84</v>
      </c>
      <c r="Q14" s="76">
        <v>3</v>
      </c>
      <c r="R14" s="129">
        <v>1</v>
      </c>
      <c r="S14" s="70">
        <v>96</v>
      </c>
      <c r="T14" s="51">
        <v>86</v>
      </c>
      <c r="U14" s="75">
        <v>3</v>
      </c>
      <c r="V14" s="38">
        <v>3</v>
      </c>
      <c r="W14" s="121">
        <f t="shared" si="0"/>
        <v>2.9206349206349209</v>
      </c>
      <c r="X14" s="105">
        <f t="shared" si="1"/>
        <v>11.365079365079364</v>
      </c>
      <c r="Y14" s="105">
        <f t="shared" si="2"/>
        <v>2.8571428571428572</v>
      </c>
      <c r="Z14" s="105">
        <f t="shared" si="3"/>
        <v>2.0317460317460316</v>
      </c>
      <c r="AA14" s="105">
        <f t="shared" si="4"/>
        <v>0</v>
      </c>
      <c r="AB14" s="105">
        <f t="shared" si="5"/>
        <v>0.19047619047619047</v>
      </c>
      <c r="AC14" s="115">
        <f t="shared" si="6"/>
        <v>0</v>
      </c>
      <c r="AD14" s="124">
        <f t="shared" si="7"/>
        <v>1.0793650793650795</v>
      </c>
      <c r="AE14" s="105">
        <f t="shared" si="8"/>
        <v>5.333333333333333</v>
      </c>
      <c r="AF14" s="105">
        <f t="shared" si="9"/>
        <v>6.3492063492063489E-2</v>
      </c>
      <c r="AG14" s="105">
        <f t="shared" si="10"/>
        <v>5.4603174603174605</v>
      </c>
      <c r="AH14" s="122">
        <f t="shared" si="11"/>
        <v>31.301587301587304</v>
      </c>
    </row>
    <row r="15" spans="1:34" ht="15.75" thickBot="1" x14ac:dyDescent="0.3">
      <c r="A15" s="108" t="s">
        <v>37</v>
      </c>
      <c r="B15" s="40">
        <v>565</v>
      </c>
      <c r="C15" s="119">
        <v>480</v>
      </c>
      <c r="D15" s="40">
        <v>2881</v>
      </c>
      <c r="E15" s="119">
        <v>2966</v>
      </c>
      <c r="F15" s="72">
        <v>264</v>
      </c>
      <c r="G15" s="127">
        <v>266</v>
      </c>
      <c r="H15" s="72">
        <v>427</v>
      </c>
      <c r="I15" s="127">
        <v>399</v>
      </c>
      <c r="J15" s="119">
        <v>32</v>
      </c>
      <c r="K15" s="119">
        <v>138</v>
      </c>
      <c r="L15" s="119">
        <v>3</v>
      </c>
      <c r="M15" s="72">
        <v>747</v>
      </c>
      <c r="N15" s="127">
        <v>628</v>
      </c>
      <c r="O15" s="72">
        <v>1475</v>
      </c>
      <c r="P15" s="127">
        <v>1464</v>
      </c>
      <c r="Q15" s="76">
        <v>20</v>
      </c>
      <c r="R15" s="129">
        <v>22</v>
      </c>
      <c r="S15" s="70">
        <v>2565</v>
      </c>
      <c r="T15" s="51">
        <v>2537</v>
      </c>
      <c r="U15" s="75">
        <v>31</v>
      </c>
      <c r="V15" s="38">
        <v>28</v>
      </c>
      <c r="W15" s="121">
        <f t="shared" si="0"/>
        <v>3.2653061224489797</v>
      </c>
      <c r="X15" s="105">
        <f t="shared" si="1"/>
        <v>20.176870748299319</v>
      </c>
      <c r="Y15" s="105">
        <f t="shared" si="2"/>
        <v>1.8095238095238095</v>
      </c>
      <c r="Z15" s="105">
        <f t="shared" si="3"/>
        <v>2.7142857142857144</v>
      </c>
      <c r="AA15" s="105">
        <f t="shared" si="4"/>
        <v>0.21768707482993196</v>
      </c>
      <c r="AB15" s="105">
        <f t="shared" si="5"/>
        <v>0.93877551020408168</v>
      </c>
      <c r="AC15" s="115">
        <f t="shared" si="6"/>
        <v>2.0408163265306121E-2</v>
      </c>
      <c r="AD15" s="124">
        <f t="shared" si="7"/>
        <v>4.2721088435374144</v>
      </c>
      <c r="AE15" s="105">
        <f t="shared" si="8"/>
        <v>9.9591836734693882</v>
      </c>
      <c r="AF15" s="105">
        <f t="shared" si="9"/>
        <v>0.14965986394557823</v>
      </c>
      <c r="AG15" s="105">
        <f t="shared" si="10"/>
        <v>17.258503401360546</v>
      </c>
      <c r="AH15" s="122">
        <f t="shared" si="11"/>
        <v>60.782312925170061</v>
      </c>
    </row>
    <row r="16" spans="1:34" ht="15.75" thickBot="1" x14ac:dyDescent="0.3">
      <c r="A16" s="108" t="s">
        <v>38</v>
      </c>
      <c r="B16" s="40">
        <v>515</v>
      </c>
      <c r="C16" s="119">
        <v>442</v>
      </c>
      <c r="D16" s="40">
        <v>2295</v>
      </c>
      <c r="E16" s="119">
        <v>2192</v>
      </c>
      <c r="F16" s="72">
        <v>485</v>
      </c>
      <c r="G16" s="127">
        <v>496</v>
      </c>
      <c r="H16" s="72">
        <v>974</v>
      </c>
      <c r="I16" s="127">
        <v>647</v>
      </c>
      <c r="J16" s="119">
        <v>12</v>
      </c>
      <c r="K16" s="119">
        <v>66</v>
      </c>
      <c r="L16" s="119">
        <v>1</v>
      </c>
      <c r="M16" s="72">
        <v>360</v>
      </c>
      <c r="N16" s="127">
        <v>483</v>
      </c>
      <c r="O16" s="72">
        <v>1063</v>
      </c>
      <c r="P16" s="127">
        <v>1032</v>
      </c>
      <c r="Q16" s="76">
        <v>123</v>
      </c>
      <c r="R16" s="129">
        <v>123</v>
      </c>
      <c r="S16" s="70">
        <v>2700</v>
      </c>
      <c r="T16" s="51">
        <v>2610</v>
      </c>
      <c r="U16" s="75">
        <v>28</v>
      </c>
      <c r="V16" s="38">
        <v>25</v>
      </c>
      <c r="W16" s="121">
        <f t="shared" si="0"/>
        <v>3.3676190476190477</v>
      </c>
      <c r="X16" s="105">
        <f t="shared" si="1"/>
        <v>16.700952380952383</v>
      </c>
      <c r="Y16" s="105">
        <f t="shared" si="2"/>
        <v>3.7790476190476192</v>
      </c>
      <c r="Z16" s="105">
        <f t="shared" si="3"/>
        <v>4.9295238095238094</v>
      </c>
      <c r="AA16" s="105">
        <f t="shared" si="4"/>
        <v>9.1428571428571428E-2</v>
      </c>
      <c r="AB16" s="105">
        <f t="shared" si="5"/>
        <v>0.50285714285714289</v>
      </c>
      <c r="AC16" s="115">
        <f t="shared" si="6"/>
        <v>7.619047619047619E-3</v>
      </c>
      <c r="AD16" s="124">
        <f t="shared" si="7"/>
        <v>3.68</v>
      </c>
      <c r="AE16" s="105">
        <f t="shared" si="8"/>
        <v>7.862857142857143</v>
      </c>
      <c r="AF16" s="105">
        <f t="shared" si="9"/>
        <v>0.93714285714285717</v>
      </c>
      <c r="AG16" s="105">
        <f t="shared" si="10"/>
        <v>19.885714285714286</v>
      </c>
      <c r="AH16" s="122">
        <f t="shared" si="11"/>
        <v>61.744761904761909</v>
      </c>
    </row>
    <row r="17" spans="1:34" ht="15.75" thickBot="1" x14ac:dyDescent="0.3">
      <c r="A17" s="107" t="s">
        <v>39</v>
      </c>
      <c r="B17" s="40">
        <v>257</v>
      </c>
      <c r="C17" s="119">
        <v>230</v>
      </c>
      <c r="D17" s="40">
        <v>1225</v>
      </c>
      <c r="E17" s="119">
        <v>1281</v>
      </c>
      <c r="F17" s="72">
        <v>329</v>
      </c>
      <c r="G17" s="127">
        <v>325</v>
      </c>
      <c r="H17" s="72">
        <v>189</v>
      </c>
      <c r="I17" s="127">
        <v>142</v>
      </c>
      <c r="J17" s="119">
        <v>7</v>
      </c>
      <c r="K17" s="119">
        <v>43</v>
      </c>
      <c r="L17" s="119">
        <v>15</v>
      </c>
      <c r="M17" s="72">
        <v>207</v>
      </c>
      <c r="N17" s="127">
        <v>322</v>
      </c>
      <c r="O17" s="72">
        <v>572</v>
      </c>
      <c r="P17" s="127">
        <v>534</v>
      </c>
      <c r="Q17" s="76">
        <v>56</v>
      </c>
      <c r="R17" s="129">
        <v>60</v>
      </c>
      <c r="S17" s="70">
        <v>3782</v>
      </c>
      <c r="T17" s="51">
        <v>3245</v>
      </c>
      <c r="U17" s="75">
        <v>18</v>
      </c>
      <c r="V17" s="38">
        <v>16</v>
      </c>
      <c r="W17" s="121">
        <f t="shared" si="0"/>
        <v>2.7380952380952381</v>
      </c>
      <c r="X17" s="105">
        <f t="shared" si="1"/>
        <v>15.25</v>
      </c>
      <c r="Y17" s="105">
        <f t="shared" si="2"/>
        <v>3.8690476190476191</v>
      </c>
      <c r="Z17" s="105">
        <f t="shared" si="3"/>
        <v>1.6904761904761905</v>
      </c>
      <c r="AA17" s="105">
        <f t="shared" si="4"/>
        <v>8.3333333333333329E-2</v>
      </c>
      <c r="AB17" s="105">
        <f t="shared" si="5"/>
        <v>0.51190476190476186</v>
      </c>
      <c r="AC17" s="115">
        <f t="shared" si="6"/>
        <v>0.17857142857142858</v>
      </c>
      <c r="AD17" s="124">
        <f t="shared" si="7"/>
        <v>3.8333333333333335</v>
      </c>
      <c r="AE17" s="105">
        <f t="shared" si="8"/>
        <v>6.3571428571428568</v>
      </c>
      <c r="AF17" s="105">
        <f t="shared" si="9"/>
        <v>0.7142857142857143</v>
      </c>
      <c r="AG17" s="105">
        <f t="shared" si="10"/>
        <v>38.63095238095238</v>
      </c>
      <c r="AH17" s="122">
        <f t="shared" si="11"/>
        <v>73.857142857142861</v>
      </c>
    </row>
    <row r="18" spans="1:34" ht="15.75" thickBot="1" x14ac:dyDescent="0.3">
      <c r="A18" s="107" t="s">
        <v>40</v>
      </c>
      <c r="B18" s="40">
        <v>374</v>
      </c>
      <c r="C18" s="119">
        <v>319</v>
      </c>
      <c r="D18" s="40">
        <v>2829</v>
      </c>
      <c r="E18" s="119">
        <v>3055</v>
      </c>
      <c r="F18" s="72">
        <v>558</v>
      </c>
      <c r="G18" s="127">
        <v>552</v>
      </c>
      <c r="H18" s="72">
        <v>537</v>
      </c>
      <c r="I18" s="127">
        <v>381</v>
      </c>
      <c r="J18" s="119">
        <v>10</v>
      </c>
      <c r="K18" s="119">
        <v>98</v>
      </c>
      <c r="L18" s="119">
        <v>2</v>
      </c>
      <c r="M18" s="72">
        <v>719</v>
      </c>
      <c r="N18" s="127">
        <v>1219</v>
      </c>
      <c r="O18" s="72">
        <v>896</v>
      </c>
      <c r="P18" s="127">
        <v>977</v>
      </c>
      <c r="Q18" s="76">
        <v>24</v>
      </c>
      <c r="R18" s="129">
        <v>24</v>
      </c>
      <c r="S18" s="70">
        <v>2297</v>
      </c>
      <c r="T18" s="51">
        <v>2223</v>
      </c>
      <c r="U18" s="75">
        <v>21</v>
      </c>
      <c r="V18" s="38">
        <v>20</v>
      </c>
      <c r="W18" s="121">
        <f t="shared" si="0"/>
        <v>3.038095238095238</v>
      </c>
      <c r="X18" s="105">
        <f t="shared" si="1"/>
        <v>29.095238095238095</v>
      </c>
      <c r="Y18" s="105">
        <f t="shared" si="2"/>
        <v>5.2571428571428571</v>
      </c>
      <c r="Z18" s="105">
        <f t="shared" si="3"/>
        <v>3.6285714285714286</v>
      </c>
      <c r="AA18" s="105">
        <f t="shared" si="4"/>
        <v>9.5238095238095233E-2</v>
      </c>
      <c r="AB18" s="105">
        <f t="shared" si="5"/>
        <v>0.93333333333333335</v>
      </c>
      <c r="AC18" s="115">
        <f t="shared" si="6"/>
        <v>1.9047619047619049E-2</v>
      </c>
      <c r="AD18" s="124">
        <f t="shared" si="7"/>
        <v>11.609523809523811</v>
      </c>
      <c r="AE18" s="105">
        <f t="shared" si="8"/>
        <v>9.3047619047619055</v>
      </c>
      <c r="AF18" s="105">
        <f t="shared" si="9"/>
        <v>0.22857142857142856</v>
      </c>
      <c r="AG18" s="105">
        <f t="shared" si="10"/>
        <v>21.171428571428571</v>
      </c>
      <c r="AH18" s="122">
        <f t="shared" si="11"/>
        <v>84.38095238095238</v>
      </c>
    </row>
    <row r="19" spans="1:34" ht="15.75" thickBot="1" x14ac:dyDescent="0.3">
      <c r="A19" s="107" t="s">
        <v>41</v>
      </c>
      <c r="B19" s="40">
        <v>422</v>
      </c>
      <c r="C19" s="119">
        <v>469</v>
      </c>
      <c r="D19" s="40">
        <v>2742</v>
      </c>
      <c r="E19" s="119">
        <v>2701</v>
      </c>
      <c r="F19" s="72">
        <v>499</v>
      </c>
      <c r="G19" s="127">
        <v>491</v>
      </c>
      <c r="H19" s="72">
        <v>487</v>
      </c>
      <c r="I19" s="127">
        <v>320</v>
      </c>
      <c r="J19" s="119">
        <v>3</v>
      </c>
      <c r="K19" s="119">
        <v>72</v>
      </c>
      <c r="L19" s="119">
        <v>2</v>
      </c>
      <c r="M19" s="72">
        <v>494</v>
      </c>
      <c r="N19" s="127">
        <v>794</v>
      </c>
      <c r="O19" s="72">
        <v>1144</v>
      </c>
      <c r="P19" s="127">
        <v>1071</v>
      </c>
      <c r="Q19" s="76">
        <v>19</v>
      </c>
      <c r="R19" s="129">
        <v>15</v>
      </c>
      <c r="S19" s="70">
        <v>1417</v>
      </c>
      <c r="T19" s="51">
        <v>1393</v>
      </c>
      <c r="U19" s="75">
        <v>20</v>
      </c>
      <c r="V19" s="38">
        <v>15</v>
      </c>
      <c r="W19" s="121">
        <f t="shared" si="0"/>
        <v>5.9555555555555557</v>
      </c>
      <c r="X19" s="105">
        <f t="shared" si="1"/>
        <v>34.298412698412697</v>
      </c>
      <c r="Y19" s="105">
        <f t="shared" si="2"/>
        <v>6.234920634920635</v>
      </c>
      <c r="Z19" s="105">
        <f t="shared" si="3"/>
        <v>4.0634920634920633</v>
      </c>
      <c r="AA19" s="105">
        <f t="shared" si="4"/>
        <v>3.8095238095238099E-2</v>
      </c>
      <c r="AB19" s="105">
        <f t="shared" si="5"/>
        <v>0.91428571428571426</v>
      </c>
      <c r="AC19" s="115">
        <f t="shared" si="6"/>
        <v>2.5396825396825397E-2</v>
      </c>
      <c r="AD19" s="124">
        <f t="shared" si="7"/>
        <v>10.082539682539682</v>
      </c>
      <c r="AE19" s="105">
        <f t="shared" si="8"/>
        <v>13.600000000000001</v>
      </c>
      <c r="AF19" s="105">
        <f t="shared" si="9"/>
        <v>0.19047619047619047</v>
      </c>
      <c r="AG19" s="105">
        <f t="shared" si="10"/>
        <v>17.688888888888886</v>
      </c>
      <c r="AH19" s="122">
        <f t="shared" si="11"/>
        <v>93.092063492063488</v>
      </c>
    </row>
    <row r="20" spans="1:34" ht="15.75" thickBot="1" x14ac:dyDescent="0.3">
      <c r="A20" s="107" t="s">
        <v>42</v>
      </c>
      <c r="B20" s="40">
        <v>47</v>
      </c>
      <c r="C20" s="119">
        <v>66</v>
      </c>
      <c r="D20" s="40">
        <v>268</v>
      </c>
      <c r="E20" s="119">
        <v>189</v>
      </c>
      <c r="F20" s="72">
        <v>42</v>
      </c>
      <c r="G20" s="127">
        <v>39</v>
      </c>
      <c r="H20" s="72">
        <v>64</v>
      </c>
      <c r="I20" s="127">
        <v>45</v>
      </c>
      <c r="J20" s="119">
        <v>4</v>
      </c>
      <c r="K20" s="119">
        <v>9</v>
      </c>
      <c r="L20" s="119">
        <v>0</v>
      </c>
      <c r="M20" s="72">
        <v>42</v>
      </c>
      <c r="N20" s="127">
        <v>45</v>
      </c>
      <c r="O20" s="72">
        <v>102</v>
      </c>
      <c r="P20" s="127">
        <v>105</v>
      </c>
      <c r="Q20" s="76">
        <v>15</v>
      </c>
      <c r="R20" s="129">
        <v>14</v>
      </c>
      <c r="S20" s="70">
        <v>859</v>
      </c>
      <c r="T20" s="51">
        <v>894</v>
      </c>
      <c r="U20" s="75">
        <v>6</v>
      </c>
      <c r="V20" s="38">
        <v>6</v>
      </c>
      <c r="W20" s="121">
        <f t="shared" si="0"/>
        <v>2.0952380952380953</v>
      </c>
      <c r="X20" s="105">
        <f t="shared" si="1"/>
        <v>6</v>
      </c>
      <c r="Y20" s="105">
        <f t="shared" si="2"/>
        <v>1.2380952380952381</v>
      </c>
      <c r="Z20" s="105">
        <f t="shared" si="3"/>
        <v>1.4285714285714286</v>
      </c>
      <c r="AA20" s="105">
        <f t="shared" si="4"/>
        <v>0.12698412698412698</v>
      </c>
      <c r="AB20" s="105">
        <f t="shared" si="5"/>
        <v>0.2857142857142857</v>
      </c>
      <c r="AC20" s="115">
        <f t="shared" si="6"/>
        <v>0</v>
      </c>
      <c r="AD20" s="124">
        <f t="shared" si="7"/>
        <v>1.4285714285714286</v>
      </c>
      <c r="AE20" s="105">
        <f t="shared" si="8"/>
        <v>3.3333333333333335</v>
      </c>
      <c r="AF20" s="105">
        <f t="shared" si="9"/>
        <v>0.44444444444444448</v>
      </c>
      <c r="AG20" s="105">
        <f t="shared" si="10"/>
        <v>28.38095238095238</v>
      </c>
      <c r="AH20" s="122">
        <f t="shared" si="11"/>
        <v>44.761904761904759</v>
      </c>
    </row>
    <row r="21" spans="1:34" ht="15.75" thickBot="1" x14ac:dyDescent="0.3">
      <c r="A21" s="107" t="s">
        <v>43</v>
      </c>
      <c r="B21" s="40">
        <v>252</v>
      </c>
      <c r="C21" s="119">
        <v>230</v>
      </c>
      <c r="D21" s="40">
        <v>1607</v>
      </c>
      <c r="E21" s="119">
        <v>1508</v>
      </c>
      <c r="F21" s="72">
        <v>240</v>
      </c>
      <c r="G21" s="127">
        <v>231</v>
      </c>
      <c r="H21" s="72">
        <v>1468</v>
      </c>
      <c r="I21" s="127">
        <v>641</v>
      </c>
      <c r="J21" s="119">
        <v>5</v>
      </c>
      <c r="K21" s="119">
        <v>27</v>
      </c>
      <c r="L21" s="119">
        <v>1</v>
      </c>
      <c r="M21" s="72">
        <v>231</v>
      </c>
      <c r="N21" s="127">
        <v>196</v>
      </c>
      <c r="O21" s="72">
        <v>924</v>
      </c>
      <c r="P21" s="127">
        <v>870</v>
      </c>
      <c r="Q21" s="76">
        <v>18</v>
      </c>
      <c r="R21" s="129">
        <v>15</v>
      </c>
      <c r="S21" s="70">
        <v>2444</v>
      </c>
      <c r="T21" s="51">
        <v>2379</v>
      </c>
      <c r="U21" s="75">
        <v>18</v>
      </c>
      <c r="V21" s="38">
        <v>18</v>
      </c>
      <c r="W21" s="121">
        <f t="shared" si="0"/>
        <v>2.4338624338624339</v>
      </c>
      <c r="X21" s="105">
        <f t="shared" si="1"/>
        <v>15.957671957671957</v>
      </c>
      <c r="Y21" s="105">
        <f t="shared" si="2"/>
        <v>2.4444444444444446</v>
      </c>
      <c r="Z21" s="105">
        <f t="shared" si="3"/>
        <v>6.7830687830687832</v>
      </c>
      <c r="AA21" s="105">
        <f t="shared" si="4"/>
        <v>5.2910052910052914E-2</v>
      </c>
      <c r="AB21" s="105">
        <f t="shared" si="5"/>
        <v>0.2857142857142857</v>
      </c>
      <c r="AC21" s="115">
        <f t="shared" si="6"/>
        <v>1.0582010582010581E-2</v>
      </c>
      <c r="AD21" s="124">
        <f t="shared" si="7"/>
        <v>2.074074074074074</v>
      </c>
      <c r="AE21" s="105">
        <f t="shared" si="8"/>
        <v>9.2063492063492074</v>
      </c>
      <c r="AF21" s="105">
        <f t="shared" si="9"/>
        <v>0.15873015873015875</v>
      </c>
      <c r="AG21" s="105">
        <f t="shared" si="10"/>
        <v>25.174603174603174</v>
      </c>
      <c r="AH21" s="122">
        <f t="shared" si="11"/>
        <v>64.582010582010582</v>
      </c>
    </row>
    <row r="22" spans="1:34" ht="15.75" thickBot="1" x14ac:dyDescent="0.3">
      <c r="A22" s="107" t="s">
        <v>44</v>
      </c>
      <c r="B22" s="40">
        <v>190</v>
      </c>
      <c r="C22" s="119">
        <v>178</v>
      </c>
      <c r="D22" s="40">
        <v>1022</v>
      </c>
      <c r="E22" s="119">
        <v>1001</v>
      </c>
      <c r="F22" s="72">
        <v>225</v>
      </c>
      <c r="G22" s="127">
        <v>223</v>
      </c>
      <c r="H22" s="72">
        <v>1108</v>
      </c>
      <c r="I22" s="127">
        <v>494</v>
      </c>
      <c r="J22" s="119">
        <v>5</v>
      </c>
      <c r="K22" s="119">
        <v>38</v>
      </c>
      <c r="L22" s="119">
        <v>0</v>
      </c>
      <c r="M22" s="72">
        <v>161</v>
      </c>
      <c r="N22" s="127">
        <v>175</v>
      </c>
      <c r="O22" s="72">
        <v>701</v>
      </c>
      <c r="P22" s="127">
        <v>706</v>
      </c>
      <c r="Q22" s="76">
        <v>41</v>
      </c>
      <c r="R22" s="129">
        <v>37</v>
      </c>
      <c r="S22" s="70">
        <v>1311</v>
      </c>
      <c r="T22" s="51">
        <v>1277</v>
      </c>
      <c r="U22" s="75">
        <v>15</v>
      </c>
      <c r="V22" s="38">
        <v>12</v>
      </c>
      <c r="W22" s="121">
        <f t="shared" si="0"/>
        <v>2.8253968253968256</v>
      </c>
      <c r="X22" s="105">
        <f t="shared" si="1"/>
        <v>15.888888888888889</v>
      </c>
      <c r="Y22" s="105">
        <f t="shared" si="2"/>
        <v>3.5396825396825395</v>
      </c>
      <c r="Z22" s="105">
        <f t="shared" si="3"/>
        <v>7.8412698412698409</v>
      </c>
      <c r="AA22" s="105">
        <f t="shared" si="4"/>
        <v>7.9365079365079375E-2</v>
      </c>
      <c r="AB22" s="105">
        <f t="shared" si="5"/>
        <v>0.60317460317460314</v>
      </c>
      <c r="AC22" s="115">
        <f t="shared" si="6"/>
        <v>0</v>
      </c>
      <c r="AD22" s="124">
        <f t="shared" si="7"/>
        <v>2.7777777777777777</v>
      </c>
      <c r="AE22" s="105">
        <f t="shared" si="8"/>
        <v>11.206349206349207</v>
      </c>
      <c r="AF22" s="105">
        <f t="shared" si="9"/>
        <v>0.58730158730158732</v>
      </c>
      <c r="AG22" s="105">
        <f t="shared" si="10"/>
        <v>20.269841269841272</v>
      </c>
      <c r="AH22" s="122">
        <f t="shared" si="11"/>
        <v>65.61904761904762</v>
      </c>
    </row>
    <row r="23" spans="1:34" ht="15.75" thickBot="1" x14ac:dyDescent="0.3">
      <c r="A23" s="107" t="s">
        <v>45</v>
      </c>
      <c r="B23" s="40">
        <v>507</v>
      </c>
      <c r="C23" s="119">
        <v>450</v>
      </c>
      <c r="D23" s="40">
        <v>2999</v>
      </c>
      <c r="E23" s="119">
        <v>3217</v>
      </c>
      <c r="F23" s="72">
        <v>723</v>
      </c>
      <c r="G23" s="127">
        <v>720</v>
      </c>
      <c r="H23" s="72">
        <v>787</v>
      </c>
      <c r="I23" s="127">
        <v>485</v>
      </c>
      <c r="J23" s="119">
        <v>13</v>
      </c>
      <c r="K23" s="119">
        <v>126</v>
      </c>
      <c r="L23" s="119">
        <v>1</v>
      </c>
      <c r="M23" s="72">
        <v>620</v>
      </c>
      <c r="N23" s="127">
        <v>764</v>
      </c>
      <c r="O23" s="72">
        <v>2163</v>
      </c>
      <c r="P23" s="127">
        <v>2223</v>
      </c>
      <c r="Q23" s="76">
        <v>92</v>
      </c>
      <c r="R23" s="129">
        <v>86</v>
      </c>
      <c r="S23" s="70">
        <v>2464</v>
      </c>
      <c r="T23" s="51">
        <v>2439</v>
      </c>
      <c r="U23" s="75">
        <v>27</v>
      </c>
      <c r="V23" s="38">
        <v>24</v>
      </c>
      <c r="W23" s="121">
        <f t="shared" si="0"/>
        <v>3.5714285714285716</v>
      </c>
      <c r="X23" s="105">
        <f t="shared" si="1"/>
        <v>25.531746031746032</v>
      </c>
      <c r="Y23" s="105">
        <f t="shared" si="2"/>
        <v>5.7142857142857144</v>
      </c>
      <c r="Z23" s="105">
        <f t="shared" si="3"/>
        <v>3.8492063492063489</v>
      </c>
      <c r="AA23" s="105">
        <f t="shared" si="4"/>
        <v>0.10317460317460317</v>
      </c>
      <c r="AB23" s="105">
        <f t="shared" si="5"/>
        <v>1</v>
      </c>
      <c r="AC23" s="115">
        <f t="shared" si="6"/>
        <v>7.9365079365079361E-3</v>
      </c>
      <c r="AD23" s="124">
        <f t="shared" si="7"/>
        <v>6.0634920634920633</v>
      </c>
      <c r="AE23" s="105">
        <f t="shared" si="8"/>
        <v>17.642857142857142</v>
      </c>
      <c r="AF23" s="105">
        <f t="shared" si="9"/>
        <v>0.68253968253968256</v>
      </c>
      <c r="AG23" s="105">
        <f t="shared" si="10"/>
        <v>19.357142857142858</v>
      </c>
      <c r="AH23" s="122">
        <f t="shared" si="11"/>
        <v>83.523809523809518</v>
      </c>
    </row>
    <row r="24" spans="1:34" ht="15.75" thickBot="1" x14ac:dyDescent="0.3">
      <c r="A24" s="108" t="s">
        <v>46</v>
      </c>
      <c r="B24" s="40">
        <v>563</v>
      </c>
      <c r="C24" s="119">
        <v>471</v>
      </c>
      <c r="D24" s="40">
        <v>3867</v>
      </c>
      <c r="E24" s="119">
        <v>4005</v>
      </c>
      <c r="F24" s="72">
        <v>540</v>
      </c>
      <c r="G24" s="127">
        <v>578</v>
      </c>
      <c r="H24" s="72">
        <v>636</v>
      </c>
      <c r="I24" s="127">
        <v>446</v>
      </c>
      <c r="J24" s="119">
        <v>8</v>
      </c>
      <c r="K24" s="119">
        <v>92</v>
      </c>
      <c r="L24" s="119">
        <v>2</v>
      </c>
      <c r="M24" s="72">
        <v>932</v>
      </c>
      <c r="N24" s="127">
        <v>775</v>
      </c>
      <c r="O24" s="72">
        <v>2308</v>
      </c>
      <c r="P24" s="127">
        <v>1867</v>
      </c>
      <c r="Q24" s="76">
        <v>67</v>
      </c>
      <c r="R24" s="129">
        <v>95</v>
      </c>
      <c r="S24" s="70">
        <v>3178</v>
      </c>
      <c r="T24" s="51">
        <v>2812</v>
      </c>
      <c r="U24" s="75">
        <v>29</v>
      </c>
      <c r="V24" s="38">
        <v>24</v>
      </c>
      <c r="W24" s="121">
        <f t="shared" si="0"/>
        <v>3.7380952380952381</v>
      </c>
      <c r="X24" s="105">
        <f t="shared" si="1"/>
        <v>31.785714285714285</v>
      </c>
      <c r="Y24" s="105">
        <f t="shared" si="2"/>
        <v>4.587301587301587</v>
      </c>
      <c r="Z24" s="105">
        <f t="shared" si="3"/>
        <v>3.5396825396825395</v>
      </c>
      <c r="AA24" s="105">
        <f t="shared" si="4"/>
        <v>6.3492063492063489E-2</v>
      </c>
      <c r="AB24" s="105">
        <f t="shared" si="5"/>
        <v>0.73015873015873023</v>
      </c>
      <c r="AC24" s="115">
        <f t="shared" si="6"/>
        <v>1.5873015873015872E-2</v>
      </c>
      <c r="AD24" s="124">
        <f t="shared" si="7"/>
        <v>6.1507936507936503</v>
      </c>
      <c r="AE24" s="105">
        <f t="shared" si="8"/>
        <v>14.817460317460318</v>
      </c>
      <c r="AF24" s="105">
        <f t="shared" si="9"/>
        <v>0.75396825396825395</v>
      </c>
      <c r="AG24" s="105">
        <f t="shared" si="10"/>
        <v>22.31746031746032</v>
      </c>
      <c r="AH24" s="122">
        <f t="shared" si="11"/>
        <v>88.5</v>
      </c>
    </row>
    <row r="25" spans="1:34" ht="15.75" thickBot="1" x14ac:dyDescent="0.3">
      <c r="A25" s="107" t="s">
        <v>47</v>
      </c>
      <c r="B25" s="40">
        <v>160</v>
      </c>
      <c r="C25" s="119">
        <v>129</v>
      </c>
      <c r="D25" s="40">
        <v>1653</v>
      </c>
      <c r="E25" s="119">
        <v>1407</v>
      </c>
      <c r="F25" s="72">
        <v>166</v>
      </c>
      <c r="G25" s="127">
        <v>170</v>
      </c>
      <c r="H25" s="72">
        <v>1257</v>
      </c>
      <c r="I25" s="127">
        <v>801</v>
      </c>
      <c r="J25" s="119">
        <v>2</v>
      </c>
      <c r="K25" s="119">
        <v>39</v>
      </c>
      <c r="L25" s="119">
        <v>1</v>
      </c>
      <c r="M25" s="72">
        <v>452</v>
      </c>
      <c r="N25" s="127">
        <v>369</v>
      </c>
      <c r="O25" s="72">
        <v>859</v>
      </c>
      <c r="P25" s="127">
        <v>845</v>
      </c>
      <c r="Q25" s="76">
        <v>33</v>
      </c>
      <c r="R25" s="129">
        <v>32</v>
      </c>
      <c r="S25" s="70">
        <v>2674</v>
      </c>
      <c r="T25" s="51">
        <v>2695</v>
      </c>
      <c r="U25" s="75">
        <v>17</v>
      </c>
      <c r="V25" s="38">
        <v>13</v>
      </c>
      <c r="W25" s="121">
        <f t="shared" si="0"/>
        <v>1.8901098901098901</v>
      </c>
      <c r="X25" s="105">
        <f t="shared" si="1"/>
        <v>20.615384615384613</v>
      </c>
      <c r="Y25" s="105">
        <f t="shared" si="2"/>
        <v>2.4908424908424909</v>
      </c>
      <c r="Z25" s="105">
        <f t="shared" si="3"/>
        <v>11.736263736263735</v>
      </c>
      <c r="AA25" s="105">
        <f t="shared" si="4"/>
        <v>2.9304029304029304E-2</v>
      </c>
      <c r="AB25" s="105">
        <f t="shared" si="5"/>
        <v>0.5714285714285714</v>
      </c>
      <c r="AC25" s="115">
        <f t="shared" si="6"/>
        <v>1.4652014652014652E-2</v>
      </c>
      <c r="AD25" s="124">
        <f t="shared" si="7"/>
        <v>5.406593406593406</v>
      </c>
      <c r="AE25" s="105">
        <f t="shared" si="8"/>
        <v>12.380952380952381</v>
      </c>
      <c r="AF25" s="105">
        <f t="shared" si="9"/>
        <v>0.46886446886446886</v>
      </c>
      <c r="AG25" s="105">
        <f t="shared" si="10"/>
        <v>39.487179487179489</v>
      </c>
      <c r="AH25" s="122">
        <f t="shared" si="11"/>
        <v>95.091575091575095</v>
      </c>
    </row>
    <row r="26" spans="1:34" ht="15.75" thickBot="1" x14ac:dyDescent="0.3">
      <c r="A26" s="107" t="s">
        <v>48</v>
      </c>
      <c r="B26" s="40">
        <v>236</v>
      </c>
      <c r="C26" s="119">
        <v>206</v>
      </c>
      <c r="D26" s="40">
        <v>1596</v>
      </c>
      <c r="E26" s="119">
        <v>1471</v>
      </c>
      <c r="F26" s="72">
        <v>453</v>
      </c>
      <c r="G26" s="127">
        <v>474</v>
      </c>
      <c r="H26" s="72">
        <v>1482</v>
      </c>
      <c r="I26" s="127">
        <v>1248</v>
      </c>
      <c r="J26" s="119">
        <v>14</v>
      </c>
      <c r="K26" s="119">
        <v>59</v>
      </c>
      <c r="L26" s="119">
        <v>1</v>
      </c>
      <c r="M26" s="72">
        <v>296</v>
      </c>
      <c r="N26" s="127">
        <v>328</v>
      </c>
      <c r="O26" s="72">
        <v>965</v>
      </c>
      <c r="P26" s="127">
        <v>947</v>
      </c>
      <c r="Q26" s="76">
        <v>18</v>
      </c>
      <c r="R26" s="129">
        <v>18</v>
      </c>
      <c r="S26" s="70">
        <v>1391</v>
      </c>
      <c r="T26" s="51">
        <v>1367</v>
      </c>
      <c r="U26" s="75">
        <v>16</v>
      </c>
      <c r="V26" s="38">
        <v>13</v>
      </c>
      <c r="W26" s="121">
        <f t="shared" si="0"/>
        <v>3.0183150183150182</v>
      </c>
      <c r="X26" s="105">
        <f t="shared" si="1"/>
        <v>21.553113553113555</v>
      </c>
      <c r="Y26" s="105">
        <f t="shared" si="2"/>
        <v>6.9450549450549444</v>
      </c>
      <c r="Z26" s="105">
        <f t="shared" si="3"/>
        <v>18.285714285714285</v>
      </c>
      <c r="AA26" s="105">
        <f t="shared" si="4"/>
        <v>0.20512820512820512</v>
      </c>
      <c r="AB26" s="105">
        <f t="shared" si="5"/>
        <v>0.8644688644688644</v>
      </c>
      <c r="AC26" s="115">
        <f t="shared" si="6"/>
        <v>1.4652014652014652E-2</v>
      </c>
      <c r="AD26" s="124">
        <f t="shared" si="7"/>
        <v>4.8058608058608057</v>
      </c>
      <c r="AE26" s="105">
        <f t="shared" si="8"/>
        <v>13.875457875457874</v>
      </c>
      <c r="AF26" s="105">
        <f t="shared" si="9"/>
        <v>0.26373626373626374</v>
      </c>
      <c r="AG26" s="105">
        <f t="shared" si="10"/>
        <v>20.029304029304029</v>
      </c>
      <c r="AH26" s="122">
        <f t="shared" si="11"/>
        <v>89.860805860805868</v>
      </c>
    </row>
    <row r="27" spans="1:34" ht="15.75" thickBot="1" x14ac:dyDescent="0.3">
      <c r="A27" s="107" t="s">
        <v>49</v>
      </c>
      <c r="B27" s="40">
        <v>149</v>
      </c>
      <c r="C27" s="119">
        <v>147</v>
      </c>
      <c r="D27" s="40">
        <v>971</v>
      </c>
      <c r="E27" s="119">
        <v>933</v>
      </c>
      <c r="F27" s="72">
        <v>279</v>
      </c>
      <c r="G27" s="127">
        <v>267</v>
      </c>
      <c r="H27" s="72">
        <v>156</v>
      </c>
      <c r="I27" s="127">
        <v>157</v>
      </c>
      <c r="J27" s="119">
        <v>1</v>
      </c>
      <c r="K27" s="119">
        <v>28</v>
      </c>
      <c r="L27" s="119">
        <v>1</v>
      </c>
      <c r="M27" s="72">
        <v>143</v>
      </c>
      <c r="N27" s="127">
        <v>121</v>
      </c>
      <c r="O27" s="72">
        <v>441</v>
      </c>
      <c r="P27" s="127">
        <v>409</v>
      </c>
      <c r="Q27" s="76">
        <v>16</v>
      </c>
      <c r="R27" s="129">
        <v>16</v>
      </c>
      <c r="S27" s="70">
        <v>897</v>
      </c>
      <c r="T27" s="51">
        <v>876</v>
      </c>
      <c r="U27" s="75">
        <v>11</v>
      </c>
      <c r="V27" s="38">
        <v>10</v>
      </c>
      <c r="W27" s="121">
        <f t="shared" si="0"/>
        <v>2.8</v>
      </c>
      <c r="X27" s="105">
        <f t="shared" si="1"/>
        <v>17.771428571428572</v>
      </c>
      <c r="Y27" s="105">
        <f t="shared" si="2"/>
        <v>5.0857142857142854</v>
      </c>
      <c r="Z27" s="105">
        <f t="shared" si="3"/>
        <v>2.9904761904761905</v>
      </c>
      <c r="AA27" s="105">
        <f t="shared" si="4"/>
        <v>1.9047619047619049E-2</v>
      </c>
      <c r="AB27" s="105">
        <f t="shared" si="5"/>
        <v>0.53333333333333333</v>
      </c>
      <c r="AC27" s="115">
        <f t="shared" si="6"/>
        <v>1.9047619047619049E-2</v>
      </c>
      <c r="AD27" s="124">
        <f t="shared" si="7"/>
        <v>2.3047619047619046</v>
      </c>
      <c r="AE27" s="105">
        <f t="shared" si="8"/>
        <v>7.7904761904761903</v>
      </c>
      <c r="AF27" s="105">
        <f t="shared" si="9"/>
        <v>0.30476190476190479</v>
      </c>
      <c r="AG27" s="105">
        <f t="shared" si="10"/>
        <v>16.685714285714283</v>
      </c>
      <c r="AH27" s="122">
        <f t="shared" si="11"/>
        <v>56.304761904761911</v>
      </c>
    </row>
    <row r="28" spans="1:34" ht="15.75" thickBot="1" x14ac:dyDescent="0.3">
      <c r="A28" s="109" t="s">
        <v>50</v>
      </c>
      <c r="B28" s="40">
        <v>556</v>
      </c>
      <c r="C28" s="119">
        <v>565</v>
      </c>
      <c r="D28" s="40">
        <v>4500</v>
      </c>
      <c r="E28" s="119">
        <v>4529</v>
      </c>
      <c r="F28" s="72">
        <v>576</v>
      </c>
      <c r="G28" s="127">
        <v>568</v>
      </c>
      <c r="H28" s="72">
        <v>788</v>
      </c>
      <c r="I28" s="127">
        <v>519</v>
      </c>
      <c r="J28" s="119">
        <v>21</v>
      </c>
      <c r="K28" s="119">
        <v>117</v>
      </c>
      <c r="L28" s="119">
        <v>1</v>
      </c>
      <c r="M28" s="72">
        <v>640</v>
      </c>
      <c r="N28" s="127">
        <v>1141</v>
      </c>
      <c r="O28" s="72">
        <v>1799</v>
      </c>
      <c r="P28" s="127">
        <v>1815</v>
      </c>
      <c r="Q28" s="76">
        <v>28</v>
      </c>
      <c r="R28" s="129">
        <v>29</v>
      </c>
      <c r="S28" s="70">
        <v>2217</v>
      </c>
      <c r="T28" s="51">
        <v>2507</v>
      </c>
      <c r="U28" s="75">
        <v>30</v>
      </c>
      <c r="V28" s="38">
        <v>27</v>
      </c>
      <c r="W28" s="121">
        <f t="shared" si="0"/>
        <v>3.9858906525573197</v>
      </c>
      <c r="X28" s="105">
        <f t="shared" si="1"/>
        <v>31.950617283950617</v>
      </c>
      <c r="Y28" s="105">
        <f t="shared" si="2"/>
        <v>4.0070546737213402</v>
      </c>
      <c r="Z28" s="105">
        <f t="shared" si="3"/>
        <v>3.6613756613756614</v>
      </c>
      <c r="AA28" s="105">
        <f t="shared" si="4"/>
        <v>0.14814814814814814</v>
      </c>
      <c r="AB28" s="105">
        <f t="shared" si="5"/>
        <v>0.82539682539682535</v>
      </c>
      <c r="AC28" s="115">
        <f t="shared" si="6"/>
        <v>7.0546737213403876E-3</v>
      </c>
      <c r="AD28" s="124">
        <f t="shared" si="7"/>
        <v>8.0493827160493829</v>
      </c>
      <c r="AE28" s="105">
        <f t="shared" si="8"/>
        <v>12.804232804232806</v>
      </c>
      <c r="AF28" s="105">
        <f t="shared" si="9"/>
        <v>0.20458553791887127</v>
      </c>
      <c r="AG28" s="105">
        <f t="shared" si="10"/>
        <v>17.686067019400351</v>
      </c>
      <c r="AH28" s="122">
        <f t="shared" si="11"/>
        <v>83.329805996472658</v>
      </c>
    </row>
    <row r="29" spans="1:34" ht="15.75" thickBot="1" x14ac:dyDescent="0.3">
      <c r="A29" s="107" t="s">
        <v>51</v>
      </c>
      <c r="B29" s="40">
        <v>298</v>
      </c>
      <c r="C29" s="119">
        <v>266</v>
      </c>
      <c r="D29" s="40">
        <v>1782</v>
      </c>
      <c r="E29" s="119">
        <v>1906</v>
      </c>
      <c r="F29" s="72">
        <v>344</v>
      </c>
      <c r="G29" s="127">
        <v>338</v>
      </c>
      <c r="H29" s="72">
        <v>319</v>
      </c>
      <c r="I29" s="127">
        <v>286</v>
      </c>
      <c r="J29" s="119">
        <v>12</v>
      </c>
      <c r="K29" s="119">
        <v>56</v>
      </c>
      <c r="L29" s="119">
        <v>0</v>
      </c>
      <c r="M29" s="72">
        <v>328</v>
      </c>
      <c r="N29" s="127">
        <v>414</v>
      </c>
      <c r="O29" s="72">
        <v>619</v>
      </c>
      <c r="P29" s="127">
        <v>662</v>
      </c>
      <c r="Q29" s="76">
        <v>22</v>
      </c>
      <c r="R29" s="129">
        <v>18</v>
      </c>
      <c r="S29" s="70">
        <v>1070</v>
      </c>
      <c r="T29" s="51">
        <v>1022</v>
      </c>
      <c r="U29" s="75">
        <v>14</v>
      </c>
      <c r="V29" s="38">
        <v>12</v>
      </c>
      <c r="W29" s="121">
        <f t="shared" si="0"/>
        <v>4.2222222222222223</v>
      </c>
      <c r="X29" s="105">
        <f t="shared" si="1"/>
        <v>30.253968253968257</v>
      </c>
      <c r="Y29" s="105">
        <f t="shared" si="2"/>
        <v>5.3650793650793656</v>
      </c>
      <c r="Z29" s="105">
        <f t="shared" si="3"/>
        <v>4.5396825396825395</v>
      </c>
      <c r="AA29" s="105">
        <f t="shared" si="4"/>
        <v>0.19047619047619047</v>
      </c>
      <c r="AB29" s="105">
        <f t="shared" si="5"/>
        <v>0.88888888888888895</v>
      </c>
      <c r="AC29" s="115">
        <f t="shared" si="6"/>
        <v>0</v>
      </c>
      <c r="AD29" s="124">
        <f t="shared" si="7"/>
        <v>6.5714285714285712</v>
      </c>
      <c r="AE29" s="105">
        <f t="shared" si="8"/>
        <v>10.507936507936508</v>
      </c>
      <c r="AF29" s="105">
        <f t="shared" si="9"/>
        <v>0.2857142857142857</v>
      </c>
      <c r="AG29" s="105">
        <f t="shared" si="10"/>
        <v>16.222222222222221</v>
      </c>
      <c r="AH29" s="122">
        <f t="shared" si="11"/>
        <v>79.047619047619051</v>
      </c>
    </row>
    <row r="30" spans="1:34" ht="15.75" thickBot="1" x14ac:dyDescent="0.3">
      <c r="A30" s="107" t="s">
        <v>52</v>
      </c>
      <c r="B30" s="40">
        <v>102</v>
      </c>
      <c r="C30" s="119">
        <v>88</v>
      </c>
      <c r="D30" s="40">
        <v>372</v>
      </c>
      <c r="E30" s="119">
        <v>352</v>
      </c>
      <c r="F30" s="72">
        <v>146</v>
      </c>
      <c r="G30" s="127">
        <v>164</v>
      </c>
      <c r="H30" s="72">
        <v>152</v>
      </c>
      <c r="I30" s="127">
        <v>97</v>
      </c>
      <c r="J30" s="119">
        <v>3</v>
      </c>
      <c r="K30" s="119">
        <v>19</v>
      </c>
      <c r="L30" s="119">
        <v>0</v>
      </c>
      <c r="M30" s="72">
        <v>30</v>
      </c>
      <c r="N30" s="127">
        <v>32</v>
      </c>
      <c r="O30" s="72">
        <v>196</v>
      </c>
      <c r="P30" s="127">
        <v>192</v>
      </c>
      <c r="Q30" s="76">
        <v>7</v>
      </c>
      <c r="R30" s="129">
        <v>8</v>
      </c>
      <c r="S30" s="70">
        <v>990</v>
      </c>
      <c r="T30" s="51">
        <v>982</v>
      </c>
      <c r="U30" s="75">
        <v>5</v>
      </c>
      <c r="V30" s="38">
        <v>4</v>
      </c>
      <c r="W30" s="121">
        <f t="shared" si="0"/>
        <v>4.1904761904761907</v>
      </c>
      <c r="X30" s="105">
        <f t="shared" si="1"/>
        <v>16.761904761904763</v>
      </c>
      <c r="Y30" s="105">
        <f t="shared" si="2"/>
        <v>7.8095238095238093</v>
      </c>
      <c r="Z30" s="105">
        <f t="shared" si="3"/>
        <v>4.6190476190476186</v>
      </c>
      <c r="AA30" s="105">
        <f t="shared" si="4"/>
        <v>0.14285714285714285</v>
      </c>
      <c r="AB30" s="105">
        <f t="shared" si="5"/>
        <v>0.90476190476190477</v>
      </c>
      <c r="AC30" s="115">
        <f t="shared" si="6"/>
        <v>0</v>
      </c>
      <c r="AD30" s="124">
        <f t="shared" si="7"/>
        <v>1.5238095238095237</v>
      </c>
      <c r="AE30" s="105">
        <f t="shared" si="8"/>
        <v>9.1428571428571423</v>
      </c>
      <c r="AF30" s="105">
        <f t="shared" si="9"/>
        <v>0.38095238095238093</v>
      </c>
      <c r="AG30" s="105">
        <f t="shared" si="10"/>
        <v>46.761904761904759</v>
      </c>
      <c r="AH30" s="122">
        <f t="shared" si="11"/>
        <v>92.238095238095241</v>
      </c>
    </row>
    <row r="31" spans="1:34" ht="15.75" thickBot="1" x14ac:dyDescent="0.3">
      <c r="A31" s="107" t="s">
        <v>53</v>
      </c>
      <c r="B31" s="40">
        <v>246</v>
      </c>
      <c r="C31" s="119">
        <v>215</v>
      </c>
      <c r="D31" s="40">
        <v>1936</v>
      </c>
      <c r="E31" s="119">
        <v>1941</v>
      </c>
      <c r="F31" s="72">
        <v>436</v>
      </c>
      <c r="G31" s="127">
        <v>430</v>
      </c>
      <c r="H31" s="72">
        <v>1966</v>
      </c>
      <c r="I31" s="127">
        <v>701</v>
      </c>
      <c r="J31" s="119">
        <v>12</v>
      </c>
      <c r="K31" s="119">
        <v>64</v>
      </c>
      <c r="L31" s="119">
        <v>0</v>
      </c>
      <c r="M31" s="72">
        <v>1119</v>
      </c>
      <c r="N31" s="127">
        <v>999</v>
      </c>
      <c r="O31" s="72">
        <v>648</v>
      </c>
      <c r="P31" s="127">
        <v>398</v>
      </c>
      <c r="Q31" s="76">
        <v>24</v>
      </c>
      <c r="R31" s="129">
        <v>20</v>
      </c>
      <c r="S31" s="70">
        <v>4298</v>
      </c>
      <c r="T31" s="51">
        <v>4227</v>
      </c>
      <c r="U31" s="75">
        <v>19</v>
      </c>
      <c r="V31" s="38">
        <v>16</v>
      </c>
      <c r="W31" s="121">
        <f t="shared" si="0"/>
        <v>2.5595238095238093</v>
      </c>
      <c r="X31" s="105">
        <f t="shared" si="1"/>
        <v>23.107142857142858</v>
      </c>
      <c r="Y31" s="105">
        <f t="shared" si="2"/>
        <v>5.1190476190476186</v>
      </c>
      <c r="Z31" s="105">
        <f t="shared" si="3"/>
        <v>8.3452380952380949</v>
      </c>
      <c r="AA31" s="105">
        <f t="shared" si="4"/>
        <v>0.14285714285714285</v>
      </c>
      <c r="AB31" s="105">
        <f t="shared" si="5"/>
        <v>0.76190476190476186</v>
      </c>
      <c r="AC31" s="115">
        <f t="shared" si="6"/>
        <v>0</v>
      </c>
      <c r="AD31" s="124">
        <f t="shared" si="7"/>
        <v>11.892857142857142</v>
      </c>
      <c r="AE31" s="105">
        <f t="shared" si="8"/>
        <v>4.7380952380952381</v>
      </c>
      <c r="AF31" s="105">
        <f t="shared" si="9"/>
        <v>0.23809523809523808</v>
      </c>
      <c r="AG31" s="105">
        <f t="shared" si="10"/>
        <v>50.321428571428569</v>
      </c>
      <c r="AH31" s="122">
        <f t="shared" si="11"/>
        <v>107.22619047619048</v>
      </c>
    </row>
    <row r="32" spans="1:34" ht="15.75" thickBot="1" x14ac:dyDescent="0.3">
      <c r="A32" s="107" t="s">
        <v>54</v>
      </c>
      <c r="B32" s="40">
        <v>469</v>
      </c>
      <c r="C32" s="119">
        <v>379</v>
      </c>
      <c r="D32" s="40">
        <v>2450</v>
      </c>
      <c r="E32" s="119">
        <v>2575</v>
      </c>
      <c r="F32" s="72">
        <v>297</v>
      </c>
      <c r="G32" s="127">
        <v>295</v>
      </c>
      <c r="H32" s="72">
        <v>554</v>
      </c>
      <c r="I32" s="127">
        <v>316</v>
      </c>
      <c r="J32" s="119">
        <v>18</v>
      </c>
      <c r="K32" s="119">
        <v>131</v>
      </c>
      <c r="L32" s="119">
        <v>0</v>
      </c>
      <c r="M32" s="72">
        <v>427</v>
      </c>
      <c r="N32" s="119">
        <v>676</v>
      </c>
      <c r="O32" s="72">
        <v>1444</v>
      </c>
      <c r="P32" s="127">
        <v>1391</v>
      </c>
      <c r="Q32" s="77">
        <v>23</v>
      </c>
      <c r="R32" s="131">
        <v>32</v>
      </c>
      <c r="S32" s="71">
        <v>1648</v>
      </c>
      <c r="T32" s="59">
        <v>1647</v>
      </c>
      <c r="U32" s="78">
        <v>28</v>
      </c>
      <c r="V32" s="38">
        <v>23</v>
      </c>
      <c r="W32" s="121">
        <f t="shared" si="0"/>
        <v>3.1387163561076608</v>
      </c>
      <c r="X32" s="105">
        <f t="shared" si="1"/>
        <v>21.32505175983437</v>
      </c>
      <c r="Y32" s="105">
        <f t="shared" si="2"/>
        <v>2.4430641821946169</v>
      </c>
      <c r="Z32" s="105">
        <f t="shared" si="3"/>
        <v>2.616977225672878</v>
      </c>
      <c r="AA32" s="105">
        <f t="shared" si="4"/>
        <v>0.14906832298136646</v>
      </c>
      <c r="AB32" s="105">
        <f t="shared" si="5"/>
        <v>1.0848861283643894</v>
      </c>
      <c r="AC32" s="115">
        <f t="shared" si="6"/>
        <v>0</v>
      </c>
      <c r="AD32" s="124">
        <f t="shared" si="7"/>
        <v>5.5983436853002067</v>
      </c>
      <c r="AE32" s="105">
        <f t="shared" si="8"/>
        <v>11.519668737060041</v>
      </c>
      <c r="AF32" s="105">
        <f t="shared" si="9"/>
        <v>0.26501035196687373</v>
      </c>
      <c r="AG32" s="105">
        <f t="shared" si="10"/>
        <v>13.63975155279503</v>
      </c>
      <c r="AH32" s="122">
        <f t="shared" si="11"/>
        <v>61.780538302277428</v>
      </c>
    </row>
    <row r="33" spans="1:34" ht="15.75" thickBot="1" x14ac:dyDescent="0.3">
      <c r="A33" s="110" t="s">
        <v>55</v>
      </c>
      <c r="B33" s="79">
        <f t="shared" ref="B33:V33" si="12">SUM(B11:B32)</f>
        <v>6869</v>
      </c>
      <c r="C33" s="79">
        <f t="shared" si="12"/>
        <v>6194</v>
      </c>
      <c r="D33" s="79">
        <f t="shared" si="12"/>
        <v>44242</v>
      </c>
      <c r="E33" s="79">
        <f t="shared" si="12"/>
        <v>44516</v>
      </c>
      <c r="F33" s="80">
        <f t="shared" si="12"/>
        <v>8049</v>
      </c>
      <c r="G33" s="79">
        <f t="shared" si="12"/>
        <v>8039</v>
      </c>
      <c r="H33" s="81">
        <f t="shared" si="12"/>
        <v>17365</v>
      </c>
      <c r="I33" s="81">
        <f t="shared" si="12"/>
        <v>10314</v>
      </c>
      <c r="J33" s="82">
        <f t="shared" si="12"/>
        <v>208</v>
      </c>
      <c r="K33" s="82">
        <f t="shared" si="12"/>
        <v>1433</v>
      </c>
      <c r="L33" s="82">
        <f t="shared" si="12"/>
        <v>102</v>
      </c>
      <c r="M33" s="79">
        <f t="shared" si="12"/>
        <v>9899</v>
      </c>
      <c r="N33" s="79">
        <f t="shared" si="12"/>
        <v>11281</v>
      </c>
      <c r="O33" s="79">
        <f t="shared" si="12"/>
        <v>20698</v>
      </c>
      <c r="P33" s="79">
        <f t="shared" si="12"/>
        <v>19882</v>
      </c>
      <c r="Q33" s="83">
        <f t="shared" si="12"/>
        <v>729</v>
      </c>
      <c r="R33" s="84">
        <f t="shared" si="12"/>
        <v>746</v>
      </c>
      <c r="S33" s="84">
        <f t="shared" si="12"/>
        <v>44984</v>
      </c>
      <c r="T33" s="84">
        <f t="shared" si="12"/>
        <v>44412</v>
      </c>
      <c r="U33" s="85">
        <f t="shared" si="12"/>
        <v>417</v>
      </c>
      <c r="V33" s="126">
        <f t="shared" si="12"/>
        <v>363</v>
      </c>
      <c r="W33" s="121">
        <f t="shared" si="0"/>
        <v>3.2501639774367046</v>
      </c>
      <c r="X33" s="105">
        <f t="shared" si="1"/>
        <v>23.358782631509904</v>
      </c>
      <c r="Y33" s="105">
        <f t="shared" si="2"/>
        <v>4.2182867637413093</v>
      </c>
      <c r="Z33" s="105">
        <f t="shared" si="3"/>
        <v>5.4120425029515946</v>
      </c>
      <c r="AA33" s="105">
        <f t="shared" si="4"/>
        <v>0.1091433818706546</v>
      </c>
      <c r="AB33" s="105">
        <f t="shared" si="5"/>
        <v>0.75193493375311549</v>
      </c>
      <c r="AC33" s="115">
        <f t="shared" si="6"/>
        <v>5.3522235340417161E-2</v>
      </c>
      <c r="AD33" s="124">
        <f t="shared" si="7"/>
        <v>5.9194542830906469</v>
      </c>
      <c r="AE33" s="105">
        <f t="shared" si="8"/>
        <v>10.432638069001705</v>
      </c>
      <c r="AF33" s="105">
        <f t="shared" si="9"/>
        <v>0.39144693690148236</v>
      </c>
      <c r="AG33" s="105">
        <f t="shared" si="10"/>
        <v>23.304210940574574</v>
      </c>
      <c r="AH33" s="122">
        <f t="shared" si="11"/>
        <v>77.20162665617211</v>
      </c>
    </row>
  </sheetData>
  <mergeCells count="72">
    <mergeCell ref="AF9:AF10"/>
    <mergeCell ref="AG9:AG10"/>
    <mergeCell ref="AH9:AH10"/>
    <mergeCell ref="Z9:Z10"/>
    <mergeCell ref="AA9:AA10"/>
    <mergeCell ref="AB9:AB10"/>
    <mergeCell ref="AC9:AC10"/>
    <mergeCell ref="AD9:AD10"/>
    <mergeCell ref="AE9:AE10"/>
    <mergeCell ref="Y9:Y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T6:T7"/>
    <mergeCell ref="O6:O7"/>
    <mergeCell ref="P6:P7"/>
    <mergeCell ref="H9:H10"/>
    <mergeCell ref="I9:I10"/>
    <mergeCell ref="J9:J10"/>
    <mergeCell ref="K9:K10"/>
    <mergeCell ref="L9:L10"/>
    <mergeCell ref="B9:B10"/>
    <mergeCell ref="C9:C10"/>
    <mergeCell ref="D9:D10"/>
    <mergeCell ref="E9:E10"/>
    <mergeCell ref="F9:F10"/>
    <mergeCell ref="G9:G10"/>
    <mergeCell ref="J6:J7"/>
    <mergeCell ref="L6:L7"/>
    <mergeCell ref="M6:M7"/>
    <mergeCell ref="N6:N7"/>
    <mergeCell ref="M9:M10"/>
    <mergeCell ref="AD3:AD7"/>
    <mergeCell ref="AE3:AG6"/>
    <mergeCell ref="AH3:AH7"/>
    <mergeCell ref="B6:B7"/>
    <mergeCell ref="C6:C7"/>
    <mergeCell ref="D6:D7"/>
    <mergeCell ref="E6:E7"/>
    <mergeCell ref="G6:G7"/>
    <mergeCell ref="U4:U7"/>
    <mergeCell ref="V4:V7"/>
    <mergeCell ref="O5:P5"/>
    <mergeCell ref="Q5:R5"/>
    <mergeCell ref="S5:T5"/>
    <mergeCell ref="Q6:Q7"/>
    <mergeCell ref="R6:R7"/>
    <mergeCell ref="S6:S7"/>
    <mergeCell ref="A1:AH1"/>
    <mergeCell ref="A2:A10"/>
    <mergeCell ref="B2:C5"/>
    <mergeCell ref="D2:E5"/>
    <mergeCell ref="F2:G5"/>
    <mergeCell ref="H2:I5"/>
    <mergeCell ref="J2:L5"/>
    <mergeCell ref="M2:N5"/>
    <mergeCell ref="O2:T4"/>
    <mergeCell ref="U2:V3"/>
    <mergeCell ref="W2:AH2"/>
    <mergeCell ref="W3:W7"/>
    <mergeCell ref="X3:X7"/>
    <mergeCell ref="Y3:Y7"/>
    <mergeCell ref="Z3:Z7"/>
    <mergeCell ref="AA3:AC6"/>
  </mergeCells>
  <pageMargins left="0.11811023622047245" right="0.11811023622047245" top="0.74803149606299213" bottom="0.74803149606299213" header="0.31496062992125984" footer="0.31496062992125984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Штатная по поступившим</vt:lpstr>
      <vt:lpstr>Штатная по оконченным</vt:lpstr>
      <vt:lpstr>Фактическая по поступившим</vt:lpstr>
      <vt:lpstr>Фактическая по оконченным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2025-07-31T07:45:29Z</dcterms:modified>
</cp:coreProperties>
</file>