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8445" tabRatio="735"/>
  </bookViews>
  <sheets>
    <sheet name="Штатная по поступившим" sheetId="1" r:id="rId1"/>
    <sheet name="Штатная по оконченным" sheetId="2" r:id="rId2"/>
    <sheet name="Фактическая по поступившим" sheetId="3" r:id="rId3"/>
    <sheet name="Фактическая по оконченным" sheetId="4" r:id="rId4"/>
  </sheets>
  <calcPr calcId="144525"/>
</workbook>
</file>

<file path=xl/calcChain.xml><?xml version="1.0" encoding="utf-8"?>
<calcChain xmlns="http://schemas.openxmlformats.org/spreadsheetml/2006/main">
  <c r="T33" i="1" l="1"/>
  <c r="D33" i="4" l="1"/>
  <c r="K33" i="1" l="1"/>
  <c r="AH21" i="3" l="1"/>
  <c r="AH12" i="4" l="1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11" i="4"/>
  <c r="V33" i="4"/>
  <c r="U33" i="4"/>
  <c r="T33" i="4"/>
  <c r="S33" i="4"/>
  <c r="R33" i="4"/>
  <c r="AF33" i="4" s="1"/>
  <c r="Q33" i="4"/>
  <c r="P33" i="4"/>
  <c r="AE33" i="4" s="1"/>
  <c r="O33" i="4"/>
  <c r="N33" i="4"/>
  <c r="AD33" i="4" s="1"/>
  <c r="M33" i="4"/>
  <c r="L33" i="4"/>
  <c r="AC33" i="4" s="1"/>
  <c r="K33" i="4"/>
  <c r="J33" i="4"/>
  <c r="AA33" i="4" s="1"/>
  <c r="I33" i="4"/>
  <c r="H33" i="4"/>
  <c r="G33" i="4"/>
  <c r="F33" i="4"/>
  <c r="E33" i="4"/>
  <c r="C33" i="4"/>
  <c r="B33" i="4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11" i="2"/>
  <c r="AA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11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C32" i="2"/>
  <c r="AB32" i="2"/>
  <c r="AA32" i="2"/>
  <c r="AC31" i="2"/>
  <c r="AB31" i="2"/>
  <c r="AA31" i="2"/>
  <c r="AC30" i="2"/>
  <c r="AB30" i="2"/>
  <c r="AA30" i="2"/>
  <c r="AC29" i="2"/>
  <c r="AB29" i="2"/>
  <c r="AA29" i="2"/>
  <c r="AC28" i="2"/>
  <c r="AB28" i="2"/>
  <c r="AA28" i="2"/>
  <c r="AC27" i="2"/>
  <c r="AB27" i="2"/>
  <c r="AA27" i="2"/>
  <c r="AC26" i="2"/>
  <c r="AB26" i="2"/>
  <c r="AA26" i="2"/>
  <c r="AC25" i="2"/>
  <c r="AB25" i="2"/>
  <c r="AA25" i="2"/>
  <c r="AC24" i="2"/>
  <c r="AB24" i="2"/>
  <c r="AA24" i="2"/>
  <c r="AC23" i="2"/>
  <c r="AB23" i="2"/>
  <c r="AA23" i="2"/>
  <c r="AC22" i="2"/>
  <c r="AB22" i="2"/>
  <c r="AA22" i="2"/>
  <c r="AC21" i="2"/>
  <c r="AB21" i="2"/>
  <c r="AA21" i="2"/>
  <c r="AC20" i="2"/>
  <c r="AB20" i="2"/>
  <c r="AA20" i="2"/>
  <c r="AC19" i="2"/>
  <c r="AB19" i="2"/>
  <c r="AA19" i="2"/>
  <c r="AC18" i="2"/>
  <c r="AB18" i="2"/>
  <c r="AA18" i="2"/>
  <c r="AC17" i="2"/>
  <c r="AB17" i="2"/>
  <c r="AA17" i="2"/>
  <c r="AC16" i="2"/>
  <c r="AB16" i="2"/>
  <c r="AA16" i="2"/>
  <c r="AC15" i="2"/>
  <c r="AB15" i="2"/>
  <c r="AA15" i="2"/>
  <c r="AC14" i="2"/>
  <c r="AB14" i="2"/>
  <c r="AA14" i="2"/>
  <c r="AC13" i="2"/>
  <c r="AB13" i="2"/>
  <c r="AA13" i="2"/>
  <c r="AC12" i="2"/>
  <c r="AB12" i="2"/>
  <c r="AA12" i="2"/>
  <c r="AC11" i="2"/>
  <c r="AB11" i="2"/>
  <c r="AH12" i="3"/>
  <c r="AH13" i="3"/>
  <c r="AH14" i="3"/>
  <c r="AH15" i="3"/>
  <c r="AH16" i="3"/>
  <c r="AH17" i="3"/>
  <c r="AH18" i="3"/>
  <c r="AH19" i="3"/>
  <c r="AH20" i="3"/>
  <c r="AH22" i="3"/>
  <c r="AH23" i="3"/>
  <c r="AH24" i="3"/>
  <c r="AH25" i="3"/>
  <c r="AH26" i="3"/>
  <c r="AH27" i="3"/>
  <c r="AH28" i="3"/>
  <c r="AH29" i="3"/>
  <c r="AH30" i="3"/>
  <c r="AH31" i="3"/>
  <c r="AH32" i="3"/>
  <c r="AH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11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11" i="1"/>
  <c r="X32" i="1"/>
  <c r="W31" i="1"/>
  <c r="W32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11" i="1"/>
  <c r="V33" i="1"/>
  <c r="U33" i="1"/>
  <c r="S33" i="1"/>
  <c r="R33" i="1"/>
  <c r="Q33" i="1"/>
  <c r="P33" i="1"/>
  <c r="O33" i="1"/>
  <c r="N33" i="1"/>
  <c r="M33" i="1"/>
  <c r="L33" i="1"/>
  <c r="J33" i="1"/>
  <c r="I33" i="1"/>
  <c r="H33" i="1"/>
  <c r="G33" i="1"/>
  <c r="F33" i="1"/>
  <c r="E33" i="1"/>
  <c r="D33" i="1"/>
  <c r="Y33" i="3" l="1"/>
  <c r="W33" i="3"/>
  <c r="AA33" i="3"/>
  <c r="AD33" i="1"/>
  <c r="AF33" i="1"/>
  <c r="W33" i="2"/>
  <c r="AB33" i="2"/>
  <c r="Y33" i="2"/>
  <c r="X33" i="2"/>
  <c r="Z33" i="2"/>
  <c r="AG33" i="4"/>
  <c r="AG33" i="1"/>
  <c r="AB33" i="1"/>
  <c r="AE33" i="1"/>
  <c r="X33" i="3"/>
  <c r="Z33" i="3"/>
  <c r="AC33" i="3"/>
  <c r="Y33" i="1"/>
  <c r="AA33" i="1"/>
  <c r="AD33" i="3"/>
  <c r="AF33" i="3"/>
  <c r="AC33" i="2"/>
  <c r="AE33" i="2"/>
  <c r="AG33" i="2"/>
  <c r="X33" i="1"/>
  <c r="Z33" i="1"/>
  <c r="AC33" i="1"/>
  <c r="AB33" i="3"/>
  <c r="AE33" i="3"/>
  <c r="AG33" i="3"/>
  <c r="AA33" i="2"/>
  <c r="AD33" i="2"/>
  <c r="AF33" i="2"/>
  <c r="AH33" i="4"/>
  <c r="X33" i="4"/>
  <c r="Z33" i="4"/>
  <c r="AB33" i="4"/>
  <c r="Y33" i="4"/>
  <c r="W33" i="4"/>
  <c r="AH33" i="3"/>
  <c r="AH33" i="2"/>
  <c r="C33" i="1"/>
  <c r="B33" i="1"/>
  <c r="W33" i="1" l="1"/>
  <c r="AH33" i="1"/>
</calcChain>
</file>

<file path=xl/sharedStrings.xml><?xml version="1.0" encoding="utf-8"?>
<sst xmlns="http://schemas.openxmlformats.org/spreadsheetml/2006/main" count="288" uniqueCount="66">
  <si>
    <t>Наименование суда</t>
  </si>
  <si>
    <t>Уголовные дела</t>
  </si>
  <si>
    <t>Гражданские дела</t>
  </si>
  <si>
    <t xml:space="preserve">Дела об административных правонарушениях по КоАП </t>
  </si>
  <si>
    <t>Дела по жалобам и протест. на не вступ. в закон. силу пост. по делам об администр. правонар.</t>
  </si>
  <si>
    <r>
      <t xml:space="preserve">Кол-во </t>
    </r>
    <r>
      <rPr>
        <b/>
        <sz val="10"/>
        <color indexed="60"/>
        <rFont val="Times New Roman"/>
        <family val="1"/>
        <charset val="204"/>
      </rPr>
      <t xml:space="preserve">поступивших </t>
    </r>
    <r>
      <rPr>
        <b/>
        <sz val="10"/>
        <rFont val="Times New Roman"/>
        <family val="1"/>
        <charset val="204"/>
      </rPr>
      <t xml:space="preserve"> апелляц. дел</t>
    </r>
  </si>
  <si>
    <t>Административные дела по КАС</t>
  </si>
  <si>
    <t>Материалы:</t>
  </si>
  <si>
    <t xml:space="preserve">   Кол-во судей</t>
  </si>
  <si>
    <r>
      <t>Штатная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поступившим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</si>
  <si>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t>по уголовным делам</t>
  </si>
  <si>
    <t>по гражд. делам</t>
  </si>
  <si>
    <t>по делам об административных правонарушениях КоАП (по лицам)</t>
  </si>
  <si>
    <t>по жалобам и протестам на не вступ. в закон. силу пост. и опред. по делам об администр. правонар.</t>
  </si>
  <si>
    <t>по апелляц. делам:</t>
  </si>
  <si>
    <t>по административным делам по КАС</t>
  </si>
  <si>
    <t>по материалам:</t>
  </si>
  <si>
    <t>ОБЩАЯ</t>
  </si>
  <si>
    <t>по штату</t>
  </si>
  <si>
    <t>по факту</t>
  </si>
  <si>
    <t xml:space="preserve"> рассмотренные в  гражд. судопр.</t>
  </si>
  <si>
    <t>рассмотренные в  админист. судопр.</t>
  </si>
  <si>
    <t>Поступило</t>
  </si>
  <si>
    <t xml:space="preserve">Окончено </t>
  </si>
  <si>
    <t>Окончено</t>
  </si>
  <si>
    <t>Рассмотрено (по лицам)</t>
  </si>
  <si>
    <t>по угол. делам</t>
  </si>
  <si>
    <t>по админист. делам (КАС)</t>
  </si>
  <si>
    <t>Поступило дел</t>
  </si>
  <si>
    <t>по угол.</t>
  </si>
  <si>
    <t>по гражд.</t>
  </si>
  <si>
    <t xml:space="preserve"> рассмотр. в  гражд. судопр.</t>
  </si>
  <si>
    <t xml:space="preserve"> рассмотр. в  админ. судопр.</t>
  </si>
  <si>
    <t>Василеостровский</t>
  </si>
  <si>
    <t>Выборгский</t>
  </si>
  <si>
    <t>Дзержинский</t>
  </si>
  <si>
    <t>Зеленогорский</t>
  </si>
  <si>
    <t xml:space="preserve">Калининский 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</si>
  <si>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</si>
  <si>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</si>
  <si>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</si>
  <si>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</si>
  <si>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</si>
  <si>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Куйбышевский</t>
  </si>
  <si>
    <t>Ленинский</t>
  </si>
  <si>
    <t>Московский</t>
  </si>
  <si>
    <t>Невский</t>
  </si>
  <si>
    <t>Октябрьский</t>
  </si>
  <si>
    <t>Петроградский</t>
  </si>
  <si>
    <t>Петродворцовый</t>
  </si>
  <si>
    <t>Приморский</t>
  </si>
  <si>
    <t>Пушкинский</t>
  </si>
  <si>
    <t>Сестрорецкий</t>
  </si>
  <si>
    <t>Смольнинский</t>
  </si>
  <si>
    <t>Фрунзенский</t>
  </si>
  <si>
    <t>Всего</t>
  </si>
  <si>
    <t>уголов. судопр.</t>
  </si>
  <si>
    <t>рассмотр. в уголов. судопр.</t>
  </si>
  <si>
    <r>
      <t xml:space="preserve">Кол-во </t>
    </r>
    <r>
      <rPr>
        <b/>
        <sz val="10"/>
        <color indexed="16"/>
        <rFont val="Times New Roman"/>
        <family val="1"/>
        <charset val="204"/>
      </rPr>
      <t>рассмотр</t>
    </r>
    <r>
      <rPr>
        <b/>
        <sz val="10"/>
        <color indexed="10"/>
        <rFont val="Times New Roman"/>
        <family val="1"/>
        <charset val="204"/>
      </rPr>
      <t>.</t>
    </r>
    <r>
      <rPr>
        <b/>
        <sz val="10"/>
        <rFont val="Times New Roman"/>
        <family val="1"/>
        <charset val="204"/>
      </rPr>
      <t xml:space="preserve">  апелляц. дел</t>
    </r>
  </si>
  <si>
    <r>
      <t>Штатная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оконченным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</si>
  <si>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r>
      <t>Фактическая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поступившим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</si>
  <si>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r>
      <t>Фактическая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оконченным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</si>
  <si>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r>
      <t xml:space="preserve">    Штатная нагрузка по </t>
    </r>
    <r>
      <rPr>
        <b/>
        <sz val="12"/>
        <color indexed="10"/>
        <rFont val="Times New Roman"/>
        <family val="1"/>
        <charset val="204"/>
      </rPr>
      <t>поступившим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417 человек</t>
    </r>
    <r>
      <rPr>
        <b/>
        <sz val="12"/>
        <rFont val="Times New Roman"/>
        <family val="1"/>
        <charset val="204"/>
      </rPr>
      <t xml:space="preserve">) за 12 мес. 2025 г.* </t>
    </r>
  </si>
  <si>
    <r>
      <t xml:space="preserve">    Штатная нагрузка по </t>
    </r>
    <r>
      <rPr>
        <b/>
        <sz val="12"/>
        <color rgb="FFFF0000"/>
        <rFont val="Times New Roman"/>
        <family val="1"/>
        <charset val="204"/>
      </rPr>
      <t>оконченным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417 человек</t>
    </r>
    <r>
      <rPr>
        <b/>
        <sz val="12"/>
        <rFont val="Times New Roman"/>
        <family val="1"/>
        <charset val="204"/>
      </rPr>
      <t xml:space="preserve">) за 12 мес. 2025 г.* </t>
    </r>
  </si>
  <si>
    <r>
      <t xml:space="preserve">    Фактическая нагрузка по </t>
    </r>
    <r>
      <rPr>
        <b/>
        <sz val="12"/>
        <color indexed="10"/>
        <rFont val="Times New Roman"/>
        <family val="1"/>
        <charset val="204"/>
      </rPr>
      <t>поступившим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367 человека</t>
    </r>
    <r>
      <rPr>
        <b/>
        <sz val="12"/>
        <rFont val="Times New Roman"/>
        <family val="1"/>
        <charset val="204"/>
      </rPr>
      <t xml:space="preserve">) за 12 мес. 2025 г.* </t>
    </r>
  </si>
  <si>
    <r>
      <t xml:space="preserve">Фактическая нагрузка по </t>
    </r>
    <r>
      <rPr>
        <b/>
        <sz val="12"/>
        <color rgb="FFFF0000"/>
        <rFont val="Times New Roman"/>
        <family val="1"/>
        <charset val="204"/>
      </rPr>
      <t>оконченным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367 человека</t>
    </r>
    <r>
      <rPr>
        <b/>
        <sz val="12"/>
        <rFont val="Times New Roman"/>
        <family val="1"/>
        <charset val="204"/>
      </rPr>
      <t xml:space="preserve">) за 12 мес. 2025 г.*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</si>
</sst>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0"/>
      <color indexed="6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 applyNumberFormat="0"/>
  </cellStyleXfs>
  <cellXfs count="268">
    <xf numFmtId="0" fontId="0" fillId="0" borderId="0" xfId="0"/>
    <xf numFmtId="0" fontId="4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justify" wrapText="1"/>
    </xf>
    <xf numFmtId="0" fontId="4" fillId="2" borderId="1" xfId="1" applyFont="1" applyFill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1" fontId="6" fillId="2" borderId="1" xfId="3" applyNumberFormat="1" applyFont="1" applyFill="1" applyBorder="1" applyAlignment="1">
      <alignment horizontal="right" vertical="top"/>
    </xf>
    <xf numFmtId="2" fontId="4" fillId="0" borderId="1" xfId="1" applyNumberFormat="1" applyFont="1" applyBorder="1" applyAlignment="1">
      <alignment horizontal="right"/>
    </xf>
    <xf numFmtId="0" fontId="4" fillId="0" borderId="7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1" fontId="6" fillId="0" borderId="1" xfId="3" applyNumberFormat="1" applyFont="1" applyFill="1" applyBorder="1" applyAlignment="1">
      <alignment horizontal="right" vertical="top"/>
    </xf>
    <xf numFmtId="2" fontId="3" fillId="0" borderId="11" xfId="1" applyNumberFormat="1" applyFont="1" applyBorder="1" applyAlignment="1">
      <alignment horizontal="right"/>
    </xf>
    <xf numFmtId="0" fontId="3" fillId="0" borderId="12" xfId="1" applyFont="1" applyBorder="1"/>
    <xf numFmtId="0" fontId="3" fillId="0" borderId="10" xfId="1" applyFont="1" applyBorder="1"/>
    <xf numFmtId="0" fontId="3" fillId="0" borderId="10" xfId="1" applyFont="1" applyBorder="1" applyAlignment="1">
      <alignment horizontal="left"/>
    </xf>
    <xf numFmtId="0" fontId="3" fillId="0" borderId="10" xfId="1" applyFont="1" applyFill="1" applyBorder="1"/>
    <xf numFmtId="0" fontId="4" fillId="0" borderId="1" xfId="1" applyFont="1" applyBorder="1" applyAlignment="1">
      <alignment horizontal="right"/>
    </xf>
    <xf numFmtId="0" fontId="10" fillId="0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1" fillId="0" borderId="8" xfId="1" applyFont="1" applyFill="1" applyBorder="1" applyAlignment="1">
      <alignment horizontal="justify" wrapText="1"/>
    </xf>
    <xf numFmtId="0" fontId="1" fillId="0" borderId="9" xfId="1" applyFont="1" applyFill="1" applyBorder="1" applyAlignment="1">
      <alignment horizontal="justify" wrapText="1"/>
    </xf>
    <xf numFmtId="0" fontId="2" fillId="0" borderId="5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wrapText="1"/>
    </xf>
    <xf numFmtId="1" fontId="4" fillId="0" borderId="1" xfId="3" applyNumberFormat="1" applyFont="1" applyFill="1" applyBorder="1" applyAlignment="1">
      <alignment horizontal="right" vertical="top"/>
    </xf>
    <xf numFmtId="0" fontId="4" fillId="0" borderId="13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1" fontId="4" fillId="0" borderId="1" xfId="2" applyNumberFormat="1" applyFont="1" applyFill="1" applyBorder="1" applyAlignment="1">
      <alignment horizontal="right" vertical="top"/>
    </xf>
    <xf numFmtId="1" fontId="6" fillId="0" borderId="5" xfId="3" applyNumberFormat="1" applyFont="1" applyFill="1" applyBorder="1" applyAlignment="1">
      <alignment horizontal="right" vertical="top"/>
    </xf>
    <xf numFmtId="0" fontId="4" fillId="0" borderId="3" xfId="1" applyFont="1" applyBorder="1" applyAlignment="1">
      <alignment horizontal="center" wrapText="1"/>
    </xf>
    <xf numFmtId="1" fontId="6" fillId="0" borderId="10" xfId="3" applyNumberFormat="1" applyFont="1" applyFill="1" applyBorder="1" applyAlignment="1">
      <alignment horizontal="right" vertical="top"/>
    </xf>
    <xf numFmtId="2" fontId="3" fillId="0" borderId="15" xfId="1" applyNumberFormat="1" applyFont="1" applyFill="1" applyBorder="1" applyAlignment="1">
      <alignment horizontal="right"/>
    </xf>
    <xf numFmtId="2" fontId="4" fillId="0" borderId="4" xfId="1" applyNumberFormat="1" applyFont="1" applyBorder="1" applyAlignment="1">
      <alignment horizontal="right"/>
    </xf>
    <xf numFmtId="0" fontId="2" fillId="0" borderId="17" xfId="1" applyFont="1" applyBorder="1" applyAlignment="1">
      <alignment horizontal="center"/>
    </xf>
    <xf numFmtId="0" fontId="3" fillId="0" borderId="17" xfId="1" applyFont="1" applyFill="1" applyBorder="1" applyAlignment="1">
      <alignment horizontal="center" wrapText="1"/>
    </xf>
    <xf numFmtId="2" fontId="3" fillId="0" borderId="19" xfId="1" applyNumberFormat="1" applyFont="1" applyBorder="1" applyAlignment="1">
      <alignment horizontal="right"/>
    </xf>
    <xf numFmtId="1" fontId="11" fillId="3" borderId="14" xfId="4" applyNumberFormat="1" applyFont="1" applyFill="1" applyBorder="1" applyAlignment="1">
      <alignment horizontal="right" vertical="top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1" fontId="11" fillId="3" borderId="21" xfId="4" applyNumberFormat="1" applyFont="1" applyFill="1" applyBorder="1" applyAlignment="1">
      <alignment horizontal="right" vertical="top"/>
    </xf>
    <xf numFmtId="0" fontId="4" fillId="0" borderId="15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 wrapText="1"/>
    </xf>
    <xf numFmtId="1" fontId="11" fillId="0" borderId="11" xfId="4" applyNumberFormat="1" applyFont="1" applyFill="1" applyBorder="1" applyAlignment="1">
      <alignment horizontal="right" vertical="top"/>
    </xf>
    <xf numFmtId="0" fontId="4" fillId="0" borderId="4" xfId="1" applyFont="1" applyFill="1" applyBorder="1" applyAlignment="1">
      <alignment horizontal="center"/>
    </xf>
    <xf numFmtId="1" fontId="11" fillId="3" borderId="29" xfId="4" applyNumberFormat="1" applyFont="1" applyFill="1" applyBorder="1" applyAlignment="1">
      <alignment horizontal="right" vertical="top"/>
    </xf>
    <xf numFmtId="1" fontId="11" fillId="0" borderId="29" xfId="4" applyNumberFormat="1" applyFont="1" applyFill="1" applyBorder="1" applyAlignment="1">
      <alignment horizontal="right" vertical="top"/>
    </xf>
    <xf numFmtId="1" fontId="11" fillId="3" borderId="30" xfId="4" applyNumberFormat="1" applyFont="1" applyFill="1" applyBorder="1" applyAlignment="1">
      <alignment horizontal="right" vertical="top"/>
    </xf>
    <xf numFmtId="1" fontId="11" fillId="0" borderId="31" xfId="4" applyNumberFormat="1" applyFont="1" applyFill="1" applyBorder="1" applyAlignment="1">
      <alignment horizontal="right" vertical="top"/>
    </xf>
    <xf numFmtId="0" fontId="4" fillId="2" borderId="36" xfId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0" fontId="4" fillId="0" borderId="37" xfId="1" applyFont="1" applyFill="1" applyBorder="1" applyAlignment="1">
      <alignment horizontal="center"/>
    </xf>
    <xf numFmtId="0" fontId="4" fillId="0" borderId="40" xfId="1" applyFont="1" applyFill="1" applyBorder="1" applyAlignment="1">
      <alignment horizontal="right"/>
    </xf>
    <xf numFmtId="1" fontId="11" fillId="3" borderId="41" xfId="4" applyNumberFormat="1" applyFont="1" applyFill="1" applyBorder="1" applyAlignment="1">
      <alignment horizontal="right" vertical="top"/>
    </xf>
    <xf numFmtId="1" fontId="11" fillId="0" borderId="34" xfId="4" applyNumberFormat="1" applyFont="1" applyFill="1" applyBorder="1" applyAlignment="1">
      <alignment horizontal="right" vertical="top"/>
    </xf>
    <xf numFmtId="0" fontId="3" fillId="3" borderId="42" xfId="1" applyFont="1" applyFill="1" applyBorder="1" applyAlignment="1">
      <alignment horizontal="center" wrapText="1"/>
    </xf>
    <xf numFmtId="1" fontId="6" fillId="0" borderId="20" xfId="3" applyNumberFormat="1" applyFont="1" applyFill="1" applyBorder="1" applyAlignment="1">
      <alignment horizontal="right" vertical="top"/>
    </xf>
    <xf numFmtId="0" fontId="4" fillId="0" borderId="4" xfId="1" applyFont="1" applyFill="1" applyBorder="1" applyAlignment="1">
      <alignment horizontal="right"/>
    </xf>
    <xf numFmtId="0" fontId="4" fillId="0" borderId="12" xfId="1" applyFont="1" applyBorder="1" applyAlignment="1">
      <alignment horizontal="center" wrapText="1"/>
    </xf>
    <xf numFmtId="0" fontId="7" fillId="0" borderId="43" xfId="1" applyFont="1" applyBorder="1" applyAlignment="1">
      <alignment horizontal="center" wrapText="1"/>
    </xf>
    <xf numFmtId="0" fontId="4" fillId="0" borderId="31" xfId="1" applyFont="1" applyFill="1" applyBorder="1" applyAlignment="1">
      <alignment horizontal="center"/>
    </xf>
    <xf numFmtId="0" fontId="4" fillId="0" borderId="44" xfId="1" applyFont="1" applyBorder="1" applyAlignment="1">
      <alignment horizontal="center" wrapText="1"/>
    </xf>
    <xf numFmtId="0" fontId="4" fillId="0" borderId="45" xfId="1" applyFont="1" applyBorder="1" applyAlignment="1">
      <alignment horizontal="center" wrapText="1"/>
    </xf>
    <xf numFmtId="0" fontId="7" fillId="0" borderId="10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1" fontId="11" fillId="3" borderId="31" xfId="4" applyNumberFormat="1" applyFont="1" applyFill="1" applyBorder="1" applyAlignment="1">
      <alignment horizontal="right" vertical="top"/>
    </xf>
    <xf numFmtId="1" fontId="11" fillId="3" borderId="11" xfId="4" applyNumberFormat="1" applyFont="1" applyFill="1" applyBorder="1" applyAlignment="1">
      <alignment horizontal="right" vertical="top"/>
    </xf>
    <xf numFmtId="1" fontId="11" fillId="3" borderId="34" xfId="4" applyNumberFormat="1" applyFont="1" applyFill="1" applyBorder="1" applyAlignment="1">
      <alignment horizontal="right" vertical="top"/>
    </xf>
    <xf numFmtId="2" fontId="3" fillId="0" borderId="42" xfId="1" applyNumberFormat="1" applyFont="1" applyFill="1" applyBorder="1" applyAlignment="1">
      <alignment horizontal="right"/>
    </xf>
    <xf numFmtId="2" fontId="3" fillId="0" borderId="34" xfId="1" applyNumberFormat="1" applyFont="1" applyBorder="1" applyAlignment="1">
      <alignment horizontal="right"/>
    </xf>
    <xf numFmtId="2" fontId="4" fillId="0" borderId="1" xfId="1" applyNumberFormat="1" applyFont="1" applyFill="1" applyBorder="1" applyAlignment="1">
      <alignment horizontal="right"/>
    </xf>
    <xf numFmtId="164" fontId="3" fillId="0" borderId="34" xfId="1" applyNumberFormat="1" applyFont="1" applyBorder="1" applyAlignment="1">
      <alignment horizontal="right"/>
    </xf>
    <xf numFmtId="2" fontId="3" fillId="0" borderId="47" xfId="1" applyNumberFormat="1" applyFont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1" fontId="11" fillId="4" borderId="14" xfId="4" applyNumberFormat="1" applyFont="1" applyFill="1" applyBorder="1" applyAlignment="1">
      <alignment horizontal="right" vertical="top"/>
    </xf>
    <xf numFmtId="2" fontId="4" fillId="3" borderId="4" xfId="1" applyNumberFormat="1" applyFont="1" applyFill="1" applyBorder="1" applyAlignment="1">
      <alignment horizontal="right"/>
    </xf>
    <xf numFmtId="2" fontId="4" fillId="0" borderId="6" xfId="1" applyNumberFormat="1" applyFont="1" applyBorder="1" applyAlignment="1">
      <alignment horizontal="right"/>
    </xf>
    <xf numFmtId="2" fontId="4" fillId="0" borderId="46" xfId="1" applyNumberFormat="1" applyFont="1" applyFill="1" applyBorder="1" applyAlignment="1">
      <alignment horizontal="right"/>
    </xf>
    <xf numFmtId="2" fontId="4" fillId="0" borderId="20" xfId="1" applyNumberFormat="1" applyFont="1" applyBorder="1" applyAlignment="1">
      <alignment horizontal="right"/>
    </xf>
    <xf numFmtId="164" fontId="4" fillId="0" borderId="20" xfId="1" applyNumberFormat="1" applyFont="1" applyBorder="1" applyAlignment="1">
      <alignment horizontal="right"/>
    </xf>
    <xf numFmtId="2" fontId="4" fillId="0" borderId="48" xfId="1" applyNumberFormat="1" applyFont="1" applyBorder="1" applyAlignment="1">
      <alignment horizontal="right"/>
    </xf>
    <xf numFmtId="1" fontId="6" fillId="4" borderId="1" xfId="3" applyNumberFormat="1" applyFont="1" applyFill="1" applyBorder="1" applyAlignment="1">
      <alignment horizontal="right" vertical="top"/>
    </xf>
    <xf numFmtId="1" fontId="6" fillId="4" borderId="5" xfId="3" applyNumberFormat="1" applyFont="1" applyFill="1" applyBorder="1" applyAlignment="1">
      <alignment horizontal="right" vertical="top"/>
    </xf>
    <xf numFmtId="1" fontId="4" fillId="4" borderId="1" xfId="3" applyNumberFormat="1" applyFont="1" applyFill="1" applyBorder="1" applyAlignment="1">
      <alignment horizontal="right" vertical="top"/>
    </xf>
    <xf numFmtId="1" fontId="4" fillId="4" borderId="1" xfId="2" applyNumberFormat="1" applyFont="1" applyFill="1" applyBorder="1" applyAlignment="1">
      <alignment horizontal="right" vertical="top"/>
    </xf>
    <xf numFmtId="1" fontId="6" fillId="4" borderId="10" xfId="3" applyNumberFormat="1" applyFont="1" applyFill="1" applyBorder="1" applyAlignment="1">
      <alignment horizontal="right" vertical="top"/>
    </xf>
    <xf numFmtId="1" fontId="6" fillId="4" borderId="20" xfId="3" applyNumberFormat="1" applyFont="1" applyFill="1" applyBorder="1" applyAlignment="1">
      <alignment horizontal="right" vertical="top"/>
    </xf>
    <xf numFmtId="0" fontId="4" fillId="4" borderId="4" xfId="1" applyFont="1" applyFill="1" applyBorder="1" applyAlignment="1">
      <alignment horizontal="right"/>
    </xf>
    <xf numFmtId="0" fontId="4" fillId="0" borderId="2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justify" wrapText="1"/>
    </xf>
    <xf numFmtId="0" fontId="4" fillId="2" borderId="1" xfId="1" applyFont="1" applyFill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right"/>
    </xf>
    <xf numFmtId="0" fontId="4" fillId="0" borderId="7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2" fontId="3" fillId="0" borderId="11" xfId="1" applyNumberFormat="1" applyFont="1" applyBorder="1" applyAlignment="1">
      <alignment horizontal="right"/>
    </xf>
    <xf numFmtId="0" fontId="3" fillId="0" borderId="12" xfId="1" applyFont="1" applyBorder="1"/>
    <xf numFmtId="0" fontId="3" fillId="0" borderId="10" xfId="1" applyFont="1" applyBorder="1"/>
    <xf numFmtId="0" fontId="3" fillId="0" borderId="10" xfId="1" applyFont="1" applyBorder="1" applyAlignment="1">
      <alignment horizontal="left"/>
    </xf>
    <xf numFmtId="0" fontId="3" fillId="0" borderId="10" xfId="1" applyFont="1" applyFill="1" applyBorder="1"/>
    <xf numFmtId="0" fontId="4" fillId="0" borderId="1" xfId="1" applyFont="1" applyBorder="1" applyAlignment="1">
      <alignment horizontal="right"/>
    </xf>
    <xf numFmtId="0" fontId="10" fillId="0" borderId="1" xfId="1" applyFont="1" applyFill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1" fillId="0" borderId="8" xfId="1" applyFont="1" applyFill="1" applyBorder="1" applyAlignment="1">
      <alignment horizontal="justify" wrapText="1"/>
    </xf>
    <xf numFmtId="0" fontId="1" fillId="0" borderId="9" xfId="1" applyFont="1" applyFill="1" applyBorder="1" applyAlignment="1">
      <alignment horizontal="justify" wrapText="1"/>
    </xf>
    <xf numFmtId="0" fontId="2" fillId="0" borderId="5" xfId="1" applyFont="1" applyFill="1" applyBorder="1" applyAlignment="1">
      <alignment horizontal="center"/>
    </xf>
    <xf numFmtId="1" fontId="11" fillId="0" borderId="14" xfId="4" applyNumberFormat="1" applyFont="1" applyFill="1" applyBorder="1" applyAlignment="1">
      <alignment horizontal="right" vertical="top"/>
    </xf>
    <xf numFmtId="0" fontId="4" fillId="0" borderId="3" xfId="1" applyFont="1" applyBorder="1" applyAlignment="1">
      <alignment horizontal="center" wrapText="1"/>
    </xf>
    <xf numFmtId="2" fontId="3" fillId="0" borderId="15" xfId="1" applyNumberFormat="1" applyFont="1" applyFill="1" applyBorder="1" applyAlignment="1">
      <alignment horizontal="right"/>
    </xf>
    <xf numFmtId="2" fontId="4" fillId="0" borderId="4" xfId="1" applyNumberFormat="1" applyFont="1" applyBorder="1" applyAlignment="1">
      <alignment horizontal="right"/>
    </xf>
    <xf numFmtId="0" fontId="2" fillId="0" borderId="17" xfId="1" applyFont="1" applyBorder="1" applyAlignment="1">
      <alignment horizontal="center"/>
    </xf>
    <xf numFmtId="2" fontId="3" fillId="0" borderId="19" xfId="1" applyNumberFormat="1" applyFont="1" applyBorder="1" applyAlignment="1">
      <alignment horizontal="right"/>
    </xf>
    <xf numFmtId="2" fontId="4" fillId="0" borderId="20" xfId="1" applyNumberFormat="1" applyFont="1" applyBorder="1" applyAlignment="1">
      <alignment horizontal="right"/>
    </xf>
    <xf numFmtId="164" fontId="4" fillId="0" borderId="20" xfId="1" applyNumberFormat="1" applyFont="1" applyBorder="1" applyAlignment="1">
      <alignment horizontal="right"/>
    </xf>
    <xf numFmtId="2" fontId="4" fillId="0" borderId="48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4" fillId="4" borderId="1" xfId="1" applyFont="1" applyFill="1" applyBorder="1" applyAlignment="1">
      <alignment horizontal="right"/>
    </xf>
    <xf numFmtId="2" fontId="4" fillId="0" borderId="49" xfId="1" applyNumberFormat="1" applyFont="1" applyFill="1" applyBorder="1" applyAlignment="1">
      <alignment horizontal="right"/>
    </xf>
    <xf numFmtId="2" fontId="4" fillId="5" borderId="4" xfId="1" applyNumberFormat="1" applyFont="1" applyFill="1" applyBorder="1" applyAlignment="1">
      <alignment horizontal="right"/>
    </xf>
    <xf numFmtId="1" fontId="11" fillId="6" borderId="14" xfId="4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1" fontId="4" fillId="0" borderId="5" xfId="3" applyNumberFormat="1" applyFont="1" applyFill="1" applyBorder="1" applyAlignment="1">
      <alignment horizontal="right" vertical="top"/>
    </xf>
    <xf numFmtId="1" fontId="4" fillId="0" borderId="10" xfId="3" applyNumberFormat="1" applyFont="1" applyFill="1" applyBorder="1" applyAlignment="1">
      <alignment horizontal="right" vertical="top"/>
    </xf>
    <xf numFmtId="1" fontId="4" fillId="0" borderId="20" xfId="3" applyNumberFormat="1" applyFont="1" applyFill="1" applyBorder="1" applyAlignment="1">
      <alignment horizontal="right" vertical="top"/>
    </xf>
    <xf numFmtId="0" fontId="4" fillId="0" borderId="25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4" xfId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24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8" fillId="0" borderId="13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4" fillId="0" borderId="22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 wrapText="1"/>
    </xf>
    <xf numFmtId="0" fontId="1" fillId="0" borderId="8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horizontal="center" wrapText="1"/>
    </xf>
    <xf numFmtId="0" fontId="4" fillId="0" borderId="22" xfId="1" applyNumberFormat="1" applyFont="1" applyFill="1" applyBorder="1" applyAlignment="1">
      <alignment horizontal="center" wrapText="1"/>
    </xf>
    <xf numFmtId="0" fontId="4" fillId="0" borderId="22" xfId="1" applyFont="1" applyBorder="1" applyAlignment="1">
      <alignment horizontal="center" wrapText="1"/>
    </xf>
    <xf numFmtId="0" fontId="1" fillId="0" borderId="23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1" fillId="0" borderId="12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28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4" fillId="0" borderId="8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4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4" fillId="0" borderId="22" xfId="1" applyFont="1" applyFill="1" applyBorder="1" applyAlignment="1">
      <alignment horizontal="center"/>
    </xf>
    <xf numFmtId="0" fontId="7" fillId="0" borderId="24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4" fillId="0" borderId="24" xfId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/>
    </xf>
    <xf numFmtId="0" fontId="1" fillId="0" borderId="17" xfId="1" applyFont="1" applyFill="1" applyBorder="1" applyAlignment="1"/>
    <xf numFmtId="0" fontId="4" fillId="0" borderId="33" xfId="1" applyFont="1" applyBorder="1" applyAlignment="1">
      <alignment horizontal="center" wrapText="1"/>
    </xf>
    <xf numFmtId="0" fontId="4" fillId="0" borderId="34" xfId="1" applyFont="1" applyBorder="1" applyAlignment="1">
      <alignment horizontal="center" wrapText="1"/>
    </xf>
    <xf numFmtId="0" fontId="10" fillId="2" borderId="18" xfId="1" applyFont="1" applyFill="1" applyBorder="1" applyAlignment="1">
      <alignment horizontal="center"/>
    </xf>
    <xf numFmtId="0" fontId="10" fillId="2" borderId="27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0" fontId="4" fillId="0" borderId="27" xfId="1" applyFont="1" applyFill="1" applyBorder="1" applyAlignment="1">
      <alignment horizontal="center"/>
    </xf>
    <xf numFmtId="0" fontId="10" fillId="2" borderId="38" xfId="1" applyFont="1" applyFill="1" applyBorder="1" applyAlignment="1">
      <alignment horizontal="center"/>
    </xf>
    <xf numFmtId="0" fontId="10" fillId="2" borderId="39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wrapText="1"/>
    </xf>
    <xf numFmtId="0" fontId="1" fillId="0" borderId="8" xfId="1" applyFont="1" applyFill="1" applyBorder="1" applyAlignment="1">
      <alignment wrapText="1"/>
    </xf>
    <xf numFmtId="0" fontId="1" fillId="0" borderId="0" xfId="1" applyFont="1" applyFill="1" applyBorder="1" applyAlignment="1">
      <alignment wrapText="1"/>
    </xf>
    <xf numFmtId="0" fontId="1" fillId="0" borderId="9" xfId="1" applyFont="1" applyFill="1" applyBorder="1" applyAlignment="1">
      <alignment wrapText="1"/>
    </xf>
    <xf numFmtId="0" fontId="1" fillId="0" borderId="12" xfId="1" applyFont="1" applyFill="1" applyBorder="1" applyAlignment="1">
      <alignment wrapText="1"/>
    </xf>
    <xf numFmtId="0" fontId="1" fillId="0" borderId="13" xfId="1" applyFont="1" applyFill="1" applyBorder="1" applyAlignment="1">
      <alignment wrapText="1"/>
    </xf>
    <xf numFmtId="0" fontId="1" fillId="0" borderId="3" xfId="1" applyFont="1" applyFill="1" applyBorder="1" applyAlignment="1">
      <alignment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3" fillId="0" borderId="34" xfId="1" applyFont="1" applyBorder="1" applyAlignment="1">
      <alignment horizontal="center" wrapText="1"/>
    </xf>
    <xf numFmtId="0" fontId="1" fillId="0" borderId="32" xfId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35" xfId="0" applyFont="1" applyBorder="1" applyAlignment="1">
      <alignment horizontal="center" wrapText="1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3" xfId="1" applyFont="1" applyBorder="1" applyAlignment="1">
      <alignment horizontal="center" wrapText="1"/>
    </xf>
    <xf numFmtId="0" fontId="1" fillId="0" borderId="6" xfId="1" applyBorder="1" applyAlignment="1">
      <alignment wrapText="1"/>
    </xf>
    <xf numFmtId="0" fontId="1" fillId="0" borderId="8" xfId="1" applyBorder="1" applyAlignment="1">
      <alignment wrapText="1"/>
    </xf>
    <xf numFmtId="0" fontId="1" fillId="0" borderId="0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13" xfId="1" applyBorder="1" applyAlignment="1">
      <alignment wrapText="1"/>
    </xf>
    <xf numFmtId="0" fontId="1" fillId="0" borderId="3" xfId="1" applyBorder="1" applyAlignment="1">
      <alignment wrapText="1"/>
    </xf>
    <xf numFmtId="0" fontId="10" fillId="0" borderId="3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10" fillId="0" borderId="24" xfId="1" applyFont="1" applyBorder="1" applyAlignment="1">
      <alignment horizontal="center" wrapText="1"/>
    </xf>
    <xf numFmtId="0" fontId="10" fillId="0" borderId="5" xfId="1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_Лист1" xfId="2"/>
    <cellStyle name="Обычный_Фактическая по поступившим" xfId="3"/>
    <cellStyle name="Обычный_Штатная по поступившим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zoomScale="85" zoomScaleNormal="85" workbookViewId="0">
      <selection activeCell="L34" sqref="L34"/>
    </sheetView>
  </sheetViews>
  <sheetFormatPr defaultRowHeight="15" x14ac:dyDescent="0.25"/>
  <cols>
    <col min="1" max="1" width="19.140625" customWidth="1"/>
    <col min="27" max="27" width="8.42578125" customWidth="1"/>
    <col min="31" max="31" width="8" customWidth="1"/>
    <col min="33" max="33" width="8.140625" customWidth="1"/>
  </cols>
  <sheetData>
    <row r="1" spans="1:34" ht="16.5" thickBot="1" x14ac:dyDescent="0.3">
      <c r="A1" s="172" t="s">
        <v>62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  <c r="P1" s="173"/>
      <c r="Q1" s="173"/>
      <c r="R1" s="173"/>
      <c r="S1" s="173"/>
      <c r="T1" s="173"/>
      <c r="U1" s="173"/>
      <c r="V1" s="173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34" ht="15.75" thickBot="1" x14ac:dyDescent="0.3">
      <c r="A2" s="211" t="s">
        <v>0</v>
      </c>
      <c r="B2" s="214" t="s">
        <v>1</v>
      </c>
      <c r="C2" s="175"/>
      <c r="D2" s="174" t="s">
        <v>2</v>
      </c>
      <c r="E2" s="175"/>
      <c r="F2" s="174" t="s">
        <v>3</v>
      </c>
      <c r="G2" s="180"/>
      <c r="H2" s="185" t="s">
        <v>4</v>
      </c>
      <c r="I2" s="180"/>
      <c r="J2" s="174" t="s">
        <v>5</v>
      </c>
      <c r="K2" s="233"/>
      <c r="L2" s="234"/>
      <c r="M2" s="186" t="s">
        <v>6</v>
      </c>
      <c r="N2" s="187"/>
      <c r="O2" s="155" t="s">
        <v>7</v>
      </c>
      <c r="P2" s="244"/>
      <c r="Q2" s="244"/>
      <c r="R2" s="244"/>
      <c r="S2" s="245"/>
      <c r="T2" s="157"/>
      <c r="U2" s="202" t="s">
        <v>8</v>
      </c>
      <c r="V2" s="203"/>
      <c r="W2" s="192" t="s">
        <v>9</v>
      </c>
      <c r="X2" s="193"/>
      <c r="Y2" s="193"/>
      <c r="Z2" s="193"/>
      <c r="AA2" s="193"/>
      <c r="AB2" s="193"/>
      <c r="AC2" s="193"/>
      <c r="AD2" s="193"/>
      <c r="AE2" s="194"/>
      <c r="AF2" s="194"/>
      <c r="AG2" s="194"/>
      <c r="AH2" s="195"/>
    </row>
    <row r="3" spans="1:34" x14ac:dyDescent="0.25">
      <c r="A3" s="212"/>
      <c r="B3" s="176"/>
      <c r="C3" s="177"/>
      <c r="D3" s="176"/>
      <c r="E3" s="177"/>
      <c r="F3" s="181"/>
      <c r="G3" s="182"/>
      <c r="H3" s="181"/>
      <c r="I3" s="182"/>
      <c r="J3" s="235"/>
      <c r="K3" s="236"/>
      <c r="L3" s="237"/>
      <c r="M3" s="188"/>
      <c r="N3" s="189"/>
      <c r="O3" s="246"/>
      <c r="P3" s="247"/>
      <c r="Q3" s="247"/>
      <c r="R3" s="247"/>
      <c r="S3" s="248"/>
      <c r="T3" s="160"/>
      <c r="U3" s="204"/>
      <c r="V3" s="205"/>
      <c r="W3" s="196" t="s">
        <v>10</v>
      </c>
      <c r="X3" s="199" t="s">
        <v>11</v>
      </c>
      <c r="Y3" s="199" t="s">
        <v>12</v>
      </c>
      <c r="Z3" s="215" t="s">
        <v>13</v>
      </c>
      <c r="AA3" s="250" t="s">
        <v>14</v>
      </c>
      <c r="AB3" s="251"/>
      <c r="AC3" s="208"/>
      <c r="AD3" s="186" t="s">
        <v>15</v>
      </c>
      <c r="AE3" s="155" t="s">
        <v>16</v>
      </c>
      <c r="AF3" s="156"/>
      <c r="AG3" s="157"/>
      <c r="AH3" s="208" t="s">
        <v>17</v>
      </c>
    </row>
    <row r="4" spans="1:34" x14ac:dyDescent="0.25">
      <c r="A4" s="212"/>
      <c r="B4" s="176"/>
      <c r="C4" s="177"/>
      <c r="D4" s="176"/>
      <c r="E4" s="177"/>
      <c r="F4" s="181"/>
      <c r="G4" s="182"/>
      <c r="H4" s="181"/>
      <c r="I4" s="182"/>
      <c r="J4" s="235"/>
      <c r="K4" s="236"/>
      <c r="L4" s="237"/>
      <c r="M4" s="188"/>
      <c r="N4" s="189"/>
      <c r="O4" s="246"/>
      <c r="P4" s="247"/>
      <c r="Q4" s="247"/>
      <c r="R4" s="247"/>
      <c r="S4" s="248"/>
      <c r="T4" s="160"/>
      <c r="U4" s="222" t="s">
        <v>18</v>
      </c>
      <c r="V4" s="223" t="s">
        <v>19</v>
      </c>
      <c r="W4" s="197"/>
      <c r="X4" s="200"/>
      <c r="Y4" s="200"/>
      <c r="Z4" s="216"/>
      <c r="AA4" s="252"/>
      <c r="AB4" s="253"/>
      <c r="AC4" s="209"/>
      <c r="AD4" s="206"/>
      <c r="AE4" s="158"/>
      <c r="AF4" s="159"/>
      <c r="AG4" s="160"/>
      <c r="AH4" s="209"/>
    </row>
    <row r="5" spans="1:34" ht="15.75" thickBot="1" x14ac:dyDescent="0.3">
      <c r="A5" s="212"/>
      <c r="B5" s="178"/>
      <c r="C5" s="179"/>
      <c r="D5" s="178"/>
      <c r="E5" s="179"/>
      <c r="F5" s="183"/>
      <c r="G5" s="184"/>
      <c r="H5" s="181"/>
      <c r="I5" s="182"/>
      <c r="J5" s="238"/>
      <c r="K5" s="239"/>
      <c r="L5" s="240"/>
      <c r="M5" s="190"/>
      <c r="N5" s="191"/>
      <c r="O5" s="225" t="s">
        <v>20</v>
      </c>
      <c r="P5" s="226"/>
      <c r="Q5" s="226" t="s">
        <v>21</v>
      </c>
      <c r="R5" s="243"/>
      <c r="S5" s="226" t="s">
        <v>56</v>
      </c>
      <c r="T5" s="249"/>
      <c r="U5" s="222"/>
      <c r="V5" s="224"/>
      <c r="W5" s="197"/>
      <c r="X5" s="200"/>
      <c r="Y5" s="200"/>
      <c r="Z5" s="216"/>
      <c r="AA5" s="252"/>
      <c r="AB5" s="253"/>
      <c r="AC5" s="209"/>
      <c r="AD5" s="206"/>
      <c r="AE5" s="158"/>
      <c r="AF5" s="159"/>
      <c r="AG5" s="160"/>
      <c r="AH5" s="209"/>
    </row>
    <row r="6" spans="1:34" ht="15.75" thickBot="1" x14ac:dyDescent="0.3">
      <c r="A6" s="212"/>
      <c r="B6" s="166" t="s">
        <v>22</v>
      </c>
      <c r="C6" s="168" t="s">
        <v>23</v>
      </c>
      <c r="D6" s="171" t="s">
        <v>22</v>
      </c>
      <c r="E6" s="170" t="s">
        <v>24</v>
      </c>
      <c r="F6" s="8"/>
      <c r="G6" s="218" t="s">
        <v>25</v>
      </c>
      <c r="H6" s="26"/>
      <c r="I6" s="27"/>
      <c r="J6" s="241" t="s">
        <v>26</v>
      </c>
      <c r="K6" s="31"/>
      <c r="L6" s="218" t="s">
        <v>27</v>
      </c>
      <c r="M6" s="220" t="s">
        <v>22</v>
      </c>
      <c r="N6" s="168" t="s">
        <v>24</v>
      </c>
      <c r="O6" s="231" t="s">
        <v>22</v>
      </c>
      <c r="P6" s="229" t="s">
        <v>24</v>
      </c>
      <c r="Q6" s="227" t="s">
        <v>22</v>
      </c>
      <c r="R6" s="229" t="s">
        <v>24</v>
      </c>
      <c r="S6" s="227" t="s">
        <v>22</v>
      </c>
      <c r="T6" s="229" t="s">
        <v>24</v>
      </c>
      <c r="U6" s="222"/>
      <c r="V6" s="224"/>
      <c r="W6" s="197"/>
      <c r="X6" s="200"/>
      <c r="Y6" s="200"/>
      <c r="Z6" s="216"/>
      <c r="AA6" s="254"/>
      <c r="AB6" s="255"/>
      <c r="AC6" s="210"/>
      <c r="AD6" s="206"/>
      <c r="AE6" s="161"/>
      <c r="AF6" s="162"/>
      <c r="AG6" s="163"/>
      <c r="AH6" s="209"/>
    </row>
    <row r="7" spans="1:34" ht="54.75" thickBot="1" x14ac:dyDescent="0.3">
      <c r="A7" s="212"/>
      <c r="B7" s="167"/>
      <c r="C7" s="169"/>
      <c r="D7" s="171"/>
      <c r="E7" s="164"/>
      <c r="F7" s="22" t="s">
        <v>28</v>
      </c>
      <c r="G7" s="219"/>
      <c r="H7" s="11" t="s">
        <v>22</v>
      </c>
      <c r="I7" s="11" t="s">
        <v>24</v>
      </c>
      <c r="J7" s="242"/>
      <c r="K7" s="32" t="s">
        <v>11</v>
      </c>
      <c r="L7" s="219"/>
      <c r="M7" s="221"/>
      <c r="N7" s="169"/>
      <c r="O7" s="232"/>
      <c r="P7" s="230"/>
      <c r="Q7" s="228"/>
      <c r="R7" s="230"/>
      <c r="S7" s="228"/>
      <c r="T7" s="230"/>
      <c r="U7" s="222"/>
      <c r="V7" s="224"/>
      <c r="W7" s="198"/>
      <c r="X7" s="201"/>
      <c r="Y7" s="201"/>
      <c r="Z7" s="217"/>
      <c r="AA7" s="1" t="s">
        <v>29</v>
      </c>
      <c r="AB7" s="1" t="s">
        <v>30</v>
      </c>
      <c r="AC7" s="3" t="s">
        <v>27</v>
      </c>
      <c r="AD7" s="207"/>
      <c r="AE7" s="76" t="s">
        <v>31</v>
      </c>
      <c r="AF7" s="2" t="s">
        <v>32</v>
      </c>
      <c r="AG7" s="77" t="s">
        <v>57</v>
      </c>
      <c r="AH7" s="210"/>
    </row>
    <row r="8" spans="1:34" ht="15.75" thickBot="1" x14ac:dyDescent="0.3">
      <c r="A8" s="212"/>
      <c r="B8" s="9">
        <v>1</v>
      </c>
      <c r="C8" s="12">
        <v>2</v>
      </c>
      <c r="D8" s="13">
        <v>3</v>
      </c>
      <c r="E8" s="13">
        <v>4</v>
      </c>
      <c r="F8" s="14">
        <v>5</v>
      </c>
      <c r="G8" s="10">
        <v>6</v>
      </c>
      <c r="H8" s="10">
        <v>7</v>
      </c>
      <c r="I8" s="28">
        <v>8</v>
      </c>
      <c r="J8" s="29">
        <v>9</v>
      </c>
      <c r="K8" s="32">
        <v>10</v>
      </c>
      <c r="L8" s="10">
        <v>11</v>
      </c>
      <c r="M8" s="4">
        <v>12</v>
      </c>
      <c r="N8" s="12">
        <v>13</v>
      </c>
      <c r="O8" s="61">
        <v>14</v>
      </c>
      <c r="P8" s="62">
        <v>15</v>
      </c>
      <c r="Q8" s="63">
        <v>16</v>
      </c>
      <c r="R8" s="62">
        <v>17</v>
      </c>
      <c r="S8" s="62">
        <v>18</v>
      </c>
      <c r="T8" s="64">
        <v>19</v>
      </c>
      <c r="U8" s="53">
        <v>20</v>
      </c>
      <c r="V8" s="39">
        <v>21</v>
      </c>
      <c r="W8" s="35">
        <v>22</v>
      </c>
      <c r="X8" s="5">
        <v>23</v>
      </c>
      <c r="Y8" s="5">
        <v>24</v>
      </c>
      <c r="Z8" s="5">
        <v>25</v>
      </c>
      <c r="AA8" s="1">
        <v>26</v>
      </c>
      <c r="AB8" s="1">
        <v>27</v>
      </c>
      <c r="AC8" s="23">
        <v>28</v>
      </c>
      <c r="AD8" s="71">
        <v>29</v>
      </c>
      <c r="AE8" s="72">
        <v>30</v>
      </c>
      <c r="AF8" s="74">
        <v>31</v>
      </c>
      <c r="AG8" s="75">
        <v>32</v>
      </c>
      <c r="AH8" s="43">
        <v>33</v>
      </c>
    </row>
    <row r="9" spans="1:34" ht="15.75" thickBot="1" x14ac:dyDescent="0.3">
      <c r="A9" s="212"/>
      <c r="B9" s="164">
        <v>2025</v>
      </c>
      <c r="C9" s="164">
        <v>2025</v>
      </c>
      <c r="D9" s="164">
        <v>2025</v>
      </c>
      <c r="E9" s="164">
        <v>2025</v>
      </c>
      <c r="F9" s="164">
        <v>2025</v>
      </c>
      <c r="G9" s="164">
        <v>2025</v>
      </c>
      <c r="H9" s="164">
        <v>2025</v>
      </c>
      <c r="I9" s="164">
        <v>2025</v>
      </c>
      <c r="J9" s="164">
        <v>2025</v>
      </c>
      <c r="K9" s="164">
        <v>2025</v>
      </c>
      <c r="L9" s="164">
        <v>2025</v>
      </c>
      <c r="M9" s="164">
        <v>2025</v>
      </c>
      <c r="N9" s="164">
        <v>2025</v>
      </c>
      <c r="O9" s="164">
        <v>2025</v>
      </c>
      <c r="P9" s="164">
        <v>2025</v>
      </c>
      <c r="Q9" s="164">
        <v>2025</v>
      </c>
      <c r="R9" s="164">
        <v>2025</v>
      </c>
      <c r="S9" s="164">
        <v>2025</v>
      </c>
      <c r="T9" s="164">
        <v>2025</v>
      </c>
      <c r="U9" s="164">
        <v>2025</v>
      </c>
      <c r="V9" s="164">
        <v>2025</v>
      </c>
      <c r="W9" s="164">
        <v>2025</v>
      </c>
      <c r="X9" s="164">
        <v>2025</v>
      </c>
      <c r="Y9" s="164">
        <v>2025</v>
      </c>
      <c r="Z9" s="164">
        <v>2025</v>
      </c>
      <c r="AA9" s="164">
        <v>2025</v>
      </c>
      <c r="AB9" s="164">
        <v>2025</v>
      </c>
      <c r="AC9" s="164">
        <v>2025</v>
      </c>
      <c r="AD9" s="164">
        <v>2025</v>
      </c>
      <c r="AE9" s="164">
        <v>2025</v>
      </c>
      <c r="AF9" s="164">
        <v>2025</v>
      </c>
      <c r="AG9" s="164">
        <v>2025</v>
      </c>
      <c r="AH9" s="164">
        <v>2025</v>
      </c>
    </row>
    <row r="10" spans="1:34" ht="15.75" thickBot="1" x14ac:dyDescent="0.3">
      <c r="A10" s="213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</row>
    <row r="11" spans="1:34" ht="15.75" thickBot="1" x14ac:dyDescent="0.3">
      <c r="A11" s="17" t="s">
        <v>33</v>
      </c>
      <c r="B11" s="42">
        <v>572</v>
      </c>
      <c r="C11" s="136">
        <v>585</v>
      </c>
      <c r="D11" s="42">
        <v>4049</v>
      </c>
      <c r="E11" s="136">
        <v>3972</v>
      </c>
      <c r="F11" s="87">
        <v>985</v>
      </c>
      <c r="G11" s="149">
        <v>965</v>
      </c>
      <c r="H11" s="42">
        <v>2201</v>
      </c>
      <c r="I11" s="136">
        <v>1667</v>
      </c>
      <c r="J11" s="136">
        <v>21</v>
      </c>
      <c r="K11" s="136">
        <v>145</v>
      </c>
      <c r="L11" s="136">
        <v>6</v>
      </c>
      <c r="M11" s="42">
        <v>898</v>
      </c>
      <c r="N11" s="136">
        <v>965</v>
      </c>
      <c r="O11" s="57">
        <v>1334</v>
      </c>
      <c r="P11" s="58">
        <v>1234</v>
      </c>
      <c r="Q11" s="59">
        <v>93</v>
      </c>
      <c r="R11" s="60">
        <v>82</v>
      </c>
      <c r="S11" s="78">
        <v>3258</v>
      </c>
      <c r="T11" s="60">
        <v>3275</v>
      </c>
      <c r="U11" s="54">
        <v>18</v>
      </c>
      <c r="V11" s="40">
        <v>17</v>
      </c>
      <c r="W11" s="37">
        <f>SUM(B11/U11/10.5)</f>
        <v>3.0264550264550265</v>
      </c>
      <c r="X11" s="16">
        <f>SUM(D11/U11/10.5)</f>
        <v>21.423280423280424</v>
      </c>
      <c r="Y11" s="16">
        <f>SUM(F11/U11/10.5)</f>
        <v>5.2116402116402112</v>
      </c>
      <c r="Z11" s="16">
        <f>SUM(H11/U11/10.5)</f>
        <v>11.645502645502646</v>
      </c>
      <c r="AA11" s="16">
        <f>SUM(J11/U11/10.5)</f>
        <v>0.11111111111111112</v>
      </c>
      <c r="AB11" s="16">
        <f>SUM(K11/U11/10.5)</f>
        <v>0.76719576719576721</v>
      </c>
      <c r="AC11" s="24">
        <f>SUM(L11/U11/10.5)</f>
        <v>3.1746031746031744E-2</v>
      </c>
      <c r="AD11" s="41">
        <f>SUM(M11/U11/10.5)</f>
        <v>4.7513227513227507</v>
      </c>
      <c r="AE11" s="16">
        <f>SUM(O11/U11/10.5)</f>
        <v>7.0582010582010586</v>
      </c>
      <c r="AF11" s="16">
        <f>SUM(Q11/U11/10.5)</f>
        <v>0.49206349206349209</v>
      </c>
      <c r="AG11" s="16">
        <f>SUM(S11/U11/10.5)</f>
        <v>17.238095238095237</v>
      </c>
      <c r="AH11" s="38">
        <f>SUM(B11+D11+F11+H11+J11+K11+L11+M11+O11+Q11+S11)/U11/10.5</f>
        <v>71.75661375661376</v>
      </c>
    </row>
    <row r="12" spans="1:34" ht="15.75" thickBot="1" x14ac:dyDescent="0.3">
      <c r="A12" s="18" t="s">
        <v>34</v>
      </c>
      <c r="B12" s="42">
        <v>1049</v>
      </c>
      <c r="C12" s="136">
        <v>996</v>
      </c>
      <c r="D12" s="42">
        <v>8049</v>
      </c>
      <c r="E12" s="136">
        <v>8493</v>
      </c>
      <c r="F12" s="87">
        <v>1039</v>
      </c>
      <c r="G12" s="149">
        <v>1043</v>
      </c>
      <c r="H12" s="42">
        <v>1764</v>
      </c>
      <c r="I12" s="136">
        <v>1115</v>
      </c>
      <c r="J12" s="136">
        <v>22</v>
      </c>
      <c r="K12" s="136">
        <v>237</v>
      </c>
      <c r="L12" s="136">
        <v>73</v>
      </c>
      <c r="M12" s="42">
        <v>2796</v>
      </c>
      <c r="N12" s="136">
        <v>3029</v>
      </c>
      <c r="O12" s="42">
        <v>2428</v>
      </c>
      <c r="P12" s="136">
        <v>2417</v>
      </c>
      <c r="Q12" s="52">
        <v>76</v>
      </c>
      <c r="R12" s="55">
        <v>71</v>
      </c>
      <c r="S12" s="79">
        <v>5501</v>
      </c>
      <c r="T12" s="55">
        <v>6263</v>
      </c>
      <c r="U12" s="54">
        <v>32</v>
      </c>
      <c r="V12" s="40">
        <v>27</v>
      </c>
      <c r="W12" s="37">
        <f t="shared" ref="W12:W33" si="0">SUM(B12/U12/10.5)</f>
        <v>3.1220238095238093</v>
      </c>
      <c r="X12" s="16">
        <f t="shared" ref="X12:X32" si="1">SUM(D12/U12/10.5)</f>
        <v>23.955357142857142</v>
      </c>
      <c r="Y12" s="16">
        <f t="shared" ref="Y12:Y33" si="2">SUM(F12/U12/10.5)</f>
        <v>3.0922619047619047</v>
      </c>
      <c r="Z12" s="16">
        <f t="shared" ref="Z12:Z33" si="3">SUM(H12/U12/10.5)</f>
        <v>5.25</v>
      </c>
      <c r="AA12" s="16">
        <f t="shared" ref="AA12:AA33" si="4">SUM(J12/U12/10.5)</f>
        <v>6.5476190476190479E-2</v>
      </c>
      <c r="AB12" s="16">
        <f t="shared" ref="AB12:AB33" si="5">SUM(K12/U12/10.5)</f>
        <v>0.7053571428571429</v>
      </c>
      <c r="AC12" s="24">
        <f t="shared" ref="AC12:AC33" si="6">SUM(L12/U12/10.5)</f>
        <v>0.21726190476190477</v>
      </c>
      <c r="AD12" s="41">
        <f t="shared" ref="AD12:AD33" si="7">SUM(M12/U12/10.5)</f>
        <v>8.3214285714285712</v>
      </c>
      <c r="AE12" s="16">
        <f t="shared" ref="AE12:AE33" si="8">SUM(O12/U12/10.5)</f>
        <v>7.2261904761904763</v>
      </c>
      <c r="AF12" s="16">
        <f t="shared" ref="AF12:AF33" si="9">SUM(Q12/U12/10.5)</f>
        <v>0.22619047619047619</v>
      </c>
      <c r="AG12" s="16">
        <f t="shared" ref="AG12:AG33" si="10">SUM(S12/U12/10.5)</f>
        <v>16.37202380952381</v>
      </c>
      <c r="AH12" s="38">
        <f t="shared" ref="AH12:AH33" si="11">SUM(B12+D12+F12+H12+J12+K12+L12+M12+O12+Q12+S12)/U12/10.5</f>
        <v>68.553571428571431</v>
      </c>
    </row>
    <row r="13" spans="1:34" ht="15.75" thickBot="1" x14ac:dyDescent="0.3">
      <c r="A13" s="18" t="s">
        <v>35</v>
      </c>
      <c r="B13" s="42">
        <v>183</v>
      </c>
      <c r="C13" s="136">
        <v>160</v>
      </c>
      <c r="D13" s="42">
        <v>1945</v>
      </c>
      <c r="E13" s="136">
        <v>2045</v>
      </c>
      <c r="F13" s="87">
        <v>377</v>
      </c>
      <c r="G13" s="149">
        <v>377</v>
      </c>
      <c r="H13" s="42">
        <v>2850</v>
      </c>
      <c r="I13" s="136">
        <v>1911</v>
      </c>
      <c r="J13" s="136">
        <v>17</v>
      </c>
      <c r="K13" s="136">
        <v>58</v>
      </c>
      <c r="L13" s="136">
        <v>1</v>
      </c>
      <c r="M13" s="42">
        <v>436</v>
      </c>
      <c r="N13" s="136">
        <v>438</v>
      </c>
      <c r="O13" s="42">
        <v>1146</v>
      </c>
      <c r="P13" s="136">
        <v>1270</v>
      </c>
      <c r="Q13" s="52">
        <v>52</v>
      </c>
      <c r="R13" s="55">
        <v>65</v>
      </c>
      <c r="S13" s="79">
        <v>3419</v>
      </c>
      <c r="T13" s="55">
        <v>3521</v>
      </c>
      <c r="U13" s="54">
        <v>12</v>
      </c>
      <c r="V13" s="40">
        <v>11</v>
      </c>
      <c r="W13" s="37">
        <f t="shared" si="0"/>
        <v>1.4523809523809523</v>
      </c>
      <c r="X13" s="16">
        <f t="shared" si="1"/>
        <v>15.436507936507937</v>
      </c>
      <c r="Y13" s="16">
        <f t="shared" si="2"/>
        <v>2.9920634920634921</v>
      </c>
      <c r="Z13" s="16">
        <f t="shared" si="3"/>
        <v>22.61904761904762</v>
      </c>
      <c r="AA13" s="16">
        <f t="shared" si="4"/>
        <v>0.13492063492063494</v>
      </c>
      <c r="AB13" s="16">
        <f t="shared" si="5"/>
        <v>0.46031746031746029</v>
      </c>
      <c r="AC13" s="24">
        <f t="shared" si="6"/>
        <v>7.9365079365079361E-3</v>
      </c>
      <c r="AD13" s="41">
        <f t="shared" si="7"/>
        <v>3.4603174603174605</v>
      </c>
      <c r="AE13" s="16">
        <f t="shared" si="8"/>
        <v>9.0952380952380949</v>
      </c>
      <c r="AF13" s="16">
        <f t="shared" si="9"/>
        <v>0.41269841269841268</v>
      </c>
      <c r="AG13" s="16">
        <f t="shared" si="10"/>
        <v>27.134920634920636</v>
      </c>
      <c r="AH13" s="38">
        <f t="shared" si="11"/>
        <v>83.206349206349202</v>
      </c>
    </row>
    <row r="14" spans="1:34" ht="15.75" thickBot="1" x14ac:dyDescent="0.3">
      <c r="A14" s="18" t="s">
        <v>36</v>
      </c>
      <c r="B14" s="42">
        <v>80</v>
      </c>
      <c r="C14" s="136">
        <v>90</v>
      </c>
      <c r="D14" s="42">
        <v>440</v>
      </c>
      <c r="E14" s="136">
        <v>431</v>
      </c>
      <c r="F14" s="87">
        <v>73</v>
      </c>
      <c r="G14" s="149">
        <v>73</v>
      </c>
      <c r="H14" s="42">
        <v>84</v>
      </c>
      <c r="I14" s="136">
        <v>64</v>
      </c>
      <c r="J14" s="136">
        <v>1</v>
      </c>
      <c r="K14" s="136">
        <v>12</v>
      </c>
      <c r="L14" s="136">
        <v>0</v>
      </c>
      <c r="M14" s="42">
        <v>66</v>
      </c>
      <c r="N14" s="136">
        <v>72</v>
      </c>
      <c r="O14" s="42">
        <v>160</v>
      </c>
      <c r="P14" s="136">
        <v>169</v>
      </c>
      <c r="Q14" s="52">
        <v>10</v>
      </c>
      <c r="R14" s="55">
        <v>10</v>
      </c>
      <c r="S14" s="79">
        <v>145</v>
      </c>
      <c r="T14" s="55">
        <v>146</v>
      </c>
      <c r="U14" s="54">
        <v>3</v>
      </c>
      <c r="V14" s="40">
        <v>3</v>
      </c>
      <c r="W14" s="37">
        <f t="shared" si="0"/>
        <v>2.53968253968254</v>
      </c>
      <c r="X14" s="16">
        <f t="shared" si="1"/>
        <v>13.968253968253967</v>
      </c>
      <c r="Y14" s="16">
        <f t="shared" si="2"/>
        <v>2.3174603174603172</v>
      </c>
      <c r="Z14" s="16">
        <f t="shared" si="3"/>
        <v>2.6666666666666665</v>
      </c>
      <c r="AA14" s="16">
        <f t="shared" si="4"/>
        <v>3.1746031746031744E-2</v>
      </c>
      <c r="AB14" s="16">
        <f t="shared" si="5"/>
        <v>0.38095238095238093</v>
      </c>
      <c r="AC14" s="24">
        <f t="shared" si="6"/>
        <v>0</v>
      </c>
      <c r="AD14" s="41">
        <f t="shared" si="7"/>
        <v>2.0952380952380953</v>
      </c>
      <c r="AE14" s="16">
        <f t="shared" si="8"/>
        <v>5.07936507936508</v>
      </c>
      <c r="AF14" s="16">
        <f t="shared" si="9"/>
        <v>0.3174603174603175</v>
      </c>
      <c r="AG14" s="16">
        <f t="shared" si="10"/>
        <v>4.6031746031746037</v>
      </c>
      <c r="AH14" s="38">
        <f t="shared" si="11"/>
        <v>34</v>
      </c>
    </row>
    <row r="15" spans="1:34" ht="15.75" thickBot="1" x14ac:dyDescent="0.3">
      <c r="A15" s="19" t="s">
        <v>37</v>
      </c>
      <c r="B15" s="42">
        <v>1041</v>
      </c>
      <c r="C15" s="136">
        <v>953</v>
      </c>
      <c r="D15" s="42">
        <v>6019</v>
      </c>
      <c r="E15" s="136">
        <v>5915</v>
      </c>
      <c r="F15" s="87">
        <v>441</v>
      </c>
      <c r="G15" s="149">
        <v>443</v>
      </c>
      <c r="H15" s="42">
        <v>1114</v>
      </c>
      <c r="I15" s="136">
        <v>856</v>
      </c>
      <c r="J15" s="136">
        <v>60</v>
      </c>
      <c r="K15" s="136">
        <v>253</v>
      </c>
      <c r="L15" s="136">
        <v>8</v>
      </c>
      <c r="M15" s="42">
        <v>2440</v>
      </c>
      <c r="N15" s="136">
        <v>1788</v>
      </c>
      <c r="O15" s="42">
        <v>2976</v>
      </c>
      <c r="P15" s="136">
        <v>3019</v>
      </c>
      <c r="Q15" s="52">
        <v>53</v>
      </c>
      <c r="R15" s="55">
        <v>47</v>
      </c>
      <c r="S15" s="79">
        <v>5142</v>
      </c>
      <c r="T15" s="55">
        <v>5036</v>
      </c>
      <c r="U15" s="54">
        <v>30</v>
      </c>
      <c r="V15" s="40">
        <v>27</v>
      </c>
      <c r="W15" s="37">
        <f t="shared" si="0"/>
        <v>3.304761904761905</v>
      </c>
      <c r="X15" s="16">
        <f t="shared" si="1"/>
        <v>19.107936507936508</v>
      </c>
      <c r="Y15" s="16">
        <f t="shared" si="2"/>
        <v>1.4</v>
      </c>
      <c r="Z15" s="16">
        <f t="shared" si="3"/>
        <v>3.5365079365079364</v>
      </c>
      <c r="AA15" s="16">
        <f t="shared" si="4"/>
        <v>0.19047619047619047</v>
      </c>
      <c r="AB15" s="16">
        <f t="shared" si="5"/>
        <v>0.80317460317460321</v>
      </c>
      <c r="AC15" s="24">
        <f t="shared" si="6"/>
        <v>2.5396825396825397E-2</v>
      </c>
      <c r="AD15" s="41">
        <f t="shared" si="7"/>
        <v>7.7460317460317452</v>
      </c>
      <c r="AE15" s="16">
        <f t="shared" si="8"/>
        <v>9.4476190476190478</v>
      </c>
      <c r="AF15" s="16">
        <f t="shared" si="9"/>
        <v>0.16825396825396824</v>
      </c>
      <c r="AG15" s="16">
        <f t="shared" si="10"/>
        <v>16.323809523809523</v>
      </c>
      <c r="AH15" s="38">
        <f t="shared" si="11"/>
        <v>62.053968253968257</v>
      </c>
    </row>
    <row r="16" spans="1:34" ht="15.75" thickBot="1" x14ac:dyDescent="0.3">
      <c r="A16" s="19" t="s">
        <v>38</v>
      </c>
      <c r="B16" s="42">
        <v>979</v>
      </c>
      <c r="C16" s="136">
        <v>909</v>
      </c>
      <c r="D16" s="42">
        <v>4862</v>
      </c>
      <c r="E16" s="136">
        <v>4529</v>
      </c>
      <c r="F16" s="87">
        <v>902</v>
      </c>
      <c r="G16" s="149">
        <v>887</v>
      </c>
      <c r="H16" s="42">
        <v>1895</v>
      </c>
      <c r="I16" s="136">
        <v>1332</v>
      </c>
      <c r="J16" s="136">
        <v>43</v>
      </c>
      <c r="K16" s="136">
        <v>154</v>
      </c>
      <c r="L16" s="136">
        <v>3</v>
      </c>
      <c r="M16" s="42">
        <v>707</v>
      </c>
      <c r="N16" s="136">
        <v>797</v>
      </c>
      <c r="O16" s="42">
        <v>2270</v>
      </c>
      <c r="P16" s="136">
        <v>2290</v>
      </c>
      <c r="Q16" s="52">
        <v>226</v>
      </c>
      <c r="R16" s="55">
        <v>230</v>
      </c>
      <c r="S16" s="79">
        <v>5419</v>
      </c>
      <c r="T16" s="55">
        <v>5403</v>
      </c>
      <c r="U16" s="54">
        <v>27</v>
      </c>
      <c r="V16" s="40">
        <v>27</v>
      </c>
      <c r="W16" s="37">
        <f t="shared" si="0"/>
        <v>3.4532627865961198</v>
      </c>
      <c r="X16" s="16">
        <f t="shared" si="1"/>
        <v>17.149911816578484</v>
      </c>
      <c r="Y16" s="16">
        <f t="shared" si="2"/>
        <v>3.1816578483245146</v>
      </c>
      <c r="Z16" s="16">
        <f t="shared" si="3"/>
        <v>6.6843033509700183</v>
      </c>
      <c r="AA16" s="16">
        <f t="shared" si="4"/>
        <v>0.15167548500881833</v>
      </c>
      <c r="AB16" s="16">
        <f t="shared" si="5"/>
        <v>0.54320987654320985</v>
      </c>
      <c r="AC16" s="24">
        <f t="shared" si="6"/>
        <v>1.0582010582010581E-2</v>
      </c>
      <c r="AD16" s="41">
        <f t="shared" si="7"/>
        <v>2.4938271604938271</v>
      </c>
      <c r="AE16" s="16">
        <f t="shared" si="8"/>
        <v>8.0070546737213402</v>
      </c>
      <c r="AF16" s="16">
        <f t="shared" si="9"/>
        <v>0.7971781305114638</v>
      </c>
      <c r="AG16" s="16">
        <f t="shared" si="10"/>
        <v>19.114638447971782</v>
      </c>
      <c r="AH16" s="38">
        <f t="shared" si="11"/>
        <v>61.587301587301582</v>
      </c>
    </row>
    <row r="17" spans="1:34" ht="15.75" thickBot="1" x14ac:dyDescent="0.3">
      <c r="A17" s="18" t="s">
        <v>39</v>
      </c>
      <c r="B17" s="42">
        <v>489</v>
      </c>
      <c r="C17" s="136">
        <v>483</v>
      </c>
      <c r="D17" s="42">
        <v>3592</v>
      </c>
      <c r="E17" s="136">
        <v>2591</v>
      </c>
      <c r="F17" s="87">
        <v>576</v>
      </c>
      <c r="G17" s="149">
        <v>579</v>
      </c>
      <c r="H17" s="42">
        <v>387</v>
      </c>
      <c r="I17" s="136">
        <v>278</v>
      </c>
      <c r="J17" s="136">
        <v>19</v>
      </c>
      <c r="K17" s="136">
        <v>67</v>
      </c>
      <c r="L17" s="136">
        <v>15</v>
      </c>
      <c r="M17" s="42">
        <v>1471</v>
      </c>
      <c r="N17" s="136">
        <v>915</v>
      </c>
      <c r="O17" s="42">
        <v>1293</v>
      </c>
      <c r="P17" s="136">
        <v>1285</v>
      </c>
      <c r="Q17" s="52">
        <v>91</v>
      </c>
      <c r="R17" s="55">
        <v>95</v>
      </c>
      <c r="S17" s="79">
        <v>6700</v>
      </c>
      <c r="T17" s="55">
        <v>6839</v>
      </c>
      <c r="U17" s="54">
        <v>19</v>
      </c>
      <c r="V17" s="40">
        <v>16</v>
      </c>
      <c r="W17" s="37">
        <f t="shared" si="0"/>
        <v>2.4511278195488719</v>
      </c>
      <c r="X17" s="16">
        <f t="shared" si="1"/>
        <v>18.005012531328322</v>
      </c>
      <c r="Y17" s="16">
        <f t="shared" si="2"/>
        <v>2.8872180451127818</v>
      </c>
      <c r="Z17" s="16">
        <f t="shared" si="3"/>
        <v>1.9398496240601504</v>
      </c>
      <c r="AA17" s="16">
        <f t="shared" si="4"/>
        <v>9.5238095238095233E-2</v>
      </c>
      <c r="AB17" s="16">
        <f t="shared" si="5"/>
        <v>0.33583959899749372</v>
      </c>
      <c r="AC17" s="24">
        <f t="shared" si="6"/>
        <v>7.5187969924812026E-2</v>
      </c>
      <c r="AD17" s="41">
        <f t="shared" si="7"/>
        <v>7.3734335839598995</v>
      </c>
      <c r="AE17" s="16">
        <f t="shared" si="8"/>
        <v>6.481203007518797</v>
      </c>
      <c r="AF17" s="16">
        <f t="shared" si="9"/>
        <v>0.45614035087719301</v>
      </c>
      <c r="AG17" s="16">
        <f t="shared" si="10"/>
        <v>33.583959899749374</v>
      </c>
      <c r="AH17" s="38">
        <f t="shared" si="11"/>
        <v>73.684210526315795</v>
      </c>
    </row>
    <row r="18" spans="1:34" ht="15.75" thickBot="1" x14ac:dyDescent="0.3">
      <c r="A18" s="18" t="s">
        <v>40</v>
      </c>
      <c r="B18" s="42">
        <v>835</v>
      </c>
      <c r="C18" s="136">
        <v>755</v>
      </c>
      <c r="D18" s="42">
        <v>5708</v>
      </c>
      <c r="E18" s="136">
        <v>5952</v>
      </c>
      <c r="F18" s="87">
        <v>962</v>
      </c>
      <c r="G18" s="149">
        <v>930</v>
      </c>
      <c r="H18" s="42">
        <v>1068</v>
      </c>
      <c r="I18" s="136">
        <v>689</v>
      </c>
      <c r="J18" s="136">
        <v>29</v>
      </c>
      <c r="K18" s="136">
        <v>201</v>
      </c>
      <c r="L18" s="136">
        <v>5</v>
      </c>
      <c r="M18" s="42">
        <v>1669</v>
      </c>
      <c r="N18" s="136">
        <v>2035</v>
      </c>
      <c r="O18" s="42">
        <v>1939</v>
      </c>
      <c r="P18" s="136">
        <v>2036</v>
      </c>
      <c r="Q18" s="52">
        <v>43</v>
      </c>
      <c r="R18" s="55">
        <v>42</v>
      </c>
      <c r="S18" s="79">
        <v>4240</v>
      </c>
      <c r="T18" s="55">
        <v>4264</v>
      </c>
      <c r="U18" s="54">
        <v>21</v>
      </c>
      <c r="V18" s="40">
        <v>20</v>
      </c>
      <c r="W18" s="37">
        <f t="shared" si="0"/>
        <v>3.7868480725623579</v>
      </c>
      <c r="X18" s="16">
        <f t="shared" si="1"/>
        <v>25.886621315192741</v>
      </c>
      <c r="Y18" s="16">
        <f t="shared" si="2"/>
        <v>4.3628117913832201</v>
      </c>
      <c r="Z18" s="16">
        <f t="shared" si="3"/>
        <v>4.8435374149659864</v>
      </c>
      <c r="AA18" s="16">
        <f t="shared" si="4"/>
        <v>0.13151927437641722</v>
      </c>
      <c r="AB18" s="16">
        <f t="shared" si="5"/>
        <v>0.91156462585034015</v>
      </c>
      <c r="AC18" s="24">
        <f t="shared" si="6"/>
        <v>2.2675736961451247E-2</v>
      </c>
      <c r="AD18" s="41">
        <f t="shared" si="7"/>
        <v>7.5691609977324266</v>
      </c>
      <c r="AE18" s="16">
        <f t="shared" si="8"/>
        <v>8.7936507936507926</v>
      </c>
      <c r="AF18" s="16">
        <f t="shared" si="9"/>
        <v>0.19501133786848071</v>
      </c>
      <c r="AG18" s="16">
        <f t="shared" si="10"/>
        <v>19.229024943310655</v>
      </c>
      <c r="AH18" s="38">
        <f t="shared" si="11"/>
        <v>75.732426303854865</v>
      </c>
    </row>
    <row r="19" spans="1:34" ht="15.75" thickBot="1" x14ac:dyDescent="0.3">
      <c r="A19" s="18" t="s">
        <v>41</v>
      </c>
      <c r="B19" s="42">
        <v>806</v>
      </c>
      <c r="C19" s="136">
        <v>874</v>
      </c>
      <c r="D19" s="42">
        <v>6496</v>
      </c>
      <c r="E19" s="136">
        <v>5638</v>
      </c>
      <c r="F19" s="87">
        <v>863</v>
      </c>
      <c r="G19" s="149">
        <v>875</v>
      </c>
      <c r="H19" s="42">
        <v>1096</v>
      </c>
      <c r="I19" s="136">
        <v>839</v>
      </c>
      <c r="J19" s="136">
        <v>17</v>
      </c>
      <c r="K19" s="136">
        <v>152</v>
      </c>
      <c r="L19" s="136">
        <v>2</v>
      </c>
      <c r="M19" s="42">
        <v>1060</v>
      </c>
      <c r="N19" s="136">
        <v>1249</v>
      </c>
      <c r="O19" s="42">
        <v>2400</v>
      </c>
      <c r="P19" s="136">
        <v>2342</v>
      </c>
      <c r="Q19" s="52">
        <v>48</v>
      </c>
      <c r="R19" s="55">
        <v>36</v>
      </c>
      <c r="S19" s="79">
        <v>2842</v>
      </c>
      <c r="T19" s="55">
        <v>2876</v>
      </c>
      <c r="U19" s="54">
        <v>21</v>
      </c>
      <c r="V19" s="40">
        <v>16</v>
      </c>
      <c r="W19" s="37">
        <f t="shared" si="0"/>
        <v>3.6553287981859408</v>
      </c>
      <c r="X19" s="16">
        <f t="shared" si="1"/>
        <v>29.460317460317459</v>
      </c>
      <c r="Y19" s="16">
        <f t="shared" si="2"/>
        <v>3.9138321995464853</v>
      </c>
      <c r="Z19" s="16">
        <f t="shared" si="3"/>
        <v>4.970521541950113</v>
      </c>
      <c r="AA19" s="16">
        <f t="shared" si="4"/>
        <v>7.7097505668934238E-2</v>
      </c>
      <c r="AB19" s="16">
        <f t="shared" si="5"/>
        <v>0.68934240362811794</v>
      </c>
      <c r="AC19" s="24">
        <f t="shared" si="6"/>
        <v>9.0702947845804991E-3</v>
      </c>
      <c r="AD19" s="41">
        <f t="shared" si="7"/>
        <v>4.8072562358276638</v>
      </c>
      <c r="AE19" s="16">
        <f t="shared" si="8"/>
        <v>10.8843537414966</v>
      </c>
      <c r="AF19" s="16">
        <f t="shared" si="9"/>
        <v>0.21768707482993196</v>
      </c>
      <c r="AG19" s="16">
        <f t="shared" si="10"/>
        <v>12.888888888888889</v>
      </c>
      <c r="AH19" s="38">
        <f t="shared" si="11"/>
        <v>71.573696145124714</v>
      </c>
    </row>
    <row r="20" spans="1:34" ht="15.75" thickBot="1" x14ac:dyDescent="0.3">
      <c r="A20" s="18" t="s">
        <v>42</v>
      </c>
      <c r="B20" s="42">
        <v>104</v>
      </c>
      <c r="C20" s="136">
        <v>121</v>
      </c>
      <c r="D20" s="42">
        <v>608</v>
      </c>
      <c r="E20" s="136">
        <v>453</v>
      </c>
      <c r="F20" s="87">
        <v>81</v>
      </c>
      <c r="G20" s="149">
        <v>81</v>
      </c>
      <c r="H20" s="42">
        <v>118</v>
      </c>
      <c r="I20" s="136">
        <v>93</v>
      </c>
      <c r="J20" s="136">
        <v>5</v>
      </c>
      <c r="K20" s="136">
        <v>15</v>
      </c>
      <c r="L20" s="136">
        <v>0</v>
      </c>
      <c r="M20" s="42">
        <v>175</v>
      </c>
      <c r="N20" s="136">
        <v>147</v>
      </c>
      <c r="O20" s="42">
        <v>208</v>
      </c>
      <c r="P20" s="136">
        <v>212</v>
      </c>
      <c r="Q20" s="52">
        <v>21</v>
      </c>
      <c r="R20" s="55">
        <v>17</v>
      </c>
      <c r="S20" s="79">
        <v>1404</v>
      </c>
      <c r="T20" s="55">
        <v>1489</v>
      </c>
      <c r="U20" s="54">
        <v>6</v>
      </c>
      <c r="V20" s="40">
        <v>6</v>
      </c>
      <c r="W20" s="37">
        <f t="shared" si="0"/>
        <v>1.6507936507936507</v>
      </c>
      <c r="X20" s="16">
        <f t="shared" si="1"/>
        <v>9.6507936507936503</v>
      </c>
      <c r="Y20" s="16">
        <f t="shared" si="2"/>
        <v>1.2857142857142858</v>
      </c>
      <c r="Z20" s="16">
        <f t="shared" si="3"/>
        <v>1.873015873015873</v>
      </c>
      <c r="AA20" s="16">
        <f t="shared" si="4"/>
        <v>7.9365079365079375E-2</v>
      </c>
      <c r="AB20" s="16">
        <f t="shared" si="5"/>
        <v>0.23809523809523808</v>
      </c>
      <c r="AC20" s="24">
        <f t="shared" si="6"/>
        <v>0</v>
      </c>
      <c r="AD20" s="41">
        <f t="shared" si="7"/>
        <v>2.7777777777777777</v>
      </c>
      <c r="AE20" s="16">
        <f t="shared" si="8"/>
        <v>3.3015873015873014</v>
      </c>
      <c r="AF20" s="16">
        <f t="shared" si="9"/>
        <v>0.33333333333333331</v>
      </c>
      <c r="AG20" s="16">
        <f t="shared" si="10"/>
        <v>22.285714285714285</v>
      </c>
      <c r="AH20" s="38">
        <f t="shared" si="11"/>
        <v>43.476190476190474</v>
      </c>
    </row>
    <row r="21" spans="1:34" ht="15.75" thickBot="1" x14ac:dyDescent="0.3">
      <c r="A21" s="18" t="s">
        <v>43</v>
      </c>
      <c r="B21" s="42">
        <v>452</v>
      </c>
      <c r="C21" s="136">
        <v>449</v>
      </c>
      <c r="D21" s="42">
        <v>3651</v>
      </c>
      <c r="E21" s="136">
        <v>3394</v>
      </c>
      <c r="F21" s="87">
        <v>335</v>
      </c>
      <c r="G21" s="149">
        <v>331</v>
      </c>
      <c r="H21" s="42">
        <v>2433</v>
      </c>
      <c r="I21" s="136">
        <v>1394</v>
      </c>
      <c r="J21" s="136">
        <v>26</v>
      </c>
      <c r="K21" s="136">
        <v>50</v>
      </c>
      <c r="L21" s="136">
        <v>1</v>
      </c>
      <c r="M21" s="42">
        <v>497</v>
      </c>
      <c r="N21" s="136">
        <v>354</v>
      </c>
      <c r="O21" s="42">
        <v>1722</v>
      </c>
      <c r="P21" s="136">
        <v>1717</v>
      </c>
      <c r="Q21" s="52">
        <v>38</v>
      </c>
      <c r="R21" s="55">
        <v>40</v>
      </c>
      <c r="S21" s="79">
        <v>4492</v>
      </c>
      <c r="T21" s="55">
        <v>4514</v>
      </c>
      <c r="U21" s="54">
        <v>18</v>
      </c>
      <c r="V21" s="40">
        <v>16</v>
      </c>
      <c r="W21" s="37">
        <f t="shared" si="0"/>
        <v>2.3915343915343916</v>
      </c>
      <c r="X21" s="16">
        <f t="shared" si="1"/>
        <v>19.31746031746032</v>
      </c>
      <c r="Y21" s="16">
        <f t="shared" si="2"/>
        <v>1.7724867724867726</v>
      </c>
      <c r="Z21" s="16">
        <f t="shared" si="3"/>
        <v>12.873015873015872</v>
      </c>
      <c r="AA21" s="16">
        <f t="shared" si="4"/>
        <v>0.13756613756613756</v>
      </c>
      <c r="AB21" s="16">
        <f t="shared" si="5"/>
        <v>0.26455026455026454</v>
      </c>
      <c r="AC21" s="24">
        <f t="shared" si="6"/>
        <v>5.2910052910052907E-3</v>
      </c>
      <c r="AD21" s="41">
        <f t="shared" si="7"/>
        <v>2.6296296296296298</v>
      </c>
      <c r="AE21" s="16">
        <f t="shared" si="8"/>
        <v>9.1111111111111107</v>
      </c>
      <c r="AF21" s="16">
        <f t="shared" si="9"/>
        <v>0.20105820105820107</v>
      </c>
      <c r="AG21" s="16">
        <f t="shared" si="10"/>
        <v>23.767195767195766</v>
      </c>
      <c r="AH21" s="38">
        <f t="shared" si="11"/>
        <v>72.470899470899468</v>
      </c>
    </row>
    <row r="22" spans="1:34" ht="15.75" thickBot="1" x14ac:dyDescent="0.3">
      <c r="A22" s="18" t="s">
        <v>44</v>
      </c>
      <c r="B22" s="42">
        <v>390</v>
      </c>
      <c r="C22" s="136">
        <v>360</v>
      </c>
      <c r="D22" s="42">
        <v>1920</v>
      </c>
      <c r="E22" s="136">
        <v>1880</v>
      </c>
      <c r="F22" s="87">
        <v>368</v>
      </c>
      <c r="G22" s="149">
        <v>368</v>
      </c>
      <c r="H22" s="42">
        <v>1735</v>
      </c>
      <c r="I22" s="136">
        <v>1370</v>
      </c>
      <c r="J22" s="136">
        <v>15</v>
      </c>
      <c r="K22" s="136">
        <v>66</v>
      </c>
      <c r="L22" s="136">
        <v>18</v>
      </c>
      <c r="M22" s="42">
        <v>323</v>
      </c>
      <c r="N22" s="136">
        <v>342</v>
      </c>
      <c r="O22" s="42">
        <v>1347</v>
      </c>
      <c r="P22" s="136">
        <v>1378</v>
      </c>
      <c r="Q22" s="52">
        <v>77</v>
      </c>
      <c r="R22" s="55">
        <v>75</v>
      </c>
      <c r="S22" s="79">
        <v>2315</v>
      </c>
      <c r="T22" s="55">
        <v>2312</v>
      </c>
      <c r="U22" s="54">
        <v>15</v>
      </c>
      <c r="V22" s="40">
        <v>11</v>
      </c>
      <c r="W22" s="37">
        <f t="shared" si="0"/>
        <v>2.4761904761904763</v>
      </c>
      <c r="X22" s="16">
        <f t="shared" si="1"/>
        <v>12.19047619047619</v>
      </c>
      <c r="Y22" s="16">
        <f t="shared" si="2"/>
        <v>2.3365079365079366</v>
      </c>
      <c r="Z22" s="16">
        <f t="shared" si="3"/>
        <v>11.015873015873016</v>
      </c>
      <c r="AA22" s="16">
        <f t="shared" si="4"/>
        <v>9.5238095238095233E-2</v>
      </c>
      <c r="AB22" s="16">
        <f t="shared" si="5"/>
        <v>0.41904761904761906</v>
      </c>
      <c r="AC22" s="24">
        <f t="shared" si="6"/>
        <v>0.11428571428571428</v>
      </c>
      <c r="AD22" s="41">
        <f t="shared" si="7"/>
        <v>2.0507936507936511</v>
      </c>
      <c r="AE22" s="16">
        <f t="shared" si="8"/>
        <v>8.5523809523809522</v>
      </c>
      <c r="AF22" s="16">
        <f t="shared" si="9"/>
        <v>0.48888888888888893</v>
      </c>
      <c r="AG22" s="16">
        <f t="shared" si="10"/>
        <v>14.698412698412699</v>
      </c>
      <c r="AH22" s="38">
        <f t="shared" si="11"/>
        <v>54.438095238095244</v>
      </c>
    </row>
    <row r="23" spans="1:34" ht="15.75" thickBot="1" x14ac:dyDescent="0.3">
      <c r="A23" s="18" t="s">
        <v>45</v>
      </c>
      <c r="B23" s="42">
        <v>1039</v>
      </c>
      <c r="C23" s="136">
        <v>952</v>
      </c>
      <c r="D23" s="42">
        <v>6485</v>
      </c>
      <c r="E23" s="136">
        <v>6423</v>
      </c>
      <c r="F23" s="87">
        <v>1187</v>
      </c>
      <c r="G23" s="149">
        <v>1176</v>
      </c>
      <c r="H23" s="42">
        <v>1682</v>
      </c>
      <c r="I23" s="136">
        <v>1013</v>
      </c>
      <c r="J23" s="136">
        <v>44</v>
      </c>
      <c r="K23" s="136">
        <v>234</v>
      </c>
      <c r="L23" s="136">
        <v>2</v>
      </c>
      <c r="M23" s="42">
        <v>1136</v>
      </c>
      <c r="N23" s="136">
        <v>1324</v>
      </c>
      <c r="O23" s="42">
        <v>4424</v>
      </c>
      <c r="P23" s="136">
        <v>4416</v>
      </c>
      <c r="Q23" s="52">
        <v>177</v>
      </c>
      <c r="R23" s="55">
        <v>175</v>
      </c>
      <c r="S23" s="79">
        <v>4473</v>
      </c>
      <c r="T23" s="55">
        <v>4453</v>
      </c>
      <c r="U23" s="54">
        <v>27</v>
      </c>
      <c r="V23" s="40">
        <v>25</v>
      </c>
      <c r="W23" s="37">
        <f t="shared" si="0"/>
        <v>3.6649029982363315</v>
      </c>
      <c r="X23" s="16">
        <f t="shared" si="1"/>
        <v>22.874779541446209</v>
      </c>
      <c r="Y23" s="16">
        <f t="shared" si="2"/>
        <v>4.1869488536155206</v>
      </c>
      <c r="Z23" s="16">
        <f t="shared" si="3"/>
        <v>5.9329805996472667</v>
      </c>
      <c r="AA23" s="16">
        <f t="shared" si="4"/>
        <v>0.15520282186948853</v>
      </c>
      <c r="AB23" s="16">
        <f t="shared" si="5"/>
        <v>0.82539682539682535</v>
      </c>
      <c r="AC23" s="24">
        <f t="shared" si="6"/>
        <v>7.0546737213403876E-3</v>
      </c>
      <c r="AD23" s="41">
        <f t="shared" si="7"/>
        <v>4.0070546737213402</v>
      </c>
      <c r="AE23" s="16">
        <f t="shared" si="8"/>
        <v>15.604938271604938</v>
      </c>
      <c r="AF23" s="16">
        <f t="shared" si="9"/>
        <v>0.6243386243386243</v>
      </c>
      <c r="AG23" s="16">
        <f t="shared" si="10"/>
        <v>15.777777777777777</v>
      </c>
      <c r="AH23" s="38">
        <f t="shared" si="11"/>
        <v>73.661375661375658</v>
      </c>
    </row>
    <row r="24" spans="1:34" ht="15.75" thickBot="1" x14ac:dyDescent="0.3">
      <c r="A24" s="19" t="s">
        <v>46</v>
      </c>
      <c r="B24" s="42">
        <v>1055</v>
      </c>
      <c r="C24" s="136">
        <v>955</v>
      </c>
      <c r="D24" s="42">
        <v>8183</v>
      </c>
      <c r="E24" s="136">
        <v>7894</v>
      </c>
      <c r="F24" s="87">
        <v>879</v>
      </c>
      <c r="G24" s="149">
        <v>900</v>
      </c>
      <c r="H24" s="42">
        <v>1237</v>
      </c>
      <c r="I24" s="136">
        <v>889</v>
      </c>
      <c r="J24" s="136">
        <v>24</v>
      </c>
      <c r="K24" s="136">
        <v>255</v>
      </c>
      <c r="L24" s="136">
        <v>1</v>
      </c>
      <c r="M24" s="42">
        <v>1519</v>
      </c>
      <c r="N24" s="136">
        <v>1557</v>
      </c>
      <c r="O24" s="42">
        <v>4502</v>
      </c>
      <c r="P24" s="136">
        <v>4817</v>
      </c>
      <c r="Q24" s="52">
        <v>163</v>
      </c>
      <c r="R24" s="55">
        <v>196</v>
      </c>
      <c r="S24" s="79">
        <v>6266</v>
      </c>
      <c r="T24" s="55">
        <v>6302</v>
      </c>
      <c r="U24" s="54">
        <v>29</v>
      </c>
      <c r="V24" s="40">
        <v>25</v>
      </c>
      <c r="W24" s="37">
        <f t="shared" si="0"/>
        <v>3.464696223316913</v>
      </c>
      <c r="X24" s="16">
        <f t="shared" si="1"/>
        <v>26.873563218390803</v>
      </c>
      <c r="Y24" s="16">
        <f t="shared" si="2"/>
        <v>2.8866995073891624</v>
      </c>
      <c r="Z24" s="16">
        <f t="shared" si="3"/>
        <v>4.0623973727422005</v>
      </c>
      <c r="AA24" s="16">
        <f t="shared" si="4"/>
        <v>7.8817733990147784E-2</v>
      </c>
      <c r="AB24" s="16">
        <f t="shared" si="5"/>
        <v>0.83743842364532006</v>
      </c>
      <c r="AC24" s="24">
        <f t="shared" si="6"/>
        <v>3.2840722495894909E-3</v>
      </c>
      <c r="AD24" s="41">
        <f t="shared" si="7"/>
        <v>4.9885057471264371</v>
      </c>
      <c r="AE24" s="16">
        <f t="shared" si="8"/>
        <v>14.784893267651888</v>
      </c>
      <c r="AF24" s="16">
        <f t="shared" si="9"/>
        <v>0.53530377668308704</v>
      </c>
      <c r="AG24" s="16">
        <f t="shared" si="10"/>
        <v>20.57799671592775</v>
      </c>
      <c r="AH24" s="38">
        <f t="shared" si="11"/>
        <v>79.093596059113295</v>
      </c>
    </row>
    <row r="25" spans="1:34" ht="15.75" thickBot="1" x14ac:dyDescent="0.3">
      <c r="A25" s="18" t="s">
        <v>47</v>
      </c>
      <c r="B25" s="42">
        <v>337</v>
      </c>
      <c r="C25" s="136">
        <v>297</v>
      </c>
      <c r="D25" s="42">
        <v>3118</v>
      </c>
      <c r="E25" s="136">
        <v>3136</v>
      </c>
      <c r="F25" s="87">
        <v>264</v>
      </c>
      <c r="G25" s="149">
        <v>270</v>
      </c>
      <c r="H25" s="42">
        <v>2474</v>
      </c>
      <c r="I25" s="136">
        <v>1850</v>
      </c>
      <c r="J25" s="136">
        <v>13</v>
      </c>
      <c r="K25" s="136">
        <v>78</v>
      </c>
      <c r="L25" s="136">
        <v>2</v>
      </c>
      <c r="M25" s="42">
        <v>898</v>
      </c>
      <c r="N25" s="136">
        <v>950</v>
      </c>
      <c r="O25" s="42">
        <v>1855</v>
      </c>
      <c r="P25" s="136">
        <v>1777</v>
      </c>
      <c r="Q25" s="52">
        <v>63</v>
      </c>
      <c r="R25" s="55">
        <v>63</v>
      </c>
      <c r="S25" s="79">
        <v>5053</v>
      </c>
      <c r="T25" s="55">
        <v>5232</v>
      </c>
      <c r="U25" s="54">
        <v>17</v>
      </c>
      <c r="V25" s="40">
        <v>13</v>
      </c>
      <c r="W25" s="37">
        <f t="shared" si="0"/>
        <v>1.8879551820728291</v>
      </c>
      <c r="X25" s="16">
        <f t="shared" si="1"/>
        <v>17.467787114845937</v>
      </c>
      <c r="Y25" s="16">
        <f t="shared" si="2"/>
        <v>1.4789915966386555</v>
      </c>
      <c r="Z25" s="16">
        <f t="shared" si="3"/>
        <v>13.859943977591037</v>
      </c>
      <c r="AA25" s="16">
        <f t="shared" si="4"/>
        <v>7.2829131652661055E-2</v>
      </c>
      <c r="AB25" s="16">
        <f t="shared" si="5"/>
        <v>0.43697478991596633</v>
      </c>
      <c r="AC25" s="24">
        <f t="shared" si="6"/>
        <v>1.1204481792717087E-2</v>
      </c>
      <c r="AD25" s="41">
        <f t="shared" si="7"/>
        <v>5.0308123249299719</v>
      </c>
      <c r="AE25" s="16">
        <f t="shared" si="8"/>
        <v>10.392156862745098</v>
      </c>
      <c r="AF25" s="16">
        <f t="shared" si="9"/>
        <v>0.35294117647058826</v>
      </c>
      <c r="AG25" s="16">
        <f t="shared" si="10"/>
        <v>28.308123249299722</v>
      </c>
      <c r="AH25" s="38">
        <f t="shared" si="11"/>
        <v>79.299719887955177</v>
      </c>
    </row>
    <row r="26" spans="1:34" ht="15.75" thickBot="1" x14ac:dyDescent="0.3">
      <c r="A26" s="18" t="s">
        <v>48</v>
      </c>
      <c r="B26" s="42">
        <v>504</v>
      </c>
      <c r="C26" s="136">
        <v>466</v>
      </c>
      <c r="D26" s="42">
        <v>3362</v>
      </c>
      <c r="E26" s="136">
        <v>2915</v>
      </c>
      <c r="F26" s="87">
        <v>886</v>
      </c>
      <c r="G26" s="149">
        <v>898</v>
      </c>
      <c r="H26" s="42">
        <v>2870</v>
      </c>
      <c r="I26" s="136">
        <v>2123</v>
      </c>
      <c r="J26" s="136">
        <v>32</v>
      </c>
      <c r="K26" s="136">
        <v>111</v>
      </c>
      <c r="L26" s="136">
        <v>1</v>
      </c>
      <c r="M26" s="42">
        <v>1387</v>
      </c>
      <c r="N26" s="136">
        <v>1218</v>
      </c>
      <c r="O26" s="42">
        <v>2018</v>
      </c>
      <c r="P26" s="136">
        <v>1991</v>
      </c>
      <c r="Q26" s="52">
        <v>54</v>
      </c>
      <c r="R26" s="55">
        <v>52</v>
      </c>
      <c r="S26" s="79">
        <v>2764</v>
      </c>
      <c r="T26" s="55">
        <v>2753</v>
      </c>
      <c r="U26" s="54">
        <v>16</v>
      </c>
      <c r="V26" s="40">
        <v>12</v>
      </c>
      <c r="W26" s="37">
        <f t="shared" si="0"/>
        <v>3</v>
      </c>
      <c r="X26" s="16">
        <f t="shared" si="1"/>
        <v>20.011904761904763</v>
      </c>
      <c r="Y26" s="16">
        <f t="shared" si="2"/>
        <v>5.2738095238095237</v>
      </c>
      <c r="Z26" s="16">
        <f t="shared" si="3"/>
        <v>17.083333333333332</v>
      </c>
      <c r="AA26" s="16">
        <f t="shared" si="4"/>
        <v>0.19047619047619047</v>
      </c>
      <c r="AB26" s="16">
        <f t="shared" si="5"/>
        <v>0.6607142857142857</v>
      </c>
      <c r="AC26" s="24">
        <f t="shared" si="6"/>
        <v>5.9523809523809521E-3</v>
      </c>
      <c r="AD26" s="41">
        <f t="shared" si="7"/>
        <v>8.2559523809523814</v>
      </c>
      <c r="AE26" s="16">
        <f t="shared" si="8"/>
        <v>12.011904761904763</v>
      </c>
      <c r="AF26" s="16">
        <f t="shared" si="9"/>
        <v>0.32142857142857145</v>
      </c>
      <c r="AG26" s="16">
        <f t="shared" si="10"/>
        <v>16.452380952380953</v>
      </c>
      <c r="AH26" s="38">
        <f t="shared" si="11"/>
        <v>83.267857142857139</v>
      </c>
    </row>
    <row r="27" spans="1:34" ht="15.75" thickBot="1" x14ac:dyDescent="0.3">
      <c r="A27" s="18" t="s">
        <v>49</v>
      </c>
      <c r="B27" s="42">
        <v>350</v>
      </c>
      <c r="C27" s="136">
        <v>314</v>
      </c>
      <c r="D27" s="42">
        <v>2002</v>
      </c>
      <c r="E27" s="136">
        <v>1812</v>
      </c>
      <c r="F27" s="87">
        <v>630</v>
      </c>
      <c r="G27" s="149">
        <v>631</v>
      </c>
      <c r="H27" s="42">
        <v>301</v>
      </c>
      <c r="I27" s="136">
        <v>256</v>
      </c>
      <c r="J27" s="136">
        <v>7</v>
      </c>
      <c r="K27" s="136">
        <v>68</v>
      </c>
      <c r="L27" s="136">
        <v>3</v>
      </c>
      <c r="M27" s="42">
        <v>269</v>
      </c>
      <c r="N27" s="136">
        <v>283</v>
      </c>
      <c r="O27" s="42">
        <v>814</v>
      </c>
      <c r="P27" s="136">
        <v>819</v>
      </c>
      <c r="Q27" s="52">
        <v>28</v>
      </c>
      <c r="R27" s="55">
        <v>26</v>
      </c>
      <c r="S27" s="79">
        <v>1794</v>
      </c>
      <c r="T27" s="55">
        <v>1827</v>
      </c>
      <c r="U27" s="54">
        <v>10</v>
      </c>
      <c r="V27" s="40">
        <v>9</v>
      </c>
      <c r="W27" s="37">
        <f t="shared" si="0"/>
        <v>3.3333333333333335</v>
      </c>
      <c r="X27" s="16">
        <f t="shared" si="1"/>
        <v>19.066666666666666</v>
      </c>
      <c r="Y27" s="16">
        <f t="shared" si="2"/>
        <v>6</v>
      </c>
      <c r="Z27" s="16">
        <f t="shared" si="3"/>
        <v>2.8666666666666667</v>
      </c>
      <c r="AA27" s="16">
        <f t="shared" si="4"/>
        <v>6.6666666666666666E-2</v>
      </c>
      <c r="AB27" s="16">
        <f t="shared" si="5"/>
        <v>0.64761904761904765</v>
      </c>
      <c r="AC27" s="24">
        <f t="shared" si="6"/>
        <v>2.8571428571428571E-2</v>
      </c>
      <c r="AD27" s="41">
        <f t="shared" si="7"/>
        <v>2.5619047619047617</v>
      </c>
      <c r="AE27" s="16">
        <f t="shared" si="8"/>
        <v>7.7523809523809533</v>
      </c>
      <c r="AF27" s="16">
        <f t="shared" si="9"/>
        <v>0.26666666666666666</v>
      </c>
      <c r="AG27" s="16">
        <f t="shared" si="10"/>
        <v>17.085714285714285</v>
      </c>
      <c r="AH27" s="38">
        <f t="shared" si="11"/>
        <v>59.676190476190477</v>
      </c>
    </row>
    <row r="28" spans="1:34" ht="15.75" thickBot="1" x14ac:dyDescent="0.3">
      <c r="A28" s="20" t="s">
        <v>50</v>
      </c>
      <c r="B28" s="42">
        <v>1086</v>
      </c>
      <c r="C28" s="136">
        <v>1086</v>
      </c>
      <c r="D28" s="42">
        <v>9408</v>
      </c>
      <c r="E28" s="136">
        <v>8788</v>
      </c>
      <c r="F28" s="87">
        <v>816</v>
      </c>
      <c r="G28" s="149">
        <v>843</v>
      </c>
      <c r="H28" s="42">
        <v>1561</v>
      </c>
      <c r="I28" s="136">
        <v>1172</v>
      </c>
      <c r="J28" s="136">
        <v>49</v>
      </c>
      <c r="K28" s="136">
        <v>341</v>
      </c>
      <c r="L28" s="136">
        <v>12</v>
      </c>
      <c r="M28" s="42">
        <v>2322</v>
      </c>
      <c r="N28" s="136">
        <v>2015</v>
      </c>
      <c r="O28" s="42">
        <v>3806</v>
      </c>
      <c r="P28" s="136">
        <v>3613</v>
      </c>
      <c r="Q28" s="52">
        <v>52</v>
      </c>
      <c r="R28" s="55">
        <v>58</v>
      </c>
      <c r="S28" s="79">
        <v>4449</v>
      </c>
      <c r="T28" s="55">
        <v>4939</v>
      </c>
      <c r="U28" s="54">
        <v>31</v>
      </c>
      <c r="V28" s="40">
        <v>29</v>
      </c>
      <c r="W28" s="37">
        <f t="shared" si="0"/>
        <v>3.3364055299539168</v>
      </c>
      <c r="X28" s="16">
        <f t="shared" si="1"/>
        <v>28.903225806451616</v>
      </c>
      <c r="Y28" s="16">
        <f t="shared" si="2"/>
        <v>2.5069124423963136</v>
      </c>
      <c r="Z28" s="16">
        <f t="shared" si="3"/>
        <v>4.7956989247311821</v>
      </c>
      <c r="AA28" s="16">
        <f t="shared" si="4"/>
        <v>0.15053763440860216</v>
      </c>
      <c r="AB28" s="16">
        <f t="shared" si="5"/>
        <v>1.0476190476190477</v>
      </c>
      <c r="AC28" s="24">
        <f t="shared" si="6"/>
        <v>3.6866359447004608E-2</v>
      </c>
      <c r="AD28" s="41">
        <f t="shared" si="7"/>
        <v>7.1336405529953923</v>
      </c>
      <c r="AE28" s="16">
        <f t="shared" si="8"/>
        <v>11.692780337941629</v>
      </c>
      <c r="AF28" s="16">
        <f t="shared" si="9"/>
        <v>0.1597542242703533</v>
      </c>
      <c r="AG28" s="16">
        <f t="shared" si="10"/>
        <v>13.668202764976959</v>
      </c>
      <c r="AH28" s="38">
        <f t="shared" si="11"/>
        <v>73.431643625192009</v>
      </c>
    </row>
    <row r="29" spans="1:34" ht="15.75" thickBot="1" x14ac:dyDescent="0.3">
      <c r="A29" s="18" t="s">
        <v>51</v>
      </c>
      <c r="B29" s="42">
        <v>554</v>
      </c>
      <c r="C29" s="136">
        <v>523</v>
      </c>
      <c r="D29" s="42">
        <v>3718</v>
      </c>
      <c r="E29" s="136">
        <v>4134</v>
      </c>
      <c r="F29" s="87">
        <v>587</v>
      </c>
      <c r="G29" s="149">
        <v>584</v>
      </c>
      <c r="H29" s="42">
        <v>678</v>
      </c>
      <c r="I29" s="136">
        <v>515</v>
      </c>
      <c r="J29" s="136">
        <v>31</v>
      </c>
      <c r="K29" s="136">
        <v>101</v>
      </c>
      <c r="L29" s="136">
        <v>2</v>
      </c>
      <c r="M29" s="42">
        <v>604</v>
      </c>
      <c r="N29" s="136">
        <v>733</v>
      </c>
      <c r="O29" s="42">
        <v>1420</v>
      </c>
      <c r="P29" s="136">
        <v>1457</v>
      </c>
      <c r="Q29" s="52">
        <v>51</v>
      </c>
      <c r="R29" s="55">
        <v>43</v>
      </c>
      <c r="S29" s="79">
        <v>2009</v>
      </c>
      <c r="T29" s="55">
        <v>2021</v>
      </c>
      <c r="U29" s="54">
        <v>15</v>
      </c>
      <c r="V29" s="40">
        <v>14</v>
      </c>
      <c r="W29" s="37">
        <f t="shared" si="0"/>
        <v>3.517460317460317</v>
      </c>
      <c r="X29" s="16">
        <f t="shared" si="1"/>
        <v>23.606349206349208</v>
      </c>
      <c r="Y29" s="16">
        <f t="shared" si="2"/>
        <v>3.7269841269841271</v>
      </c>
      <c r="Z29" s="16">
        <f t="shared" si="3"/>
        <v>4.3047619047619055</v>
      </c>
      <c r="AA29" s="16">
        <f t="shared" si="4"/>
        <v>0.19682539682539685</v>
      </c>
      <c r="AB29" s="16">
        <f t="shared" si="5"/>
        <v>0.64126984126984132</v>
      </c>
      <c r="AC29" s="24">
        <f t="shared" si="6"/>
        <v>1.2698412698412698E-2</v>
      </c>
      <c r="AD29" s="41">
        <f t="shared" si="7"/>
        <v>3.8349206349206346</v>
      </c>
      <c r="AE29" s="16">
        <f t="shared" si="8"/>
        <v>9.0158730158730158</v>
      </c>
      <c r="AF29" s="16">
        <f t="shared" si="9"/>
        <v>0.32380952380952382</v>
      </c>
      <c r="AG29" s="16">
        <f t="shared" si="10"/>
        <v>12.755555555555556</v>
      </c>
      <c r="AH29" s="38">
        <f t="shared" si="11"/>
        <v>61.936507936507937</v>
      </c>
    </row>
    <row r="30" spans="1:34" ht="15.75" thickBot="1" x14ac:dyDescent="0.3">
      <c r="A30" s="18" t="s">
        <v>52</v>
      </c>
      <c r="B30" s="42">
        <v>180</v>
      </c>
      <c r="C30" s="136">
        <v>170</v>
      </c>
      <c r="D30" s="42">
        <v>741</v>
      </c>
      <c r="E30" s="136">
        <v>720</v>
      </c>
      <c r="F30" s="87">
        <v>255</v>
      </c>
      <c r="G30" s="149">
        <v>267</v>
      </c>
      <c r="H30" s="42">
        <v>277</v>
      </c>
      <c r="I30" s="136">
        <v>195</v>
      </c>
      <c r="J30" s="136">
        <v>10</v>
      </c>
      <c r="K30" s="136">
        <v>36</v>
      </c>
      <c r="L30" s="136">
        <v>0</v>
      </c>
      <c r="M30" s="42">
        <v>75</v>
      </c>
      <c r="N30" s="136">
        <v>66</v>
      </c>
      <c r="O30" s="42">
        <v>361</v>
      </c>
      <c r="P30" s="136">
        <v>369</v>
      </c>
      <c r="Q30" s="52">
        <v>9</v>
      </c>
      <c r="R30" s="55">
        <v>10</v>
      </c>
      <c r="S30" s="79">
        <v>1802</v>
      </c>
      <c r="T30" s="55">
        <v>1791</v>
      </c>
      <c r="U30" s="54">
        <v>5</v>
      </c>
      <c r="V30" s="40">
        <v>4</v>
      </c>
      <c r="W30" s="37">
        <f t="shared" si="0"/>
        <v>3.4285714285714284</v>
      </c>
      <c r="X30" s="16">
        <f t="shared" si="1"/>
        <v>14.114285714285714</v>
      </c>
      <c r="Y30" s="16">
        <f t="shared" si="2"/>
        <v>4.8571428571428568</v>
      </c>
      <c r="Z30" s="16">
        <f t="shared" si="3"/>
        <v>5.2761904761904761</v>
      </c>
      <c r="AA30" s="16">
        <f t="shared" si="4"/>
        <v>0.19047619047619047</v>
      </c>
      <c r="AB30" s="16">
        <f t="shared" si="5"/>
        <v>0.68571428571428572</v>
      </c>
      <c r="AC30" s="24">
        <f t="shared" si="6"/>
        <v>0</v>
      </c>
      <c r="AD30" s="41">
        <f t="shared" si="7"/>
        <v>1.4285714285714286</v>
      </c>
      <c r="AE30" s="16">
        <f t="shared" si="8"/>
        <v>6.8761904761904766</v>
      </c>
      <c r="AF30" s="16">
        <f t="shared" si="9"/>
        <v>0.17142857142857143</v>
      </c>
      <c r="AG30" s="16">
        <f t="shared" si="10"/>
        <v>34.323809523809523</v>
      </c>
      <c r="AH30" s="38">
        <f t="shared" si="11"/>
        <v>71.352380952380955</v>
      </c>
    </row>
    <row r="31" spans="1:34" ht="15.75" thickBot="1" x14ac:dyDescent="0.3">
      <c r="A31" s="18" t="s">
        <v>53</v>
      </c>
      <c r="B31" s="42">
        <v>477</v>
      </c>
      <c r="C31" s="136">
        <v>432</v>
      </c>
      <c r="D31" s="42">
        <v>3880</v>
      </c>
      <c r="E31" s="136">
        <v>3449</v>
      </c>
      <c r="F31" s="87">
        <v>793</v>
      </c>
      <c r="G31" s="149">
        <v>793</v>
      </c>
      <c r="H31" s="42">
        <v>3074</v>
      </c>
      <c r="I31" s="136">
        <v>1597</v>
      </c>
      <c r="J31" s="136">
        <v>11</v>
      </c>
      <c r="K31" s="136">
        <v>104</v>
      </c>
      <c r="L31" s="136">
        <v>3</v>
      </c>
      <c r="M31" s="42">
        <v>2747</v>
      </c>
      <c r="N31" s="136">
        <v>2193</v>
      </c>
      <c r="O31" s="42">
        <v>1408</v>
      </c>
      <c r="P31" s="136">
        <v>1021</v>
      </c>
      <c r="Q31" s="52">
        <v>53</v>
      </c>
      <c r="R31" s="55">
        <v>49</v>
      </c>
      <c r="S31" s="79">
        <v>8098</v>
      </c>
      <c r="T31" s="55">
        <v>8117</v>
      </c>
      <c r="U31" s="54">
        <v>19</v>
      </c>
      <c r="V31" s="40">
        <v>16</v>
      </c>
      <c r="W31" s="37">
        <f t="shared" si="0"/>
        <v>2.3909774436090223</v>
      </c>
      <c r="X31" s="16">
        <f t="shared" si="1"/>
        <v>19.448621553884713</v>
      </c>
      <c r="Y31" s="16">
        <f t="shared" si="2"/>
        <v>3.9749373433583961</v>
      </c>
      <c r="Z31" s="16">
        <f t="shared" si="3"/>
        <v>15.408521303258144</v>
      </c>
      <c r="AA31" s="16">
        <f t="shared" si="4"/>
        <v>5.5137844611528826E-2</v>
      </c>
      <c r="AB31" s="16">
        <f t="shared" si="5"/>
        <v>0.52130325814536338</v>
      </c>
      <c r="AC31" s="24">
        <f t="shared" si="6"/>
        <v>1.5037593984962405E-2</v>
      </c>
      <c r="AD31" s="41">
        <f t="shared" si="7"/>
        <v>13.769423558897241</v>
      </c>
      <c r="AE31" s="16">
        <f t="shared" si="8"/>
        <v>7.0576441102756897</v>
      </c>
      <c r="AF31" s="16">
        <f t="shared" si="9"/>
        <v>0.26566416040100249</v>
      </c>
      <c r="AG31" s="16">
        <f t="shared" si="10"/>
        <v>40.591478696741852</v>
      </c>
      <c r="AH31" s="38">
        <f t="shared" si="11"/>
        <v>103.49874686716791</v>
      </c>
    </row>
    <row r="32" spans="1:34" ht="15.75" thickBot="1" x14ac:dyDescent="0.3">
      <c r="A32" s="18" t="s">
        <v>54</v>
      </c>
      <c r="B32" s="42">
        <v>949</v>
      </c>
      <c r="C32" s="136">
        <v>810</v>
      </c>
      <c r="D32" s="42">
        <v>5141</v>
      </c>
      <c r="E32" s="136">
        <v>5249</v>
      </c>
      <c r="F32" s="87">
        <v>485</v>
      </c>
      <c r="G32" s="149">
        <v>485</v>
      </c>
      <c r="H32" s="42">
        <v>1100</v>
      </c>
      <c r="I32" s="136">
        <v>698</v>
      </c>
      <c r="J32" s="136">
        <v>44</v>
      </c>
      <c r="K32" s="136">
        <v>206</v>
      </c>
      <c r="L32" s="136">
        <v>0</v>
      </c>
      <c r="M32" s="42">
        <v>1100</v>
      </c>
      <c r="N32" s="136">
        <v>1389</v>
      </c>
      <c r="O32" s="42">
        <v>2964</v>
      </c>
      <c r="P32" s="136">
        <v>3037</v>
      </c>
      <c r="Q32" s="66">
        <v>51</v>
      </c>
      <c r="R32" s="67">
        <v>63</v>
      </c>
      <c r="S32" s="80">
        <v>2978</v>
      </c>
      <c r="T32" s="67">
        <v>3010</v>
      </c>
      <c r="U32" s="68">
        <v>26</v>
      </c>
      <c r="V32" s="40">
        <v>23</v>
      </c>
      <c r="W32" s="81">
        <f t="shared" si="0"/>
        <v>3.4761904761904763</v>
      </c>
      <c r="X32" s="82">
        <f t="shared" si="1"/>
        <v>18.831501831501832</v>
      </c>
      <c r="Y32" s="82">
        <f t="shared" si="2"/>
        <v>1.7765567765567765</v>
      </c>
      <c r="Z32" s="82">
        <f t="shared" si="3"/>
        <v>4.0293040293040292</v>
      </c>
      <c r="AA32" s="82">
        <f t="shared" si="4"/>
        <v>0.16117216117216118</v>
      </c>
      <c r="AB32" s="82">
        <f t="shared" si="5"/>
        <v>0.75457875457875456</v>
      </c>
      <c r="AC32" s="84">
        <f t="shared" si="6"/>
        <v>0</v>
      </c>
      <c r="AD32" s="85">
        <f t="shared" si="7"/>
        <v>4.0293040293040292</v>
      </c>
      <c r="AE32" s="82">
        <f t="shared" si="8"/>
        <v>10.857142857142858</v>
      </c>
      <c r="AF32" s="82">
        <f t="shared" si="9"/>
        <v>0.18681318681318682</v>
      </c>
      <c r="AG32" s="82">
        <f t="shared" si="10"/>
        <v>10.908424908424909</v>
      </c>
      <c r="AH32" s="38">
        <f t="shared" si="11"/>
        <v>55.010989010989015</v>
      </c>
    </row>
    <row r="33" spans="1:34" ht="15.75" thickBot="1" x14ac:dyDescent="0.3">
      <c r="A33" s="21" t="s">
        <v>55</v>
      </c>
      <c r="B33" s="30">
        <f t="shared" ref="B33:V33" si="12">SUM(B11:B32)</f>
        <v>13511</v>
      </c>
      <c r="C33" s="30">
        <f t="shared" si="12"/>
        <v>12740</v>
      </c>
      <c r="D33" s="30">
        <f t="shared" si="12"/>
        <v>93377</v>
      </c>
      <c r="E33" s="30">
        <f t="shared" si="12"/>
        <v>89813</v>
      </c>
      <c r="F33" s="152">
        <f t="shared" si="12"/>
        <v>13784</v>
      </c>
      <c r="G33" s="30">
        <f t="shared" si="12"/>
        <v>13799</v>
      </c>
      <c r="H33" s="30">
        <f t="shared" si="12"/>
        <v>31999</v>
      </c>
      <c r="I33" s="30">
        <f t="shared" si="12"/>
        <v>21916</v>
      </c>
      <c r="J33" s="33">
        <f t="shared" si="12"/>
        <v>540</v>
      </c>
      <c r="K33" s="33">
        <f>SUM(K11:K32)</f>
        <v>2944</v>
      </c>
      <c r="L33" s="33">
        <f t="shared" si="12"/>
        <v>158</v>
      </c>
      <c r="M33" s="30">
        <f t="shared" si="12"/>
        <v>24595</v>
      </c>
      <c r="N33" s="30">
        <f t="shared" si="12"/>
        <v>23859</v>
      </c>
      <c r="O33" s="30">
        <f t="shared" si="12"/>
        <v>42795</v>
      </c>
      <c r="P33" s="30">
        <f t="shared" si="12"/>
        <v>42686</v>
      </c>
      <c r="Q33" s="153">
        <f t="shared" si="12"/>
        <v>1529</v>
      </c>
      <c r="R33" s="154">
        <f t="shared" si="12"/>
        <v>1545</v>
      </c>
      <c r="S33" s="154">
        <f t="shared" si="12"/>
        <v>84563</v>
      </c>
      <c r="T33" s="69">
        <f>SUM(T11:T32)</f>
        <v>86383</v>
      </c>
      <c r="U33" s="70">
        <f t="shared" si="12"/>
        <v>417</v>
      </c>
      <c r="V33" s="65">
        <f t="shared" si="12"/>
        <v>367</v>
      </c>
      <c r="W33" s="83">
        <f t="shared" si="0"/>
        <v>3.085759963457805</v>
      </c>
      <c r="X33" s="38">
        <f>SUM(D33/U33/10.5)</f>
        <v>21.326253283087816</v>
      </c>
      <c r="Y33" s="7">
        <f t="shared" si="2"/>
        <v>3.1481100833618818</v>
      </c>
      <c r="Z33" s="7">
        <f t="shared" si="3"/>
        <v>7.3082105743976244</v>
      </c>
      <c r="AA33" s="7">
        <f t="shared" si="4"/>
        <v>0.12332990750256936</v>
      </c>
      <c r="AB33" s="7">
        <f t="shared" si="5"/>
        <v>0.67237638460660043</v>
      </c>
      <c r="AC33" s="25">
        <f t="shared" si="6"/>
        <v>3.6085417380381409E-2</v>
      </c>
      <c r="AD33" s="7">
        <f t="shared" si="7"/>
        <v>5.6172205093068399</v>
      </c>
      <c r="AE33" s="7">
        <f t="shared" si="8"/>
        <v>9.7738951695786227</v>
      </c>
      <c r="AF33" s="7">
        <f t="shared" si="9"/>
        <v>0.34920634920634919</v>
      </c>
      <c r="AG33" s="7">
        <f t="shared" si="10"/>
        <v>19.313235126184765</v>
      </c>
      <c r="AH33" s="86">
        <f t="shared" si="11"/>
        <v>70.753682768071258</v>
      </c>
    </row>
    <row r="34" spans="1:34" ht="78" customHeight="1" x14ac:dyDescent="0.25">
      <c r="B34" s="150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</row>
  </sheetData>
  <mergeCells count="72">
    <mergeCell ref="AH9:AH10"/>
    <mergeCell ref="J2:L5"/>
    <mergeCell ref="J6:J7"/>
    <mergeCell ref="L6:L7"/>
    <mergeCell ref="J9:J10"/>
    <mergeCell ref="K9:K10"/>
    <mergeCell ref="L9:L10"/>
    <mergeCell ref="R9:R10"/>
    <mergeCell ref="Q5:R5"/>
    <mergeCell ref="P6:P7"/>
    <mergeCell ref="O2:T4"/>
    <mergeCell ref="S5:T5"/>
    <mergeCell ref="S6:S7"/>
    <mergeCell ref="AA3:AC6"/>
    <mergeCell ref="AA9:AA10"/>
    <mergeCell ref="AB9:AB10"/>
    <mergeCell ref="F9:F10"/>
    <mergeCell ref="G9:G10"/>
    <mergeCell ref="H9:H10"/>
    <mergeCell ref="I9:I10"/>
    <mergeCell ref="U9:U10"/>
    <mergeCell ref="O9:O10"/>
    <mergeCell ref="P9:P10"/>
    <mergeCell ref="Q9:Q10"/>
    <mergeCell ref="S9:S10"/>
    <mergeCell ref="T9:T10"/>
    <mergeCell ref="M6:M7"/>
    <mergeCell ref="Z9:Z10"/>
    <mergeCell ref="V9:V10"/>
    <mergeCell ref="W9:W10"/>
    <mergeCell ref="X9:X10"/>
    <mergeCell ref="Y9:Y10"/>
    <mergeCell ref="M9:M10"/>
    <mergeCell ref="N9:N10"/>
    <mergeCell ref="U4:U7"/>
    <mergeCell ref="V4:V7"/>
    <mergeCell ref="O5:P5"/>
    <mergeCell ref="Q6:Q7"/>
    <mergeCell ref="R6:R7"/>
    <mergeCell ref="O6:O7"/>
    <mergeCell ref="N6:N7"/>
    <mergeCell ref="T6:T7"/>
    <mergeCell ref="A1:AH1"/>
    <mergeCell ref="D2:E5"/>
    <mergeCell ref="F2:G5"/>
    <mergeCell ref="H2:I5"/>
    <mergeCell ref="M2:N5"/>
    <mergeCell ref="W2:AH2"/>
    <mergeCell ref="W3:W7"/>
    <mergeCell ref="X3:X7"/>
    <mergeCell ref="Y3:Y7"/>
    <mergeCell ref="U2:V3"/>
    <mergeCell ref="AD3:AD7"/>
    <mergeCell ref="AH3:AH7"/>
    <mergeCell ref="A2:A10"/>
    <mergeCell ref="B2:C5"/>
    <mergeCell ref="Z3:Z7"/>
    <mergeCell ref="G6:G7"/>
    <mergeCell ref="B6:B7"/>
    <mergeCell ref="C6:C7"/>
    <mergeCell ref="E6:E7"/>
    <mergeCell ref="D6:D7"/>
    <mergeCell ref="B9:B10"/>
    <mergeCell ref="C9:C10"/>
    <mergeCell ref="D9:D10"/>
    <mergeCell ref="E9:E10"/>
    <mergeCell ref="AE3:AG6"/>
    <mergeCell ref="AG9:AG10"/>
    <mergeCell ref="AE9:AE10"/>
    <mergeCell ref="AF9:AF10"/>
    <mergeCell ref="AC9:AC10"/>
    <mergeCell ref="AD9:AD10"/>
  </mergeCells>
  <pageMargins left="0.16" right="0.14000000000000001" top="0.75" bottom="0.75" header="0.3" footer="0.3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zoomScale="85" zoomScaleNormal="85" workbookViewId="0">
      <selection activeCell="K33" sqref="K33"/>
    </sheetView>
  </sheetViews>
  <sheetFormatPr defaultRowHeight="15" x14ac:dyDescent="0.25"/>
  <cols>
    <col min="1" max="1" width="22.140625" customWidth="1"/>
    <col min="27" max="27" width="8" customWidth="1"/>
    <col min="29" max="29" width="8.28515625" customWidth="1"/>
  </cols>
  <sheetData>
    <row r="1" spans="1:34" ht="16.5" thickBot="1" x14ac:dyDescent="0.3">
      <c r="A1" s="172" t="s">
        <v>63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  <c r="P1" s="173"/>
      <c r="Q1" s="173"/>
      <c r="R1" s="173"/>
      <c r="S1" s="173"/>
      <c r="T1" s="173"/>
      <c r="U1" s="173"/>
      <c r="V1" s="173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34" ht="15.75" customHeight="1" thickBot="1" x14ac:dyDescent="0.3">
      <c r="A2" s="211" t="s">
        <v>0</v>
      </c>
      <c r="B2" s="214" t="s">
        <v>1</v>
      </c>
      <c r="C2" s="175"/>
      <c r="D2" s="174" t="s">
        <v>2</v>
      </c>
      <c r="E2" s="175"/>
      <c r="F2" s="174" t="s">
        <v>3</v>
      </c>
      <c r="G2" s="180"/>
      <c r="H2" s="185" t="s">
        <v>4</v>
      </c>
      <c r="I2" s="180"/>
      <c r="J2" s="186" t="s">
        <v>58</v>
      </c>
      <c r="K2" s="256"/>
      <c r="L2" s="257"/>
      <c r="M2" s="186" t="s">
        <v>6</v>
      </c>
      <c r="N2" s="187"/>
      <c r="O2" s="155" t="s">
        <v>7</v>
      </c>
      <c r="P2" s="244"/>
      <c r="Q2" s="244"/>
      <c r="R2" s="244"/>
      <c r="S2" s="245"/>
      <c r="T2" s="157"/>
      <c r="U2" s="202" t="s">
        <v>8</v>
      </c>
      <c r="V2" s="203"/>
      <c r="W2" s="192" t="s">
        <v>59</v>
      </c>
      <c r="X2" s="193"/>
      <c r="Y2" s="193"/>
      <c r="Z2" s="193"/>
      <c r="AA2" s="193"/>
      <c r="AB2" s="193"/>
      <c r="AC2" s="193"/>
      <c r="AD2" s="193"/>
      <c r="AE2" s="194"/>
      <c r="AF2" s="194"/>
      <c r="AG2" s="194"/>
      <c r="AH2" s="195"/>
    </row>
    <row r="3" spans="1:34" x14ac:dyDescent="0.25">
      <c r="A3" s="212"/>
      <c r="B3" s="176"/>
      <c r="C3" s="177"/>
      <c r="D3" s="176"/>
      <c r="E3" s="177"/>
      <c r="F3" s="181"/>
      <c r="G3" s="182"/>
      <c r="H3" s="181"/>
      <c r="I3" s="182"/>
      <c r="J3" s="258"/>
      <c r="K3" s="259"/>
      <c r="L3" s="260"/>
      <c r="M3" s="188"/>
      <c r="N3" s="189"/>
      <c r="O3" s="246"/>
      <c r="P3" s="247"/>
      <c r="Q3" s="247"/>
      <c r="R3" s="247"/>
      <c r="S3" s="248"/>
      <c r="T3" s="160"/>
      <c r="U3" s="204"/>
      <c r="V3" s="205"/>
      <c r="W3" s="196" t="s">
        <v>10</v>
      </c>
      <c r="X3" s="199" t="s">
        <v>11</v>
      </c>
      <c r="Y3" s="199" t="s">
        <v>12</v>
      </c>
      <c r="Z3" s="215" t="s">
        <v>13</v>
      </c>
      <c r="AA3" s="250" t="s">
        <v>14</v>
      </c>
      <c r="AB3" s="251"/>
      <c r="AC3" s="208"/>
      <c r="AD3" s="186" t="s">
        <v>15</v>
      </c>
      <c r="AE3" s="155" t="s">
        <v>16</v>
      </c>
      <c r="AF3" s="156"/>
      <c r="AG3" s="157"/>
      <c r="AH3" s="208" t="s">
        <v>17</v>
      </c>
    </row>
    <row r="4" spans="1:34" x14ac:dyDescent="0.25">
      <c r="A4" s="212"/>
      <c r="B4" s="176"/>
      <c r="C4" s="177"/>
      <c r="D4" s="176"/>
      <c r="E4" s="177"/>
      <c r="F4" s="181"/>
      <c r="G4" s="182"/>
      <c r="H4" s="181"/>
      <c r="I4" s="182"/>
      <c r="J4" s="258"/>
      <c r="K4" s="259"/>
      <c r="L4" s="260"/>
      <c r="M4" s="188"/>
      <c r="N4" s="189"/>
      <c r="O4" s="246"/>
      <c r="P4" s="247"/>
      <c r="Q4" s="247"/>
      <c r="R4" s="247"/>
      <c r="S4" s="248"/>
      <c r="T4" s="160"/>
      <c r="U4" s="222" t="s">
        <v>18</v>
      </c>
      <c r="V4" s="223" t="s">
        <v>19</v>
      </c>
      <c r="W4" s="197"/>
      <c r="X4" s="200"/>
      <c r="Y4" s="200"/>
      <c r="Z4" s="216"/>
      <c r="AA4" s="252"/>
      <c r="AB4" s="253"/>
      <c r="AC4" s="209"/>
      <c r="AD4" s="206"/>
      <c r="AE4" s="158"/>
      <c r="AF4" s="159"/>
      <c r="AG4" s="160"/>
      <c r="AH4" s="209"/>
    </row>
    <row r="5" spans="1:34" ht="15.75" thickBot="1" x14ac:dyDescent="0.3">
      <c r="A5" s="212"/>
      <c r="B5" s="178"/>
      <c r="C5" s="179"/>
      <c r="D5" s="178"/>
      <c r="E5" s="179"/>
      <c r="F5" s="183"/>
      <c r="G5" s="184"/>
      <c r="H5" s="181"/>
      <c r="I5" s="182"/>
      <c r="J5" s="261"/>
      <c r="K5" s="262"/>
      <c r="L5" s="263"/>
      <c r="M5" s="190"/>
      <c r="N5" s="191"/>
      <c r="O5" s="225" t="s">
        <v>20</v>
      </c>
      <c r="P5" s="226"/>
      <c r="Q5" s="226" t="s">
        <v>21</v>
      </c>
      <c r="R5" s="243"/>
      <c r="S5" s="226" t="s">
        <v>56</v>
      </c>
      <c r="T5" s="249"/>
      <c r="U5" s="222"/>
      <c r="V5" s="224"/>
      <c r="W5" s="197"/>
      <c r="X5" s="200"/>
      <c r="Y5" s="200"/>
      <c r="Z5" s="216"/>
      <c r="AA5" s="252"/>
      <c r="AB5" s="253"/>
      <c r="AC5" s="209"/>
      <c r="AD5" s="206"/>
      <c r="AE5" s="158"/>
      <c r="AF5" s="159"/>
      <c r="AG5" s="160"/>
      <c r="AH5" s="209"/>
    </row>
    <row r="6" spans="1:34" ht="15.75" customHeight="1" thickBot="1" x14ac:dyDescent="0.3">
      <c r="A6" s="212"/>
      <c r="B6" s="166" t="s">
        <v>22</v>
      </c>
      <c r="C6" s="168" t="s">
        <v>23</v>
      </c>
      <c r="D6" s="171" t="s">
        <v>22</v>
      </c>
      <c r="E6" s="170" t="s">
        <v>24</v>
      </c>
      <c r="F6" s="8"/>
      <c r="G6" s="218" t="s">
        <v>25</v>
      </c>
      <c r="H6" s="26"/>
      <c r="I6" s="27"/>
      <c r="J6" s="264" t="s">
        <v>26</v>
      </c>
      <c r="K6" s="104"/>
      <c r="L6" s="266" t="s">
        <v>27</v>
      </c>
      <c r="M6" s="220" t="s">
        <v>22</v>
      </c>
      <c r="N6" s="168" t="s">
        <v>24</v>
      </c>
      <c r="O6" s="231" t="s">
        <v>22</v>
      </c>
      <c r="P6" s="229" t="s">
        <v>24</v>
      </c>
      <c r="Q6" s="227" t="s">
        <v>22</v>
      </c>
      <c r="R6" s="229" t="s">
        <v>24</v>
      </c>
      <c r="S6" s="227" t="s">
        <v>22</v>
      </c>
      <c r="T6" s="229" t="s">
        <v>24</v>
      </c>
      <c r="U6" s="222"/>
      <c r="V6" s="224"/>
      <c r="W6" s="197"/>
      <c r="X6" s="200"/>
      <c r="Y6" s="200"/>
      <c r="Z6" s="216"/>
      <c r="AA6" s="254"/>
      <c r="AB6" s="255"/>
      <c r="AC6" s="210"/>
      <c r="AD6" s="206"/>
      <c r="AE6" s="161"/>
      <c r="AF6" s="162"/>
      <c r="AG6" s="163"/>
      <c r="AH6" s="209"/>
    </row>
    <row r="7" spans="1:34" ht="52.5" thickBot="1" x14ac:dyDescent="0.3">
      <c r="A7" s="212"/>
      <c r="B7" s="167"/>
      <c r="C7" s="169"/>
      <c r="D7" s="171"/>
      <c r="E7" s="164"/>
      <c r="F7" s="22" t="s">
        <v>28</v>
      </c>
      <c r="G7" s="219"/>
      <c r="H7" s="11" t="s">
        <v>22</v>
      </c>
      <c r="I7" s="11" t="s">
        <v>24</v>
      </c>
      <c r="J7" s="265"/>
      <c r="K7" s="105" t="s">
        <v>11</v>
      </c>
      <c r="L7" s="267"/>
      <c r="M7" s="221"/>
      <c r="N7" s="169"/>
      <c r="O7" s="232"/>
      <c r="P7" s="230"/>
      <c r="Q7" s="228"/>
      <c r="R7" s="230"/>
      <c r="S7" s="228"/>
      <c r="T7" s="230"/>
      <c r="U7" s="222"/>
      <c r="V7" s="224"/>
      <c r="W7" s="198"/>
      <c r="X7" s="201"/>
      <c r="Y7" s="201"/>
      <c r="Z7" s="217"/>
      <c r="AA7" s="1" t="s">
        <v>29</v>
      </c>
      <c r="AB7" s="1" t="s">
        <v>30</v>
      </c>
      <c r="AC7" s="3" t="s">
        <v>27</v>
      </c>
      <c r="AD7" s="207"/>
      <c r="AE7" s="76" t="s">
        <v>31</v>
      </c>
      <c r="AF7" s="2" t="s">
        <v>32</v>
      </c>
      <c r="AG7" s="77" t="s">
        <v>57</v>
      </c>
      <c r="AH7" s="210"/>
    </row>
    <row r="8" spans="1:34" ht="15.75" thickBot="1" x14ac:dyDescent="0.3">
      <c r="A8" s="212"/>
      <c r="B8" s="56">
        <v>1</v>
      </c>
      <c r="C8" s="50">
        <v>2</v>
      </c>
      <c r="D8" s="45">
        <v>3</v>
      </c>
      <c r="E8" s="45">
        <v>4</v>
      </c>
      <c r="F8" s="51">
        <v>5</v>
      </c>
      <c r="G8" s="47">
        <v>6</v>
      </c>
      <c r="H8" s="47">
        <v>7</v>
      </c>
      <c r="I8" s="28">
        <v>8</v>
      </c>
      <c r="J8" s="102">
        <v>10</v>
      </c>
      <c r="K8" s="101">
        <v>11</v>
      </c>
      <c r="L8" s="103">
        <v>12</v>
      </c>
      <c r="M8" s="4">
        <v>12</v>
      </c>
      <c r="N8" s="50">
        <v>13</v>
      </c>
      <c r="O8" s="61">
        <v>14</v>
      </c>
      <c r="P8" s="73">
        <v>15</v>
      </c>
      <c r="Q8" s="63">
        <v>16</v>
      </c>
      <c r="R8" s="73">
        <v>17</v>
      </c>
      <c r="S8" s="73">
        <v>18</v>
      </c>
      <c r="T8" s="64">
        <v>19</v>
      </c>
      <c r="U8" s="53">
        <v>20</v>
      </c>
      <c r="V8" s="39">
        <v>21</v>
      </c>
      <c r="W8" s="49">
        <v>22</v>
      </c>
      <c r="X8" s="48">
        <v>23</v>
      </c>
      <c r="Y8" s="48">
        <v>24</v>
      </c>
      <c r="Z8" s="48">
        <v>25</v>
      </c>
      <c r="AA8" s="1">
        <v>26</v>
      </c>
      <c r="AB8" s="1">
        <v>27</v>
      </c>
      <c r="AC8" s="23">
        <v>28</v>
      </c>
      <c r="AD8" s="71">
        <v>29</v>
      </c>
      <c r="AE8" s="72">
        <v>30</v>
      </c>
      <c r="AF8" s="74">
        <v>31</v>
      </c>
      <c r="AG8" s="75">
        <v>32</v>
      </c>
      <c r="AH8" s="44">
        <v>33</v>
      </c>
    </row>
    <row r="9" spans="1:34" ht="15.75" thickBot="1" x14ac:dyDescent="0.3">
      <c r="A9" s="212"/>
      <c r="B9" s="164">
        <v>2025</v>
      </c>
      <c r="C9" s="164">
        <v>2025</v>
      </c>
      <c r="D9" s="164">
        <v>2025</v>
      </c>
      <c r="E9" s="164">
        <v>2025</v>
      </c>
      <c r="F9" s="164">
        <v>2025</v>
      </c>
      <c r="G9" s="164">
        <v>2025</v>
      </c>
      <c r="H9" s="164">
        <v>2025</v>
      </c>
      <c r="I9" s="164">
        <v>2025</v>
      </c>
      <c r="J9" s="164">
        <v>2025</v>
      </c>
      <c r="K9" s="164">
        <v>2025</v>
      </c>
      <c r="L9" s="164">
        <v>2025</v>
      </c>
      <c r="M9" s="164">
        <v>2025</v>
      </c>
      <c r="N9" s="164">
        <v>2025</v>
      </c>
      <c r="O9" s="164">
        <v>2025</v>
      </c>
      <c r="P9" s="164">
        <v>2025</v>
      </c>
      <c r="Q9" s="164">
        <v>2025</v>
      </c>
      <c r="R9" s="164">
        <v>2025</v>
      </c>
      <c r="S9" s="164">
        <v>2025</v>
      </c>
      <c r="T9" s="164">
        <v>2025</v>
      </c>
      <c r="U9" s="164">
        <v>2025</v>
      </c>
      <c r="V9" s="164">
        <v>2025</v>
      </c>
      <c r="W9" s="164">
        <v>2025</v>
      </c>
      <c r="X9" s="164">
        <v>2025</v>
      </c>
      <c r="Y9" s="164">
        <v>2025</v>
      </c>
      <c r="Z9" s="164">
        <v>2025</v>
      </c>
      <c r="AA9" s="164">
        <v>2025</v>
      </c>
      <c r="AB9" s="164">
        <v>2025</v>
      </c>
      <c r="AC9" s="164">
        <v>2025</v>
      </c>
      <c r="AD9" s="164">
        <v>2025</v>
      </c>
      <c r="AE9" s="164">
        <v>2025</v>
      </c>
      <c r="AF9" s="164">
        <v>2025</v>
      </c>
      <c r="AG9" s="164">
        <v>2025</v>
      </c>
      <c r="AH9" s="164">
        <v>2025</v>
      </c>
    </row>
    <row r="10" spans="1:34" ht="15.75" thickBot="1" x14ac:dyDescent="0.3">
      <c r="A10" s="213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</row>
    <row r="11" spans="1:34" ht="15.75" thickBot="1" x14ac:dyDescent="0.3">
      <c r="A11" s="17" t="s">
        <v>33</v>
      </c>
      <c r="B11" s="42">
        <v>572</v>
      </c>
      <c r="C11" s="136">
        <v>585</v>
      </c>
      <c r="D11" s="42">
        <v>4049</v>
      </c>
      <c r="E11" s="136">
        <v>3972</v>
      </c>
      <c r="F11" s="87">
        <v>985</v>
      </c>
      <c r="G11" s="149">
        <v>965</v>
      </c>
      <c r="H11" s="42">
        <v>2201</v>
      </c>
      <c r="I11" s="136">
        <v>1667</v>
      </c>
      <c r="J11" s="136">
        <v>16</v>
      </c>
      <c r="K11" s="136">
        <v>210</v>
      </c>
      <c r="L11" s="136">
        <v>6</v>
      </c>
      <c r="M11" s="42">
        <v>898</v>
      </c>
      <c r="N11" s="136">
        <v>965</v>
      </c>
      <c r="O11" s="57">
        <v>1334</v>
      </c>
      <c r="P11" s="58">
        <v>1234</v>
      </c>
      <c r="Q11" s="59">
        <v>93</v>
      </c>
      <c r="R11" s="60">
        <v>82</v>
      </c>
      <c r="S11" s="78">
        <v>3258</v>
      </c>
      <c r="T11" s="60">
        <v>3275</v>
      </c>
      <c r="U11" s="54">
        <v>18</v>
      </c>
      <c r="V11" s="40">
        <v>17</v>
      </c>
      <c r="W11" s="37">
        <f>SUM(C11/U11/10.5)</f>
        <v>3.0952380952380953</v>
      </c>
      <c r="X11" s="16">
        <f>SUM(E11/U11/10.5)</f>
        <v>21.015873015873016</v>
      </c>
      <c r="Y11" s="16">
        <f>SUM(G11/U11/10.5)</f>
        <v>5.105820105820106</v>
      </c>
      <c r="Z11" s="16">
        <f>SUM(I11/U11/10.5)</f>
        <v>8.8201058201058196</v>
      </c>
      <c r="AA11" s="16">
        <f>SUM(J11/U11/10.5)</f>
        <v>8.4656084656084651E-2</v>
      </c>
      <c r="AB11" s="16">
        <f>SUM(K11/U11/10.5)</f>
        <v>1.1111111111111112</v>
      </c>
      <c r="AC11" s="24">
        <f>SUM(L11/U11/10.5)</f>
        <v>3.1746031746031744E-2</v>
      </c>
      <c r="AD11" s="41">
        <f>SUM(N11/U11/10.5)</f>
        <v>5.105820105820106</v>
      </c>
      <c r="AE11" s="16">
        <f>SUM(P11/U11/10.5)</f>
        <v>6.5291005291005293</v>
      </c>
      <c r="AF11" s="16">
        <f>SUM(R11/U11/10.5)</f>
        <v>0.43386243386243384</v>
      </c>
      <c r="AG11" s="16">
        <f>SUM(T11/U11/10.5)</f>
        <v>17.328042328042329</v>
      </c>
      <c r="AH11" s="38">
        <f>SUM(C11+E11+G11+I11+J11+K11+L11+N11+P11+R11+T11)/U11/10.5</f>
        <v>68.661375661375658</v>
      </c>
    </row>
    <row r="12" spans="1:34" ht="15.75" thickBot="1" x14ac:dyDescent="0.3">
      <c r="A12" s="18" t="s">
        <v>34</v>
      </c>
      <c r="B12" s="42">
        <v>1049</v>
      </c>
      <c r="C12" s="136">
        <v>996</v>
      </c>
      <c r="D12" s="42">
        <v>8049</v>
      </c>
      <c r="E12" s="136">
        <v>8493</v>
      </c>
      <c r="F12" s="87">
        <v>1039</v>
      </c>
      <c r="G12" s="149">
        <v>1043</v>
      </c>
      <c r="H12" s="42">
        <v>1764</v>
      </c>
      <c r="I12" s="136">
        <v>1115</v>
      </c>
      <c r="J12" s="136">
        <v>21</v>
      </c>
      <c r="K12" s="136">
        <v>240</v>
      </c>
      <c r="L12" s="136">
        <v>72</v>
      </c>
      <c r="M12" s="42">
        <v>2796</v>
      </c>
      <c r="N12" s="136">
        <v>3029</v>
      </c>
      <c r="O12" s="42">
        <v>2428</v>
      </c>
      <c r="P12" s="136">
        <v>2417</v>
      </c>
      <c r="Q12" s="52">
        <v>76</v>
      </c>
      <c r="R12" s="55">
        <v>71</v>
      </c>
      <c r="S12" s="79">
        <v>5501</v>
      </c>
      <c r="T12" s="55">
        <v>6263</v>
      </c>
      <c r="U12" s="54">
        <v>32</v>
      </c>
      <c r="V12" s="40">
        <v>27</v>
      </c>
      <c r="W12" s="138">
        <f t="shared" ref="W12:W33" si="0">SUM(C12/U12/10.5)</f>
        <v>2.9642857142857144</v>
      </c>
      <c r="X12" s="121">
        <f t="shared" ref="X12:X33" si="1">SUM(E12/U12/10.5)</f>
        <v>25.276785714285715</v>
      </c>
      <c r="Y12" s="121">
        <f t="shared" ref="Y12:Y33" si="2">SUM(G12/U12/10.5)</f>
        <v>3.1041666666666665</v>
      </c>
      <c r="Z12" s="121">
        <f t="shared" ref="Z12:Z33" si="3">SUM(I12/U12/10.5)</f>
        <v>3.3184523809523809</v>
      </c>
      <c r="AA12" s="16">
        <f t="shared" ref="AA12:AA33" si="4">SUM(J12/U12/10.5)</f>
        <v>6.25E-2</v>
      </c>
      <c r="AB12" s="16">
        <f t="shared" ref="AB12:AB33" si="5">SUM(K12/U12/10.5)</f>
        <v>0.7142857142857143</v>
      </c>
      <c r="AC12" s="24">
        <f t="shared" ref="AC12:AC33" si="6">SUM(L12/U12/10.5)</f>
        <v>0.21428571428571427</v>
      </c>
      <c r="AD12" s="141">
        <f t="shared" ref="AD12:AD33" si="7">SUM(N12/U12/10.5)</f>
        <v>9.0148809523809526</v>
      </c>
      <c r="AE12" s="121">
        <f t="shared" ref="AE12:AE33" si="8">SUM(P12/U12/10.5)</f>
        <v>7.1934523809523814</v>
      </c>
      <c r="AF12" s="121">
        <f t="shared" ref="AF12:AF33" si="9">SUM(R12/U12/10.5)</f>
        <v>0.21130952380952381</v>
      </c>
      <c r="AG12" s="121">
        <f t="shared" ref="AG12:AG33" si="10">SUM(T12/U12/10.5)</f>
        <v>18.639880952380953</v>
      </c>
      <c r="AH12" s="139">
        <f t="shared" ref="AH12:AH33" si="11">SUM(C12+E12+G12+I12+J12+K12+L12+N12+P12+R12+T12)/U12/10.5</f>
        <v>70.714285714285708</v>
      </c>
    </row>
    <row r="13" spans="1:34" ht="15.75" thickBot="1" x14ac:dyDescent="0.3">
      <c r="A13" s="18" t="s">
        <v>35</v>
      </c>
      <c r="B13" s="42">
        <v>183</v>
      </c>
      <c r="C13" s="136">
        <v>160</v>
      </c>
      <c r="D13" s="42">
        <v>1945</v>
      </c>
      <c r="E13" s="136">
        <v>2045</v>
      </c>
      <c r="F13" s="87">
        <v>377</v>
      </c>
      <c r="G13" s="149">
        <v>377</v>
      </c>
      <c r="H13" s="42">
        <v>2850</v>
      </c>
      <c r="I13" s="136">
        <v>1911</v>
      </c>
      <c r="J13" s="136">
        <v>9</v>
      </c>
      <c r="K13" s="136">
        <v>56</v>
      </c>
      <c r="L13" s="136">
        <v>1</v>
      </c>
      <c r="M13" s="42">
        <v>436</v>
      </c>
      <c r="N13" s="136">
        <v>438</v>
      </c>
      <c r="O13" s="42">
        <v>1146</v>
      </c>
      <c r="P13" s="136">
        <v>1270</v>
      </c>
      <c r="Q13" s="52">
        <v>52</v>
      </c>
      <c r="R13" s="55">
        <v>65</v>
      </c>
      <c r="S13" s="79">
        <v>3419</v>
      </c>
      <c r="T13" s="55">
        <v>3521</v>
      </c>
      <c r="U13" s="54">
        <v>12</v>
      </c>
      <c r="V13" s="40">
        <v>11</v>
      </c>
      <c r="W13" s="138">
        <f t="shared" si="0"/>
        <v>1.26984126984127</v>
      </c>
      <c r="X13" s="121">
        <f t="shared" si="1"/>
        <v>16.230158730158728</v>
      </c>
      <c r="Y13" s="121">
        <f t="shared" si="2"/>
        <v>2.9920634920634921</v>
      </c>
      <c r="Z13" s="121">
        <f t="shared" si="3"/>
        <v>15.166666666666666</v>
      </c>
      <c r="AA13" s="16">
        <f t="shared" si="4"/>
        <v>7.1428571428571425E-2</v>
      </c>
      <c r="AB13" s="16">
        <f t="shared" si="5"/>
        <v>0.44444444444444448</v>
      </c>
      <c r="AC13" s="24">
        <f t="shared" si="6"/>
        <v>7.9365079365079361E-3</v>
      </c>
      <c r="AD13" s="141">
        <f t="shared" si="7"/>
        <v>3.4761904761904763</v>
      </c>
      <c r="AE13" s="121">
        <f t="shared" si="8"/>
        <v>10.079365079365079</v>
      </c>
      <c r="AF13" s="121">
        <f t="shared" si="9"/>
        <v>0.51587301587301593</v>
      </c>
      <c r="AG13" s="121">
        <f t="shared" si="10"/>
        <v>27.944444444444446</v>
      </c>
      <c r="AH13" s="139">
        <f t="shared" si="11"/>
        <v>78.198412698412696</v>
      </c>
    </row>
    <row r="14" spans="1:34" ht="15.75" thickBot="1" x14ac:dyDescent="0.3">
      <c r="A14" s="18" t="s">
        <v>36</v>
      </c>
      <c r="B14" s="42">
        <v>80</v>
      </c>
      <c r="C14" s="136">
        <v>90</v>
      </c>
      <c r="D14" s="42">
        <v>440</v>
      </c>
      <c r="E14" s="136">
        <v>431</v>
      </c>
      <c r="F14" s="87">
        <v>73</v>
      </c>
      <c r="G14" s="149">
        <v>73</v>
      </c>
      <c r="H14" s="42">
        <v>84</v>
      </c>
      <c r="I14" s="136">
        <v>64</v>
      </c>
      <c r="J14" s="136">
        <v>1</v>
      </c>
      <c r="K14" s="136">
        <v>7</v>
      </c>
      <c r="L14" s="136">
        <v>0</v>
      </c>
      <c r="M14" s="42">
        <v>66</v>
      </c>
      <c r="N14" s="136">
        <v>72</v>
      </c>
      <c r="O14" s="42">
        <v>160</v>
      </c>
      <c r="P14" s="136">
        <v>169</v>
      </c>
      <c r="Q14" s="52">
        <v>10</v>
      </c>
      <c r="R14" s="55">
        <v>10</v>
      </c>
      <c r="S14" s="79">
        <v>145</v>
      </c>
      <c r="T14" s="55">
        <v>146</v>
      </c>
      <c r="U14" s="54">
        <v>3</v>
      </c>
      <c r="V14" s="40">
        <v>3</v>
      </c>
      <c r="W14" s="138">
        <f t="shared" si="0"/>
        <v>2.8571428571428572</v>
      </c>
      <c r="X14" s="121">
        <f t="shared" si="1"/>
        <v>13.682539682539682</v>
      </c>
      <c r="Y14" s="121">
        <f t="shared" si="2"/>
        <v>2.3174603174603172</v>
      </c>
      <c r="Z14" s="121">
        <f t="shared" si="3"/>
        <v>2.0317460317460316</v>
      </c>
      <c r="AA14" s="16">
        <f t="shared" si="4"/>
        <v>3.1746031746031744E-2</v>
      </c>
      <c r="AB14" s="16">
        <f t="shared" si="5"/>
        <v>0.22222222222222224</v>
      </c>
      <c r="AC14" s="24">
        <f t="shared" si="6"/>
        <v>0</v>
      </c>
      <c r="AD14" s="141">
        <f t="shared" si="7"/>
        <v>2.2857142857142856</v>
      </c>
      <c r="AE14" s="121">
        <f t="shared" si="8"/>
        <v>5.3650793650793656</v>
      </c>
      <c r="AF14" s="121">
        <f t="shared" si="9"/>
        <v>0.3174603174603175</v>
      </c>
      <c r="AG14" s="121">
        <f t="shared" si="10"/>
        <v>4.6349206349206344</v>
      </c>
      <c r="AH14" s="139">
        <f t="shared" si="11"/>
        <v>33.746031746031747</v>
      </c>
    </row>
    <row r="15" spans="1:34" ht="15.75" thickBot="1" x14ac:dyDescent="0.3">
      <c r="A15" s="19" t="s">
        <v>37</v>
      </c>
      <c r="B15" s="42">
        <v>1041</v>
      </c>
      <c r="C15" s="136">
        <v>953</v>
      </c>
      <c r="D15" s="42">
        <v>6019</v>
      </c>
      <c r="E15" s="136">
        <v>5915</v>
      </c>
      <c r="F15" s="87">
        <v>441</v>
      </c>
      <c r="G15" s="149">
        <v>443</v>
      </c>
      <c r="H15" s="42">
        <v>1114</v>
      </c>
      <c r="I15" s="136">
        <v>856</v>
      </c>
      <c r="J15" s="136">
        <v>55</v>
      </c>
      <c r="K15" s="136">
        <v>250</v>
      </c>
      <c r="L15" s="136">
        <v>5</v>
      </c>
      <c r="M15" s="42">
        <v>2440</v>
      </c>
      <c r="N15" s="136">
        <v>1788</v>
      </c>
      <c r="O15" s="42">
        <v>2976</v>
      </c>
      <c r="P15" s="136">
        <v>3019</v>
      </c>
      <c r="Q15" s="52">
        <v>53</v>
      </c>
      <c r="R15" s="55">
        <v>47</v>
      </c>
      <c r="S15" s="79">
        <v>5142</v>
      </c>
      <c r="T15" s="55">
        <v>5036</v>
      </c>
      <c r="U15" s="54">
        <v>30</v>
      </c>
      <c r="V15" s="40">
        <v>27</v>
      </c>
      <c r="W15" s="138">
        <f t="shared" si="0"/>
        <v>3.0253968253968253</v>
      </c>
      <c r="X15" s="121">
        <f t="shared" si="1"/>
        <v>18.777777777777779</v>
      </c>
      <c r="Y15" s="121">
        <f t="shared" si="2"/>
        <v>1.4063492063492065</v>
      </c>
      <c r="Z15" s="121">
        <f t="shared" si="3"/>
        <v>2.7174603174603176</v>
      </c>
      <c r="AA15" s="16">
        <f t="shared" si="4"/>
        <v>0.17460317460317459</v>
      </c>
      <c r="AB15" s="16">
        <f t="shared" si="5"/>
        <v>0.79365079365079372</v>
      </c>
      <c r="AC15" s="24">
        <f t="shared" si="6"/>
        <v>1.5873015873015872E-2</v>
      </c>
      <c r="AD15" s="141">
        <f t="shared" si="7"/>
        <v>5.6761904761904765</v>
      </c>
      <c r="AE15" s="121">
        <f t="shared" si="8"/>
        <v>9.5841269841269856</v>
      </c>
      <c r="AF15" s="121">
        <f t="shared" si="9"/>
        <v>0.1492063492063492</v>
      </c>
      <c r="AG15" s="121">
        <f t="shared" si="10"/>
        <v>15.987301587301587</v>
      </c>
      <c r="AH15" s="139">
        <f t="shared" si="11"/>
        <v>58.30793650793651</v>
      </c>
    </row>
    <row r="16" spans="1:34" ht="15.75" thickBot="1" x14ac:dyDescent="0.3">
      <c r="A16" s="19" t="s">
        <v>38</v>
      </c>
      <c r="B16" s="42">
        <v>979</v>
      </c>
      <c r="C16" s="136">
        <v>909</v>
      </c>
      <c r="D16" s="42">
        <v>4862</v>
      </c>
      <c r="E16" s="136">
        <v>4529</v>
      </c>
      <c r="F16" s="87">
        <v>902</v>
      </c>
      <c r="G16" s="149">
        <v>887</v>
      </c>
      <c r="H16" s="42">
        <v>1895</v>
      </c>
      <c r="I16" s="136">
        <v>1332</v>
      </c>
      <c r="J16" s="136">
        <v>27</v>
      </c>
      <c r="K16" s="136">
        <v>147</v>
      </c>
      <c r="L16" s="136">
        <v>1</v>
      </c>
      <c r="M16" s="42">
        <v>707</v>
      </c>
      <c r="N16" s="136">
        <v>797</v>
      </c>
      <c r="O16" s="42">
        <v>2270</v>
      </c>
      <c r="P16" s="136">
        <v>2290</v>
      </c>
      <c r="Q16" s="52">
        <v>226</v>
      </c>
      <c r="R16" s="55">
        <v>230</v>
      </c>
      <c r="S16" s="79">
        <v>5419</v>
      </c>
      <c r="T16" s="55">
        <v>5403</v>
      </c>
      <c r="U16" s="54">
        <v>27</v>
      </c>
      <c r="V16" s="40">
        <v>27</v>
      </c>
      <c r="W16" s="138">
        <f t="shared" si="0"/>
        <v>3.2063492063492061</v>
      </c>
      <c r="X16" s="121">
        <f t="shared" si="1"/>
        <v>15.975308641975309</v>
      </c>
      <c r="Y16" s="121">
        <f t="shared" si="2"/>
        <v>3.1287477954144625</v>
      </c>
      <c r="Z16" s="121">
        <f t="shared" si="3"/>
        <v>4.6984126984126986</v>
      </c>
      <c r="AA16" s="16">
        <f t="shared" si="4"/>
        <v>9.5238095238095233E-2</v>
      </c>
      <c r="AB16" s="16">
        <f t="shared" si="5"/>
        <v>0.51851851851851849</v>
      </c>
      <c r="AC16" s="24">
        <f t="shared" si="6"/>
        <v>3.5273368606701938E-3</v>
      </c>
      <c r="AD16" s="141">
        <f t="shared" si="7"/>
        <v>2.8112874779541448</v>
      </c>
      <c r="AE16" s="121">
        <f t="shared" si="8"/>
        <v>8.0776014109347436</v>
      </c>
      <c r="AF16" s="121">
        <f t="shared" si="9"/>
        <v>0.81128747795414469</v>
      </c>
      <c r="AG16" s="121">
        <f t="shared" si="10"/>
        <v>19.058201058201057</v>
      </c>
      <c r="AH16" s="139">
        <f t="shared" si="11"/>
        <v>58.384479717813051</v>
      </c>
    </row>
    <row r="17" spans="1:34" ht="15.75" thickBot="1" x14ac:dyDescent="0.3">
      <c r="A17" s="18" t="s">
        <v>39</v>
      </c>
      <c r="B17" s="42">
        <v>489</v>
      </c>
      <c r="C17" s="136">
        <v>483</v>
      </c>
      <c r="D17" s="42">
        <v>3592</v>
      </c>
      <c r="E17" s="136">
        <v>2591</v>
      </c>
      <c r="F17" s="87">
        <v>576</v>
      </c>
      <c r="G17" s="149">
        <v>579</v>
      </c>
      <c r="H17" s="42">
        <v>387</v>
      </c>
      <c r="I17" s="136">
        <v>278</v>
      </c>
      <c r="J17" s="136">
        <v>12</v>
      </c>
      <c r="K17" s="136">
        <v>72</v>
      </c>
      <c r="L17" s="136">
        <v>15</v>
      </c>
      <c r="M17" s="42">
        <v>1471</v>
      </c>
      <c r="N17" s="136">
        <v>915</v>
      </c>
      <c r="O17" s="42">
        <v>1293</v>
      </c>
      <c r="P17" s="136">
        <v>1285</v>
      </c>
      <c r="Q17" s="52">
        <v>91</v>
      </c>
      <c r="R17" s="55">
        <v>95</v>
      </c>
      <c r="S17" s="79">
        <v>6700</v>
      </c>
      <c r="T17" s="55">
        <v>6839</v>
      </c>
      <c r="U17" s="54">
        <v>19</v>
      </c>
      <c r="V17" s="40">
        <v>16</v>
      </c>
      <c r="W17" s="138">
        <f t="shared" si="0"/>
        <v>2.4210526315789473</v>
      </c>
      <c r="X17" s="121">
        <f t="shared" si="1"/>
        <v>12.987468671679199</v>
      </c>
      <c r="Y17" s="121">
        <f t="shared" si="2"/>
        <v>2.9022556390977443</v>
      </c>
      <c r="Z17" s="121">
        <f t="shared" si="3"/>
        <v>1.3934837092731829</v>
      </c>
      <c r="AA17" s="16">
        <f t="shared" si="4"/>
        <v>6.0150375939849621E-2</v>
      </c>
      <c r="AB17" s="16">
        <f t="shared" si="5"/>
        <v>0.36090225563909772</v>
      </c>
      <c r="AC17" s="24">
        <f t="shared" si="6"/>
        <v>7.5187969924812026E-2</v>
      </c>
      <c r="AD17" s="141">
        <f t="shared" si="7"/>
        <v>4.5864661654135332</v>
      </c>
      <c r="AE17" s="121">
        <f t="shared" si="8"/>
        <v>6.4411027568922306</v>
      </c>
      <c r="AF17" s="121">
        <f t="shared" si="9"/>
        <v>0.47619047619047616</v>
      </c>
      <c r="AG17" s="121">
        <f t="shared" si="10"/>
        <v>34.280701754385966</v>
      </c>
      <c r="AH17" s="139">
        <f t="shared" si="11"/>
        <v>65.984962406015043</v>
      </c>
    </row>
    <row r="18" spans="1:34" ht="15.75" thickBot="1" x14ac:dyDescent="0.3">
      <c r="A18" s="18" t="s">
        <v>40</v>
      </c>
      <c r="B18" s="42">
        <v>835</v>
      </c>
      <c r="C18" s="136">
        <v>755</v>
      </c>
      <c r="D18" s="42">
        <v>5708</v>
      </c>
      <c r="E18" s="136">
        <v>5952</v>
      </c>
      <c r="F18" s="87">
        <v>962</v>
      </c>
      <c r="G18" s="149">
        <v>930</v>
      </c>
      <c r="H18" s="42">
        <v>1068</v>
      </c>
      <c r="I18" s="136">
        <v>689</v>
      </c>
      <c r="J18" s="136">
        <v>19</v>
      </c>
      <c r="K18" s="136">
        <v>187</v>
      </c>
      <c r="L18" s="136">
        <v>5</v>
      </c>
      <c r="M18" s="42">
        <v>1669</v>
      </c>
      <c r="N18" s="136">
        <v>2035</v>
      </c>
      <c r="O18" s="42">
        <v>1939</v>
      </c>
      <c r="P18" s="136">
        <v>2036</v>
      </c>
      <c r="Q18" s="52">
        <v>43</v>
      </c>
      <c r="R18" s="55">
        <v>42</v>
      </c>
      <c r="S18" s="79">
        <v>4240</v>
      </c>
      <c r="T18" s="55">
        <v>4264</v>
      </c>
      <c r="U18" s="54">
        <v>21</v>
      </c>
      <c r="V18" s="40">
        <v>20</v>
      </c>
      <c r="W18" s="138">
        <f t="shared" si="0"/>
        <v>3.4240362811791378</v>
      </c>
      <c r="X18" s="121">
        <f t="shared" si="1"/>
        <v>26.993197278911566</v>
      </c>
      <c r="Y18" s="121">
        <f t="shared" si="2"/>
        <v>4.2176870748299322</v>
      </c>
      <c r="Z18" s="121">
        <f t="shared" si="3"/>
        <v>3.1247165532879819</v>
      </c>
      <c r="AA18" s="16">
        <f t="shared" si="4"/>
        <v>8.6167800453514742E-2</v>
      </c>
      <c r="AB18" s="16">
        <f t="shared" si="5"/>
        <v>0.84807256235827666</v>
      </c>
      <c r="AC18" s="24">
        <f t="shared" si="6"/>
        <v>2.2675736961451247E-2</v>
      </c>
      <c r="AD18" s="141">
        <f t="shared" si="7"/>
        <v>9.229024943310657</v>
      </c>
      <c r="AE18" s="121">
        <f t="shared" si="8"/>
        <v>9.233560090702948</v>
      </c>
      <c r="AF18" s="121">
        <f t="shared" si="9"/>
        <v>0.19047619047619047</v>
      </c>
      <c r="AG18" s="121">
        <f t="shared" si="10"/>
        <v>19.337868480725621</v>
      </c>
      <c r="AH18" s="139">
        <f t="shared" si="11"/>
        <v>76.707482993197274</v>
      </c>
    </row>
    <row r="19" spans="1:34" ht="15.75" thickBot="1" x14ac:dyDescent="0.3">
      <c r="A19" s="18" t="s">
        <v>41</v>
      </c>
      <c r="B19" s="42">
        <v>806</v>
      </c>
      <c r="C19" s="136">
        <v>874</v>
      </c>
      <c r="D19" s="42">
        <v>6496</v>
      </c>
      <c r="E19" s="136">
        <v>5638</v>
      </c>
      <c r="F19" s="87">
        <v>863</v>
      </c>
      <c r="G19" s="149">
        <v>875</v>
      </c>
      <c r="H19" s="42">
        <v>1096</v>
      </c>
      <c r="I19" s="136">
        <v>839</v>
      </c>
      <c r="J19" s="136">
        <v>11</v>
      </c>
      <c r="K19" s="136">
        <v>146</v>
      </c>
      <c r="L19" s="136">
        <v>4</v>
      </c>
      <c r="M19" s="42">
        <v>1060</v>
      </c>
      <c r="N19" s="136">
        <v>1249</v>
      </c>
      <c r="O19" s="42">
        <v>2400</v>
      </c>
      <c r="P19" s="136">
        <v>2342</v>
      </c>
      <c r="Q19" s="52">
        <v>48</v>
      </c>
      <c r="R19" s="55">
        <v>36</v>
      </c>
      <c r="S19" s="79">
        <v>2842</v>
      </c>
      <c r="T19" s="55">
        <v>2876</v>
      </c>
      <c r="U19" s="54">
        <v>21</v>
      </c>
      <c r="V19" s="40">
        <v>16</v>
      </c>
      <c r="W19" s="138">
        <f t="shared" si="0"/>
        <v>3.9637188208616783</v>
      </c>
      <c r="X19" s="121">
        <f t="shared" si="1"/>
        <v>25.569160997732428</v>
      </c>
      <c r="Y19" s="121">
        <f t="shared" si="2"/>
        <v>3.9682539682539679</v>
      </c>
      <c r="Z19" s="121">
        <f t="shared" si="3"/>
        <v>3.8049886621315188</v>
      </c>
      <c r="AA19" s="16">
        <f t="shared" si="4"/>
        <v>4.9886621315192746E-2</v>
      </c>
      <c r="AB19" s="16">
        <f t="shared" si="5"/>
        <v>0.66213151927437641</v>
      </c>
      <c r="AC19" s="24">
        <f t="shared" si="6"/>
        <v>1.8140589569160998E-2</v>
      </c>
      <c r="AD19" s="141">
        <f t="shared" si="7"/>
        <v>5.6643990929705215</v>
      </c>
      <c r="AE19" s="121">
        <f t="shared" si="8"/>
        <v>10.621315192743763</v>
      </c>
      <c r="AF19" s="121">
        <f t="shared" si="9"/>
        <v>0.16326530612244897</v>
      </c>
      <c r="AG19" s="121">
        <f t="shared" si="10"/>
        <v>13.043083900226758</v>
      </c>
      <c r="AH19" s="139">
        <f t="shared" si="11"/>
        <v>67.528344671201808</v>
      </c>
    </row>
    <row r="20" spans="1:34" ht="15.75" thickBot="1" x14ac:dyDescent="0.3">
      <c r="A20" s="18" t="s">
        <v>42</v>
      </c>
      <c r="B20" s="42">
        <v>104</v>
      </c>
      <c r="C20" s="136">
        <v>121</v>
      </c>
      <c r="D20" s="42">
        <v>608</v>
      </c>
      <c r="E20" s="136">
        <v>453</v>
      </c>
      <c r="F20" s="87">
        <v>81</v>
      </c>
      <c r="G20" s="149">
        <v>81</v>
      </c>
      <c r="H20" s="42">
        <v>118</v>
      </c>
      <c r="I20" s="136">
        <v>93</v>
      </c>
      <c r="J20" s="136">
        <v>5</v>
      </c>
      <c r="K20" s="136">
        <v>14</v>
      </c>
      <c r="L20" s="136">
        <v>0</v>
      </c>
      <c r="M20" s="42">
        <v>175</v>
      </c>
      <c r="N20" s="136">
        <v>147</v>
      </c>
      <c r="O20" s="42">
        <v>208</v>
      </c>
      <c r="P20" s="136">
        <v>212</v>
      </c>
      <c r="Q20" s="52">
        <v>21</v>
      </c>
      <c r="R20" s="55">
        <v>17</v>
      </c>
      <c r="S20" s="79">
        <v>1404</v>
      </c>
      <c r="T20" s="55">
        <v>1489</v>
      </c>
      <c r="U20" s="54">
        <v>6</v>
      </c>
      <c r="V20" s="40">
        <v>6</v>
      </c>
      <c r="W20" s="138">
        <f t="shared" si="0"/>
        <v>1.9206349206349207</v>
      </c>
      <c r="X20" s="121">
        <f t="shared" si="1"/>
        <v>7.1904761904761907</v>
      </c>
      <c r="Y20" s="121">
        <f t="shared" si="2"/>
        <v>1.2857142857142858</v>
      </c>
      <c r="Z20" s="121">
        <f t="shared" si="3"/>
        <v>1.4761904761904763</v>
      </c>
      <c r="AA20" s="16">
        <f t="shared" si="4"/>
        <v>7.9365079365079375E-2</v>
      </c>
      <c r="AB20" s="16">
        <f t="shared" si="5"/>
        <v>0.22222222222222224</v>
      </c>
      <c r="AC20" s="24">
        <f t="shared" si="6"/>
        <v>0</v>
      </c>
      <c r="AD20" s="141">
        <f t="shared" si="7"/>
        <v>2.3333333333333335</v>
      </c>
      <c r="AE20" s="121">
        <f t="shared" si="8"/>
        <v>3.3650793650793651</v>
      </c>
      <c r="AF20" s="121">
        <f t="shared" si="9"/>
        <v>0.26984126984126988</v>
      </c>
      <c r="AG20" s="121">
        <f t="shared" si="10"/>
        <v>23.634920634920633</v>
      </c>
      <c r="AH20" s="139">
        <f t="shared" si="11"/>
        <v>41.777777777777779</v>
      </c>
    </row>
    <row r="21" spans="1:34" ht="15.75" thickBot="1" x14ac:dyDescent="0.3">
      <c r="A21" s="18" t="s">
        <v>43</v>
      </c>
      <c r="B21" s="42">
        <v>452</v>
      </c>
      <c r="C21" s="136">
        <v>449</v>
      </c>
      <c r="D21" s="42">
        <v>3651</v>
      </c>
      <c r="E21" s="136">
        <v>3394</v>
      </c>
      <c r="F21" s="87">
        <v>335</v>
      </c>
      <c r="G21" s="149">
        <v>331</v>
      </c>
      <c r="H21" s="42">
        <v>2433</v>
      </c>
      <c r="I21" s="136">
        <v>1394</v>
      </c>
      <c r="J21" s="136">
        <v>13</v>
      </c>
      <c r="K21" s="136">
        <v>58</v>
      </c>
      <c r="L21" s="136">
        <v>1</v>
      </c>
      <c r="M21" s="42">
        <v>497</v>
      </c>
      <c r="N21" s="136">
        <v>354</v>
      </c>
      <c r="O21" s="42">
        <v>1722</v>
      </c>
      <c r="P21" s="136">
        <v>1717</v>
      </c>
      <c r="Q21" s="52">
        <v>38</v>
      </c>
      <c r="R21" s="55">
        <v>40</v>
      </c>
      <c r="S21" s="79">
        <v>4492</v>
      </c>
      <c r="T21" s="55">
        <v>4514</v>
      </c>
      <c r="U21" s="54">
        <v>18</v>
      </c>
      <c r="V21" s="40">
        <v>16</v>
      </c>
      <c r="W21" s="138">
        <f t="shared" si="0"/>
        <v>2.3756613756613754</v>
      </c>
      <c r="X21" s="121">
        <f t="shared" si="1"/>
        <v>17.957671957671955</v>
      </c>
      <c r="Y21" s="121">
        <f t="shared" si="2"/>
        <v>1.7513227513227514</v>
      </c>
      <c r="Z21" s="121">
        <f t="shared" si="3"/>
        <v>7.3756613756613758</v>
      </c>
      <c r="AA21" s="16">
        <f t="shared" si="4"/>
        <v>6.8783068783068779E-2</v>
      </c>
      <c r="AB21" s="16">
        <f t="shared" si="5"/>
        <v>0.30687830687830686</v>
      </c>
      <c r="AC21" s="24">
        <f t="shared" si="6"/>
        <v>5.2910052910052907E-3</v>
      </c>
      <c r="AD21" s="141">
        <f t="shared" si="7"/>
        <v>1.873015873015873</v>
      </c>
      <c r="AE21" s="121">
        <f t="shared" si="8"/>
        <v>9.0846560846560838</v>
      </c>
      <c r="AF21" s="121">
        <f t="shared" si="9"/>
        <v>0.21164021164021166</v>
      </c>
      <c r="AG21" s="121">
        <f t="shared" si="10"/>
        <v>23.883597883597883</v>
      </c>
      <c r="AH21" s="139">
        <f t="shared" si="11"/>
        <v>64.894179894179899</v>
      </c>
    </row>
    <row r="22" spans="1:34" ht="15.75" thickBot="1" x14ac:dyDescent="0.3">
      <c r="A22" s="18" t="s">
        <v>44</v>
      </c>
      <c r="B22" s="42">
        <v>390</v>
      </c>
      <c r="C22" s="136">
        <v>360</v>
      </c>
      <c r="D22" s="42">
        <v>1920</v>
      </c>
      <c r="E22" s="136">
        <v>1880</v>
      </c>
      <c r="F22" s="87">
        <v>368</v>
      </c>
      <c r="G22" s="149">
        <v>368</v>
      </c>
      <c r="H22" s="42">
        <v>1735</v>
      </c>
      <c r="I22" s="136">
        <v>1370</v>
      </c>
      <c r="J22" s="136">
        <v>14</v>
      </c>
      <c r="K22" s="136">
        <v>60</v>
      </c>
      <c r="L22" s="136">
        <v>18</v>
      </c>
      <c r="M22" s="42">
        <v>323</v>
      </c>
      <c r="N22" s="136">
        <v>342</v>
      </c>
      <c r="O22" s="42">
        <v>1347</v>
      </c>
      <c r="P22" s="136">
        <v>1378</v>
      </c>
      <c r="Q22" s="52">
        <v>77</v>
      </c>
      <c r="R22" s="55">
        <v>75</v>
      </c>
      <c r="S22" s="79">
        <v>2315</v>
      </c>
      <c r="T22" s="55">
        <v>2312</v>
      </c>
      <c r="U22" s="54">
        <v>15</v>
      </c>
      <c r="V22" s="40">
        <v>11</v>
      </c>
      <c r="W22" s="138">
        <f t="shared" si="0"/>
        <v>2.2857142857142856</v>
      </c>
      <c r="X22" s="121">
        <f t="shared" si="1"/>
        <v>11.936507936507937</v>
      </c>
      <c r="Y22" s="121">
        <f t="shared" si="2"/>
        <v>2.3365079365079366</v>
      </c>
      <c r="Z22" s="121">
        <f t="shared" si="3"/>
        <v>8.6984126984126977</v>
      </c>
      <c r="AA22" s="16">
        <f t="shared" si="4"/>
        <v>8.8888888888888892E-2</v>
      </c>
      <c r="AB22" s="16">
        <f t="shared" si="5"/>
        <v>0.38095238095238093</v>
      </c>
      <c r="AC22" s="24">
        <f t="shared" si="6"/>
        <v>0.11428571428571428</v>
      </c>
      <c r="AD22" s="141">
        <f t="shared" si="7"/>
        <v>2.1714285714285717</v>
      </c>
      <c r="AE22" s="121">
        <f t="shared" si="8"/>
        <v>8.7492063492063483</v>
      </c>
      <c r="AF22" s="121">
        <f t="shared" si="9"/>
        <v>0.47619047619047616</v>
      </c>
      <c r="AG22" s="121">
        <f t="shared" si="10"/>
        <v>14.679365079365079</v>
      </c>
      <c r="AH22" s="139">
        <f t="shared" si="11"/>
        <v>51.917460317460318</v>
      </c>
    </row>
    <row r="23" spans="1:34" ht="15.75" thickBot="1" x14ac:dyDescent="0.3">
      <c r="A23" s="18" t="s">
        <v>45</v>
      </c>
      <c r="B23" s="42">
        <v>1039</v>
      </c>
      <c r="C23" s="136">
        <v>952</v>
      </c>
      <c r="D23" s="42">
        <v>6485</v>
      </c>
      <c r="E23" s="136">
        <v>6423</v>
      </c>
      <c r="F23" s="87">
        <v>1187</v>
      </c>
      <c r="G23" s="149">
        <v>1176</v>
      </c>
      <c r="H23" s="42">
        <v>1682</v>
      </c>
      <c r="I23" s="136">
        <v>1013</v>
      </c>
      <c r="J23" s="136">
        <v>34</v>
      </c>
      <c r="K23" s="136">
        <v>230</v>
      </c>
      <c r="L23" s="136">
        <v>2</v>
      </c>
      <c r="M23" s="42">
        <v>1136</v>
      </c>
      <c r="N23" s="136">
        <v>1324</v>
      </c>
      <c r="O23" s="42">
        <v>4424</v>
      </c>
      <c r="P23" s="136">
        <v>4416</v>
      </c>
      <c r="Q23" s="52">
        <v>177</v>
      </c>
      <c r="R23" s="55">
        <v>175</v>
      </c>
      <c r="S23" s="79">
        <v>4473</v>
      </c>
      <c r="T23" s="55">
        <v>4453</v>
      </c>
      <c r="U23" s="54">
        <v>27</v>
      </c>
      <c r="V23" s="40">
        <v>25</v>
      </c>
      <c r="W23" s="138">
        <f t="shared" si="0"/>
        <v>3.3580246913580245</v>
      </c>
      <c r="X23" s="121">
        <f t="shared" si="1"/>
        <v>22.656084656084655</v>
      </c>
      <c r="Y23" s="121">
        <f t="shared" si="2"/>
        <v>4.1481481481481479</v>
      </c>
      <c r="Z23" s="121">
        <f t="shared" si="3"/>
        <v>3.5731922398589067</v>
      </c>
      <c r="AA23" s="16">
        <f t="shared" si="4"/>
        <v>0.1199294532627866</v>
      </c>
      <c r="AB23" s="16">
        <f t="shared" si="5"/>
        <v>0.81128747795414469</v>
      </c>
      <c r="AC23" s="24">
        <f t="shared" si="6"/>
        <v>7.0546737213403876E-3</v>
      </c>
      <c r="AD23" s="141">
        <f t="shared" si="7"/>
        <v>4.670194003527337</v>
      </c>
      <c r="AE23" s="121">
        <f t="shared" si="8"/>
        <v>15.576719576719576</v>
      </c>
      <c r="AF23" s="121">
        <f t="shared" si="9"/>
        <v>0.61728395061728403</v>
      </c>
      <c r="AG23" s="121">
        <f t="shared" si="10"/>
        <v>15.707231040564373</v>
      </c>
      <c r="AH23" s="139">
        <f t="shared" si="11"/>
        <v>71.245149911816569</v>
      </c>
    </row>
    <row r="24" spans="1:34" ht="15.75" thickBot="1" x14ac:dyDescent="0.3">
      <c r="A24" s="19" t="s">
        <v>46</v>
      </c>
      <c r="B24" s="42">
        <v>1055</v>
      </c>
      <c r="C24" s="136">
        <v>955</v>
      </c>
      <c r="D24" s="42">
        <v>8183</v>
      </c>
      <c r="E24" s="136">
        <v>7894</v>
      </c>
      <c r="F24" s="87">
        <v>879</v>
      </c>
      <c r="G24" s="149">
        <v>900</v>
      </c>
      <c r="H24" s="42">
        <v>1237</v>
      </c>
      <c r="I24" s="136">
        <v>889</v>
      </c>
      <c r="J24" s="136">
        <v>19</v>
      </c>
      <c r="K24" s="136">
        <v>233</v>
      </c>
      <c r="L24" s="136">
        <v>2</v>
      </c>
      <c r="M24" s="42">
        <v>1519</v>
      </c>
      <c r="N24" s="136">
        <v>1557</v>
      </c>
      <c r="O24" s="42">
        <v>4502</v>
      </c>
      <c r="P24" s="136">
        <v>4817</v>
      </c>
      <c r="Q24" s="52">
        <v>163</v>
      </c>
      <c r="R24" s="55">
        <v>196</v>
      </c>
      <c r="S24" s="79">
        <v>6266</v>
      </c>
      <c r="T24" s="55">
        <v>6302</v>
      </c>
      <c r="U24" s="54">
        <v>29</v>
      </c>
      <c r="V24" s="40">
        <v>25</v>
      </c>
      <c r="W24" s="138">
        <f t="shared" si="0"/>
        <v>3.1362889983579638</v>
      </c>
      <c r="X24" s="121">
        <f t="shared" si="1"/>
        <v>25.924466338259442</v>
      </c>
      <c r="Y24" s="121">
        <f t="shared" si="2"/>
        <v>2.9556650246305418</v>
      </c>
      <c r="Z24" s="121">
        <f t="shared" si="3"/>
        <v>2.9195402298850572</v>
      </c>
      <c r="AA24" s="16">
        <f t="shared" si="4"/>
        <v>6.2397372742200329E-2</v>
      </c>
      <c r="AB24" s="16">
        <f t="shared" si="5"/>
        <v>0.76518883415435146</v>
      </c>
      <c r="AC24" s="24">
        <f t="shared" si="6"/>
        <v>6.5681444991789817E-3</v>
      </c>
      <c r="AD24" s="141">
        <f t="shared" si="7"/>
        <v>5.1133004926108372</v>
      </c>
      <c r="AE24" s="121">
        <f t="shared" si="8"/>
        <v>15.819376026272577</v>
      </c>
      <c r="AF24" s="121">
        <f t="shared" si="9"/>
        <v>0.64367816091954022</v>
      </c>
      <c r="AG24" s="121">
        <f t="shared" si="10"/>
        <v>20.696223316912974</v>
      </c>
      <c r="AH24" s="139">
        <f t="shared" si="11"/>
        <v>78.04269293924466</v>
      </c>
    </row>
    <row r="25" spans="1:34" ht="15.75" thickBot="1" x14ac:dyDescent="0.3">
      <c r="A25" s="18" t="s">
        <v>47</v>
      </c>
      <c r="B25" s="42">
        <v>337</v>
      </c>
      <c r="C25" s="136">
        <v>297</v>
      </c>
      <c r="D25" s="42">
        <v>3118</v>
      </c>
      <c r="E25" s="136">
        <v>3136</v>
      </c>
      <c r="F25" s="87">
        <v>264</v>
      </c>
      <c r="G25" s="149">
        <v>270</v>
      </c>
      <c r="H25" s="42">
        <v>2474</v>
      </c>
      <c r="I25" s="136">
        <v>1850</v>
      </c>
      <c r="J25" s="136">
        <v>9</v>
      </c>
      <c r="K25" s="136">
        <v>81</v>
      </c>
      <c r="L25" s="136">
        <v>2</v>
      </c>
      <c r="M25" s="42">
        <v>898</v>
      </c>
      <c r="N25" s="136">
        <v>950</v>
      </c>
      <c r="O25" s="42">
        <v>1855</v>
      </c>
      <c r="P25" s="136">
        <v>1777</v>
      </c>
      <c r="Q25" s="52">
        <v>63</v>
      </c>
      <c r="R25" s="55">
        <v>63</v>
      </c>
      <c r="S25" s="79">
        <v>5053</v>
      </c>
      <c r="T25" s="55">
        <v>5232</v>
      </c>
      <c r="U25" s="54">
        <v>17</v>
      </c>
      <c r="V25" s="40">
        <v>13</v>
      </c>
      <c r="W25" s="138">
        <f t="shared" si="0"/>
        <v>1.6638655462184873</v>
      </c>
      <c r="X25" s="121">
        <f t="shared" si="1"/>
        <v>17.568627450980394</v>
      </c>
      <c r="Y25" s="121">
        <f t="shared" si="2"/>
        <v>1.5126050420168067</v>
      </c>
      <c r="Z25" s="121">
        <f t="shared" si="3"/>
        <v>10.364145658263306</v>
      </c>
      <c r="AA25" s="16">
        <f t="shared" si="4"/>
        <v>5.0420168067226892E-2</v>
      </c>
      <c r="AB25" s="16">
        <f t="shared" si="5"/>
        <v>0.45378151260504201</v>
      </c>
      <c r="AC25" s="24">
        <f t="shared" si="6"/>
        <v>1.1204481792717087E-2</v>
      </c>
      <c r="AD25" s="141">
        <f t="shared" si="7"/>
        <v>5.322128851540616</v>
      </c>
      <c r="AE25" s="121">
        <f t="shared" si="8"/>
        <v>9.9551820728291318</v>
      </c>
      <c r="AF25" s="121">
        <f t="shared" si="9"/>
        <v>0.35294117647058826</v>
      </c>
      <c r="AG25" s="121">
        <f t="shared" si="10"/>
        <v>29.310924369747898</v>
      </c>
      <c r="AH25" s="139">
        <f t="shared" si="11"/>
        <v>76.565826330532218</v>
      </c>
    </row>
    <row r="26" spans="1:34" ht="15.75" thickBot="1" x14ac:dyDescent="0.3">
      <c r="A26" s="18" t="s">
        <v>48</v>
      </c>
      <c r="B26" s="42">
        <v>504</v>
      </c>
      <c r="C26" s="136">
        <v>466</v>
      </c>
      <c r="D26" s="42">
        <v>3362</v>
      </c>
      <c r="E26" s="136">
        <v>2915</v>
      </c>
      <c r="F26" s="87">
        <v>886</v>
      </c>
      <c r="G26" s="149">
        <v>898</v>
      </c>
      <c r="H26" s="42">
        <v>2870</v>
      </c>
      <c r="I26" s="136">
        <v>2123</v>
      </c>
      <c r="J26" s="136">
        <v>28</v>
      </c>
      <c r="K26" s="136">
        <v>97</v>
      </c>
      <c r="L26" s="136">
        <v>1</v>
      </c>
      <c r="M26" s="42">
        <v>1387</v>
      </c>
      <c r="N26" s="136">
        <v>1218</v>
      </c>
      <c r="O26" s="42">
        <v>2018</v>
      </c>
      <c r="P26" s="136">
        <v>1991</v>
      </c>
      <c r="Q26" s="52">
        <v>54</v>
      </c>
      <c r="R26" s="55">
        <v>52</v>
      </c>
      <c r="S26" s="79">
        <v>2764</v>
      </c>
      <c r="T26" s="55">
        <v>2753</v>
      </c>
      <c r="U26" s="54">
        <v>16</v>
      </c>
      <c r="V26" s="40">
        <v>12</v>
      </c>
      <c r="W26" s="138">
        <f t="shared" si="0"/>
        <v>2.7738095238095237</v>
      </c>
      <c r="X26" s="121">
        <f t="shared" si="1"/>
        <v>17.351190476190474</v>
      </c>
      <c r="Y26" s="121">
        <f t="shared" si="2"/>
        <v>5.3452380952380949</v>
      </c>
      <c r="Z26" s="121">
        <f t="shared" si="3"/>
        <v>12.636904761904763</v>
      </c>
      <c r="AA26" s="16">
        <f t="shared" si="4"/>
        <v>0.16666666666666666</v>
      </c>
      <c r="AB26" s="16">
        <f t="shared" si="5"/>
        <v>0.57738095238095233</v>
      </c>
      <c r="AC26" s="24">
        <f t="shared" si="6"/>
        <v>5.9523809523809521E-3</v>
      </c>
      <c r="AD26" s="141">
        <f t="shared" si="7"/>
        <v>7.25</v>
      </c>
      <c r="AE26" s="121">
        <f t="shared" si="8"/>
        <v>11.851190476190476</v>
      </c>
      <c r="AF26" s="121">
        <f t="shared" si="9"/>
        <v>0.30952380952380953</v>
      </c>
      <c r="AG26" s="121">
        <f t="shared" si="10"/>
        <v>16.386904761904763</v>
      </c>
      <c r="AH26" s="139">
        <f t="shared" si="11"/>
        <v>74.654761904761898</v>
      </c>
    </row>
    <row r="27" spans="1:34" ht="15.75" thickBot="1" x14ac:dyDescent="0.3">
      <c r="A27" s="18" t="s">
        <v>49</v>
      </c>
      <c r="B27" s="42">
        <v>350</v>
      </c>
      <c r="C27" s="136">
        <v>314</v>
      </c>
      <c r="D27" s="42">
        <v>2002</v>
      </c>
      <c r="E27" s="136">
        <v>1812</v>
      </c>
      <c r="F27" s="87">
        <v>630</v>
      </c>
      <c r="G27" s="149">
        <v>631</v>
      </c>
      <c r="H27" s="42">
        <v>301</v>
      </c>
      <c r="I27" s="136">
        <v>256</v>
      </c>
      <c r="J27" s="136">
        <v>6</v>
      </c>
      <c r="K27" s="136">
        <v>60</v>
      </c>
      <c r="L27" s="136">
        <v>3</v>
      </c>
      <c r="M27" s="42">
        <v>269</v>
      </c>
      <c r="N27" s="136">
        <v>283</v>
      </c>
      <c r="O27" s="42">
        <v>814</v>
      </c>
      <c r="P27" s="136">
        <v>819</v>
      </c>
      <c r="Q27" s="52">
        <v>28</v>
      </c>
      <c r="R27" s="55">
        <v>26</v>
      </c>
      <c r="S27" s="79">
        <v>1794</v>
      </c>
      <c r="T27" s="55">
        <v>1827</v>
      </c>
      <c r="U27" s="54">
        <v>10</v>
      </c>
      <c r="V27" s="40">
        <v>9</v>
      </c>
      <c r="W27" s="138">
        <f t="shared" si="0"/>
        <v>2.9904761904761905</v>
      </c>
      <c r="X27" s="121">
        <f t="shared" si="1"/>
        <v>17.257142857142856</v>
      </c>
      <c r="Y27" s="121">
        <f t="shared" si="2"/>
        <v>6.0095238095238095</v>
      </c>
      <c r="Z27" s="121">
        <f t="shared" si="3"/>
        <v>2.4380952380952383</v>
      </c>
      <c r="AA27" s="16">
        <f t="shared" si="4"/>
        <v>5.7142857142857141E-2</v>
      </c>
      <c r="AB27" s="16">
        <f t="shared" si="5"/>
        <v>0.5714285714285714</v>
      </c>
      <c r="AC27" s="24">
        <f t="shared" si="6"/>
        <v>2.8571428571428571E-2</v>
      </c>
      <c r="AD27" s="141">
        <f t="shared" si="7"/>
        <v>2.6952380952380954</v>
      </c>
      <c r="AE27" s="121">
        <f t="shared" si="8"/>
        <v>7.8000000000000007</v>
      </c>
      <c r="AF27" s="121">
        <f t="shared" si="9"/>
        <v>0.24761904761904763</v>
      </c>
      <c r="AG27" s="121">
        <f t="shared" si="10"/>
        <v>17.399999999999999</v>
      </c>
      <c r="AH27" s="139">
        <f t="shared" si="11"/>
        <v>57.495238095238101</v>
      </c>
    </row>
    <row r="28" spans="1:34" ht="15.75" thickBot="1" x14ac:dyDescent="0.3">
      <c r="A28" s="20" t="s">
        <v>50</v>
      </c>
      <c r="B28" s="42">
        <v>1086</v>
      </c>
      <c r="C28" s="136">
        <v>1086</v>
      </c>
      <c r="D28" s="42">
        <v>9408</v>
      </c>
      <c r="E28" s="136">
        <v>8788</v>
      </c>
      <c r="F28" s="87">
        <v>816</v>
      </c>
      <c r="G28" s="149">
        <v>843</v>
      </c>
      <c r="H28" s="42">
        <v>1561</v>
      </c>
      <c r="I28" s="136">
        <v>1172</v>
      </c>
      <c r="J28" s="136">
        <v>36</v>
      </c>
      <c r="K28" s="136">
        <v>306</v>
      </c>
      <c r="L28" s="136">
        <v>2</v>
      </c>
      <c r="M28" s="42">
        <v>2322</v>
      </c>
      <c r="N28" s="136">
        <v>2015</v>
      </c>
      <c r="O28" s="42">
        <v>3806</v>
      </c>
      <c r="P28" s="136">
        <v>3613</v>
      </c>
      <c r="Q28" s="52">
        <v>52</v>
      </c>
      <c r="R28" s="55">
        <v>58</v>
      </c>
      <c r="S28" s="79">
        <v>4449</v>
      </c>
      <c r="T28" s="55">
        <v>4939</v>
      </c>
      <c r="U28" s="54">
        <v>31</v>
      </c>
      <c r="V28" s="40">
        <v>29</v>
      </c>
      <c r="W28" s="138">
        <f t="shared" si="0"/>
        <v>3.3364055299539168</v>
      </c>
      <c r="X28" s="121">
        <f t="shared" si="1"/>
        <v>26.998463901689711</v>
      </c>
      <c r="Y28" s="121">
        <f t="shared" si="2"/>
        <v>2.5898617511520738</v>
      </c>
      <c r="Z28" s="121">
        <f t="shared" si="3"/>
        <v>3.6006144393241164</v>
      </c>
      <c r="AA28" s="16">
        <f t="shared" si="4"/>
        <v>0.11059907834101383</v>
      </c>
      <c r="AB28" s="16">
        <f t="shared" si="5"/>
        <v>0.94009216589861755</v>
      </c>
      <c r="AC28" s="24">
        <f t="shared" si="6"/>
        <v>6.1443932411674347E-3</v>
      </c>
      <c r="AD28" s="141">
        <f t="shared" si="7"/>
        <v>6.1904761904761907</v>
      </c>
      <c r="AE28" s="121">
        <f t="shared" si="8"/>
        <v>11.09984639016897</v>
      </c>
      <c r="AF28" s="121">
        <f t="shared" si="9"/>
        <v>0.1781874039938556</v>
      </c>
      <c r="AG28" s="121">
        <f t="shared" si="10"/>
        <v>15.173579109062979</v>
      </c>
      <c r="AH28" s="139">
        <f t="shared" si="11"/>
        <v>70.224270353302614</v>
      </c>
    </row>
    <row r="29" spans="1:34" ht="15.75" thickBot="1" x14ac:dyDescent="0.3">
      <c r="A29" s="18" t="s">
        <v>51</v>
      </c>
      <c r="B29" s="42">
        <v>554</v>
      </c>
      <c r="C29" s="136">
        <v>523</v>
      </c>
      <c r="D29" s="42">
        <v>3718</v>
      </c>
      <c r="E29" s="136">
        <v>4134</v>
      </c>
      <c r="F29" s="87">
        <v>587</v>
      </c>
      <c r="G29" s="149">
        <v>584</v>
      </c>
      <c r="H29" s="42">
        <v>678</v>
      </c>
      <c r="I29" s="136">
        <v>515</v>
      </c>
      <c r="J29" s="136">
        <v>25</v>
      </c>
      <c r="K29" s="136">
        <v>104</v>
      </c>
      <c r="L29" s="136">
        <v>2</v>
      </c>
      <c r="M29" s="42">
        <v>604</v>
      </c>
      <c r="N29" s="136">
        <v>733</v>
      </c>
      <c r="O29" s="42">
        <v>1420</v>
      </c>
      <c r="P29" s="136">
        <v>1457</v>
      </c>
      <c r="Q29" s="52">
        <v>51</v>
      </c>
      <c r="R29" s="55">
        <v>43</v>
      </c>
      <c r="S29" s="79">
        <v>2009</v>
      </c>
      <c r="T29" s="55">
        <v>2021</v>
      </c>
      <c r="U29" s="54">
        <v>15</v>
      </c>
      <c r="V29" s="40">
        <v>14</v>
      </c>
      <c r="W29" s="138">
        <f t="shared" si="0"/>
        <v>3.3206349206349208</v>
      </c>
      <c r="X29" s="121">
        <f t="shared" si="1"/>
        <v>26.24761904761905</v>
      </c>
      <c r="Y29" s="121">
        <f t="shared" si="2"/>
        <v>3.7079365079365076</v>
      </c>
      <c r="Z29" s="121">
        <f t="shared" si="3"/>
        <v>3.2698412698412702</v>
      </c>
      <c r="AA29" s="16">
        <f t="shared" si="4"/>
        <v>0.15873015873015875</v>
      </c>
      <c r="AB29" s="16">
        <f t="shared" si="5"/>
        <v>0.6603174603174603</v>
      </c>
      <c r="AC29" s="24">
        <f t="shared" si="6"/>
        <v>1.2698412698412698E-2</v>
      </c>
      <c r="AD29" s="141">
        <f t="shared" si="7"/>
        <v>4.6539682539682543</v>
      </c>
      <c r="AE29" s="121">
        <f t="shared" si="8"/>
        <v>9.2507936507936517</v>
      </c>
      <c r="AF29" s="121">
        <f t="shared" si="9"/>
        <v>0.27301587301587305</v>
      </c>
      <c r="AG29" s="121">
        <f t="shared" si="10"/>
        <v>12.831746031746031</v>
      </c>
      <c r="AH29" s="139">
        <f t="shared" si="11"/>
        <v>64.387301587301593</v>
      </c>
    </row>
    <row r="30" spans="1:34" ht="15.75" thickBot="1" x14ac:dyDescent="0.3">
      <c r="A30" s="18" t="s">
        <v>52</v>
      </c>
      <c r="B30" s="42">
        <v>180</v>
      </c>
      <c r="C30" s="136">
        <v>170</v>
      </c>
      <c r="D30" s="42">
        <v>741</v>
      </c>
      <c r="E30" s="136">
        <v>720</v>
      </c>
      <c r="F30" s="87">
        <v>255</v>
      </c>
      <c r="G30" s="149">
        <v>267</v>
      </c>
      <c r="H30" s="42">
        <v>277</v>
      </c>
      <c r="I30" s="136">
        <v>195</v>
      </c>
      <c r="J30" s="136">
        <v>8</v>
      </c>
      <c r="K30" s="136">
        <v>29</v>
      </c>
      <c r="L30" s="136">
        <v>0</v>
      </c>
      <c r="M30" s="42">
        <v>75</v>
      </c>
      <c r="N30" s="136">
        <v>66</v>
      </c>
      <c r="O30" s="42">
        <v>361</v>
      </c>
      <c r="P30" s="136">
        <v>369</v>
      </c>
      <c r="Q30" s="52">
        <v>9</v>
      </c>
      <c r="R30" s="55">
        <v>10</v>
      </c>
      <c r="S30" s="79">
        <v>1802</v>
      </c>
      <c r="T30" s="55">
        <v>1791</v>
      </c>
      <c r="U30" s="54">
        <v>5</v>
      </c>
      <c r="V30" s="40">
        <v>4</v>
      </c>
      <c r="W30" s="138">
        <f t="shared" si="0"/>
        <v>3.2380952380952381</v>
      </c>
      <c r="X30" s="121">
        <f t="shared" si="1"/>
        <v>13.714285714285714</v>
      </c>
      <c r="Y30" s="121">
        <f t="shared" si="2"/>
        <v>5.0857142857142854</v>
      </c>
      <c r="Z30" s="121">
        <f t="shared" si="3"/>
        <v>3.7142857142857144</v>
      </c>
      <c r="AA30" s="16">
        <f t="shared" si="4"/>
        <v>0.15238095238095239</v>
      </c>
      <c r="AB30" s="16">
        <f t="shared" si="5"/>
        <v>0.55238095238095242</v>
      </c>
      <c r="AC30" s="24">
        <f t="shared" si="6"/>
        <v>0</v>
      </c>
      <c r="AD30" s="141">
        <f t="shared" si="7"/>
        <v>1.2571428571428571</v>
      </c>
      <c r="AE30" s="121">
        <f t="shared" si="8"/>
        <v>7.0285714285714285</v>
      </c>
      <c r="AF30" s="121">
        <f t="shared" si="9"/>
        <v>0.19047619047619047</v>
      </c>
      <c r="AG30" s="121">
        <f t="shared" si="10"/>
        <v>34.114285714285714</v>
      </c>
      <c r="AH30" s="139">
        <f t="shared" si="11"/>
        <v>69.047619047619051</v>
      </c>
    </row>
    <row r="31" spans="1:34" ht="15.75" thickBot="1" x14ac:dyDescent="0.3">
      <c r="A31" s="18" t="s">
        <v>53</v>
      </c>
      <c r="B31" s="42">
        <v>477</v>
      </c>
      <c r="C31" s="136">
        <v>432</v>
      </c>
      <c r="D31" s="42">
        <v>3880</v>
      </c>
      <c r="E31" s="136">
        <v>3449</v>
      </c>
      <c r="F31" s="87">
        <v>793</v>
      </c>
      <c r="G31" s="149">
        <v>793</v>
      </c>
      <c r="H31" s="42">
        <v>3074</v>
      </c>
      <c r="I31" s="136">
        <v>1597</v>
      </c>
      <c r="J31" s="136">
        <v>18</v>
      </c>
      <c r="K31" s="136">
        <v>112</v>
      </c>
      <c r="L31" s="136">
        <v>3</v>
      </c>
      <c r="M31" s="42">
        <v>2747</v>
      </c>
      <c r="N31" s="136">
        <v>2193</v>
      </c>
      <c r="O31" s="42">
        <v>1408</v>
      </c>
      <c r="P31" s="136">
        <v>1021</v>
      </c>
      <c r="Q31" s="52">
        <v>53</v>
      </c>
      <c r="R31" s="55">
        <v>49</v>
      </c>
      <c r="S31" s="79">
        <v>8098</v>
      </c>
      <c r="T31" s="55">
        <v>8117</v>
      </c>
      <c r="U31" s="54">
        <v>19</v>
      </c>
      <c r="V31" s="40">
        <v>16</v>
      </c>
      <c r="W31" s="138">
        <f t="shared" si="0"/>
        <v>2.1654135338345863</v>
      </c>
      <c r="X31" s="121">
        <f t="shared" si="1"/>
        <v>17.288220551378444</v>
      </c>
      <c r="Y31" s="121">
        <f t="shared" si="2"/>
        <v>3.9749373433583961</v>
      </c>
      <c r="Z31" s="121">
        <f t="shared" si="3"/>
        <v>8.0050125313283207</v>
      </c>
      <c r="AA31" s="16">
        <f t="shared" si="4"/>
        <v>9.0225563909774431E-2</v>
      </c>
      <c r="AB31" s="16">
        <f t="shared" si="5"/>
        <v>0.56140350877192979</v>
      </c>
      <c r="AC31" s="24">
        <f t="shared" si="6"/>
        <v>1.5037593984962405E-2</v>
      </c>
      <c r="AD31" s="141">
        <f t="shared" si="7"/>
        <v>10.992481203007518</v>
      </c>
      <c r="AE31" s="121">
        <f t="shared" si="8"/>
        <v>5.1177944862155389</v>
      </c>
      <c r="AF31" s="121">
        <f t="shared" si="9"/>
        <v>0.24561403508771931</v>
      </c>
      <c r="AG31" s="121">
        <f t="shared" si="10"/>
        <v>40.686716791979947</v>
      </c>
      <c r="AH31" s="139">
        <f t="shared" si="11"/>
        <v>89.142857142857139</v>
      </c>
    </row>
    <row r="32" spans="1:34" ht="15.75" thickBot="1" x14ac:dyDescent="0.3">
      <c r="A32" s="18" t="s">
        <v>54</v>
      </c>
      <c r="B32" s="42">
        <v>949</v>
      </c>
      <c r="C32" s="136">
        <v>810</v>
      </c>
      <c r="D32" s="42">
        <v>5141</v>
      </c>
      <c r="E32" s="136">
        <v>5249</v>
      </c>
      <c r="F32" s="87">
        <v>485</v>
      </c>
      <c r="G32" s="149">
        <v>485</v>
      </c>
      <c r="H32" s="42">
        <v>1100</v>
      </c>
      <c r="I32" s="136">
        <v>698</v>
      </c>
      <c r="J32" s="136">
        <v>36</v>
      </c>
      <c r="K32" s="136">
        <v>222</v>
      </c>
      <c r="L32" s="136">
        <v>0</v>
      </c>
      <c r="M32" s="42">
        <v>1100</v>
      </c>
      <c r="N32" s="136">
        <v>1389</v>
      </c>
      <c r="O32" s="42">
        <v>2964</v>
      </c>
      <c r="P32" s="136">
        <v>3037</v>
      </c>
      <c r="Q32" s="66">
        <v>51</v>
      </c>
      <c r="R32" s="67">
        <v>63</v>
      </c>
      <c r="S32" s="80">
        <v>2978</v>
      </c>
      <c r="T32" s="67">
        <v>3010</v>
      </c>
      <c r="U32" s="68">
        <v>26</v>
      </c>
      <c r="V32" s="40">
        <v>23</v>
      </c>
      <c r="W32" s="81">
        <f t="shared" si="0"/>
        <v>2.9670329670329672</v>
      </c>
      <c r="X32" s="82">
        <f t="shared" si="1"/>
        <v>19.227106227106226</v>
      </c>
      <c r="Y32" s="82">
        <f t="shared" si="2"/>
        <v>1.7765567765567765</v>
      </c>
      <c r="Z32" s="82">
        <f t="shared" si="3"/>
        <v>2.556776556776557</v>
      </c>
      <c r="AA32" s="82">
        <f t="shared" si="4"/>
        <v>0.13186813186813187</v>
      </c>
      <c r="AB32" s="82">
        <f t="shared" si="5"/>
        <v>0.81318681318681318</v>
      </c>
      <c r="AC32" s="84">
        <f t="shared" si="6"/>
        <v>0</v>
      </c>
      <c r="AD32" s="85">
        <f t="shared" si="7"/>
        <v>5.0879120879120876</v>
      </c>
      <c r="AE32" s="82">
        <f t="shared" si="8"/>
        <v>11.124542124542124</v>
      </c>
      <c r="AF32" s="82">
        <f t="shared" si="9"/>
        <v>0.23076923076923075</v>
      </c>
      <c r="AG32" s="82">
        <f t="shared" si="10"/>
        <v>11.025641025641026</v>
      </c>
      <c r="AH32" s="89">
        <f t="shared" si="11"/>
        <v>54.941391941391942</v>
      </c>
    </row>
    <row r="33" spans="1:34" ht="15.75" thickBot="1" x14ac:dyDescent="0.3">
      <c r="A33" s="21" t="s">
        <v>55</v>
      </c>
      <c r="B33" s="94">
        <f t="shared" ref="B33:V33" si="12">SUM(B11:B32)</f>
        <v>13511</v>
      </c>
      <c r="C33" s="94">
        <f t="shared" si="12"/>
        <v>12740</v>
      </c>
      <c r="D33" s="94">
        <f t="shared" si="12"/>
        <v>93377</v>
      </c>
      <c r="E33" s="94">
        <f t="shared" si="12"/>
        <v>89813</v>
      </c>
      <c r="F33" s="95">
        <f t="shared" si="12"/>
        <v>13784</v>
      </c>
      <c r="G33" s="94">
        <f t="shared" si="12"/>
        <v>13799</v>
      </c>
      <c r="H33" s="96">
        <f t="shared" si="12"/>
        <v>31999</v>
      </c>
      <c r="I33" s="96">
        <f t="shared" si="12"/>
        <v>21916</v>
      </c>
      <c r="J33" s="33">
        <f t="shared" si="12"/>
        <v>422</v>
      </c>
      <c r="K33" s="33">
        <f t="shared" si="12"/>
        <v>2921</v>
      </c>
      <c r="L33" s="33">
        <f t="shared" si="12"/>
        <v>145</v>
      </c>
      <c r="M33" s="94">
        <f t="shared" si="12"/>
        <v>24595</v>
      </c>
      <c r="N33" s="94">
        <f t="shared" si="12"/>
        <v>23859</v>
      </c>
      <c r="O33" s="94">
        <f t="shared" si="12"/>
        <v>42795</v>
      </c>
      <c r="P33" s="94">
        <f t="shared" si="12"/>
        <v>42686</v>
      </c>
      <c r="Q33" s="98">
        <f t="shared" si="12"/>
        <v>1529</v>
      </c>
      <c r="R33" s="99">
        <f t="shared" si="12"/>
        <v>1545</v>
      </c>
      <c r="S33" s="99">
        <f t="shared" si="12"/>
        <v>84563</v>
      </c>
      <c r="T33" s="99">
        <f t="shared" si="12"/>
        <v>86383</v>
      </c>
      <c r="U33" s="100">
        <f t="shared" si="12"/>
        <v>417</v>
      </c>
      <c r="V33" s="146">
        <f t="shared" si="12"/>
        <v>367</v>
      </c>
      <c r="W33" s="147">
        <f t="shared" si="0"/>
        <v>2.9096722621902478</v>
      </c>
      <c r="X33" s="142">
        <f t="shared" si="1"/>
        <v>20.512275893570859</v>
      </c>
      <c r="Y33" s="142">
        <f t="shared" si="2"/>
        <v>3.1515359141258421</v>
      </c>
      <c r="Z33" s="142">
        <f t="shared" si="3"/>
        <v>5.0053671348635378</v>
      </c>
      <c r="AA33" s="113">
        <f t="shared" si="4"/>
        <v>9.6380038826081982E-2</v>
      </c>
      <c r="AB33" s="113">
        <f t="shared" si="5"/>
        <v>0.66712344410186142</v>
      </c>
      <c r="AC33" s="132">
        <f t="shared" si="6"/>
        <v>3.3116364051615853E-2</v>
      </c>
      <c r="AD33" s="144">
        <f t="shared" si="7"/>
        <v>5.4491264131551898</v>
      </c>
      <c r="AE33" s="142">
        <f t="shared" si="8"/>
        <v>9.7490007993605126</v>
      </c>
      <c r="AF33" s="142">
        <f t="shared" si="9"/>
        <v>0.35286056868790683</v>
      </c>
      <c r="AG33" s="142">
        <f t="shared" si="10"/>
        <v>19.728902592211945</v>
      </c>
      <c r="AH33" s="148">
        <f t="shared" si="11"/>
        <v>67.6553614251456</v>
      </c>
    </row>
  </sheetData>
  <mergeCells count="72">
    <mergeCell ref="AF9:AF10"/>
    <mergeCell ref="AG9:AG10"/>
    <mergeCell ref="AH9:AH10"/>
    <mergeCell ref="J6:J7"/>
    <mergeCell ref="L6:L7"/>
    <mergeCell ref="J9:J10"/>
    <mergeCell ref="K9:K10"/>
    <mergeCell ref="L9:L10"/>
    <mergeCell ref="Z9:Z10"/>
    <mergeCell ref="AA9:AA10"/>
    <mergeCell ref="AB9:AB10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N9:N10"/>
    <mergeCell ref="O9:O10"/>
    <mergeCell ref="P9:P10"/>
    <mergeCell ref="Q9:Q10"/>
    <mergeCell ref="R9:R10"/>
    <mergeCell ref="S9:S10"/>
    <mergeCell ref="B6:B7"/>
    <mergeCell ref="C6:C7"/>
    <mergeCell ref="D6:D7"/>
    <mergeCell ref="E6:E7"/>
    <mergeCell ref="H9:H10"/>
    <mergeCell ref="G9:G10"/>
    <mergeCell ref="B9:B10"/>
    <mergeCell ref="C9:C10"/>
    <mergeCell ref="D9:D10"/>
    <mergeCell ref="E9:E10"/>
    <mergeCell ref="F9:F10"/>
    <mergeCell ref="M6:M7"/>
    <mergeCell ref="N6:N7"/>
    <mergeCell ref="O6:O7"/>
    <mergeCell ref="P6:P7"/>
    <mergeCell ref="I9:I10"/>
    <mergeCell ref="M9:M10"/>
    <mergeCell ref="O5:P5"/>
    <mergeCell ref="Q5:R5"/>
    <mergeCell ref="S5:T5"/>
    <mergeCell ref="S6:S7"/>
    <mergeCell ref="T6:T7"/>
    <mergeCell ref="Q6:Q7"/>
    <mergeCell ref="R6:R7"/>
    <mergeCell ref="AA3:AC6"/>
    <mergeCell ref="AD3:AD7"/>
    <mergeCell ref="AE3:AG6"/>
    <mergeCell ref="AH3:AH7"/>
    <mergeCell ref="U4:U7"/>
    <mergeCell ref="V4:V7"/>
    <mergeCell ref="A1:AH1"/>
    <mergeCell ref="A2:A10"/>
    <mergeCell ref="B2:C5"/>
    <mergeCell ref="D2:E5"/>
    <mergeCell ref="F2:G5"/>
    <mergeCell ref="H2:I5"/>
    <mergeCell ref="M2:N5"/>
    <mergeCell ref="O2:T4"/>
    <mergeCell ref="U2:V3"/>
    <mergeCell ref="G6:G7"/>
    <mergeCell ref="J2:L5"/>
    <mergeCell ref="W2:AH2"/>
    <mergeCell ref="W3:W7"/>
    <mergeCell ref="X3:X7"/>
    <mergeCell ref="Y3:Y7"/>
    <mergeCell ref="Z3:Z7"/>
  </mergeCells>
  <pageMargins left="0.14000000000000001" right="0.14000000000000001" top="0.75" bottom="0.75" header="0.3" footer="0.3"/>
  <pageSetup paperSize="9" scale="9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zoomScale="85" zoomScaleNormal="85" workbookViewId="0">
      <selection activeCell="H29" sqref="H29"/>
    </sheetView>
  </sheetViews>
  <sheetFormatPr defaultRowHeight="15" x14ac:dyDescent="0.25"/>
  <cols>
    <col min="1" max="1" width="24.7109375" customWidth="1"/>
    <col min="21" max="21" width="8.28515625" customWidth="1"/>
    <col min="22" max="22" width="7.7109375" customWidth="1"/>
  </cols>
  <sheetData>
    <row r="1" spans="1:34" ht="16.5" thickBot="1" x14ac:dyDescent="0.3">
      <c r="A1" s="172" t="s">
        <v>64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  <c r="P1" s="173"/>
      <c r="Q1" s="173"/>
      <c r="R1" s="173"/>
      <c r="S1" s="173"/>
      <c r="T1" s="173"/>
      <c r="U1" s="173"/>
      <c r="V1" s="173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34" ht="15.75" thickBot="1" x14ac:dyDescent="0.3">
      <c r="A2" s="211" t="s">
        <v>0</v>
      </c>
      <c r="B2" s="214" t="s">
        <v>1</v>
      </c>
      <c r="C2" s="175"/>
      <c r="D2" s="174" t="s">
        <v>2</v>
      </c>
      <c r="E2" s="175"/>
      <c r="F2" s="174" t="s">
        <v>3</v>
      </c>
      <c r="G2" s="180"/>
      <c r="H2" s="185" t="s">
        <v>4</v>
      </c>
      <c r="I2" s="180"/>
      <c r="J2" s="174" t="s">
        <v>5</v>
      </c>
      <c r="K2" s="233"/>
      <c r="L2" s="234"/>
      <c r="M2" s="186" t="s">
        <v>6</v>
      </c>
      <c r="N2" s="187"/>
      <c r="O2" s="155" t="s">
        <v>7</v>
      </c>
      <c r="P2" s="244"/>
      <c r="Q2" s="244"/>
      <c r="R2" s="244"/>
      <c r="S2" s="245"/>
      <c r="T2" s="157"/>
      <c r="U2" s="202" t="s">
        <v>8</v>
      </c>
      <c r="V2" s="203"/>
      <c r="W2" s="192" t="s">
        <v>60</v>
      </c>
      <c r="X2" s="193"/>
      <c r="Y2" s="193"/>
      <c r="Z2" s="193"/>
      <c r="AA2" s="193"/>
      <c r="AB2" s="193"/>
      <c r="AC2" s="193"/>
      <c r="AD2" s="193"/>
      <c r="AE2" s="194"/>
      <c r="AF2" s="194"/>
      <c r="AG2" s="194"/>
      <c r="AH2" s="195"/>
    </row>
    <row r="3" spans="1:34" x14ac:dyDescent="0.25">
      <c r="A3" s="212"/>
      <c r="B3" s="176"/>
      <c r="C3" s="177"/>
      <c r="D3" s="176"/>
      <c r="E3" s="177"/>
      <c r="F3" s="181"/>
      <c r="G3" s="182"/>
      <c r="H3" s="181"/>
      <c r="I3" s="182"/>
      <c r="J3" s="235"/>
      <c r="K3" s="236"/>
      <c r="L3" s="237"/>
      <c r="M3" s="188"/>
      <c r="N3" s="189"/>
      <c r="O3" s="246"/>
      <c r="P3" s="247"/>
      <c r="Q3" s="247"/>
      <c r="R3" s="247"/>
      <c r="S3" s="248"/>
      <c r="T3" s="160"/>
      <c r="U3" s="204"/>
      <c r="V3" s="205"/>
      <c r="W3" s="196" t="s">
        <v>10</v>
      </c>
      <c r="X3" s="199" t="s">
        <v>11</v>
      </c>
      <c r="Y3" s="199" t="s">
        <v>12</v>
      </c>
      <c r="Z3" s="215" t="s">
        <v>13</v>
      </c>
      <c r="AA3" s="250" t="s">
        <v>14</v>
      </c>
      <c r="AB3" s="251"/>
      <c r="AC3" s="208"/>
      <c r="AD3" s="186" t="s">
        <v>15</v>
      </c>
      <c r="AE3" s="155" t="s">
        <v>16</v>
      </c>
      <c r="AF3" s="156"/>
      <c r="AG3" s="157"/>
      <c r="AH3" s="208" t="s">
        <v>17</v>
      </c>
    </row>
    <row r="4" spans="1:34" x14ac:dyDescent="0.25">
      <c r="A4" s="212"/>
      <c r="B4" s="176"/>
      <c r="C4" s="177"/>
      <c r="D4" s="176"/>
      <c r="E4" s="177"/>
      <c r="F4" s="181"/>
      <c r="G4" s="182"/>
      <c r="H4" s="181"/>
      <c r="I4" s="182"/>
      <c r="J4" s="235"/>
      <c r="K4" s="236"/>
      <c r="L4" s="237"/>
      <c r="M4" s="188"/>
      <c r="N4" s="189"/>
      <c r="O4" s="246"/>
      <c r="P4" s="247"/>
      <c r="Q4" s="247"/>
      <c r="R4" s="247"/>
      <c r="S4" s="248"/>
      <c r="T4" s="160"/>
      <c r="U4" s="222" t="s">
        <v>18</v>
      </c>
      <c r="V4" s="223" t="s">
        <v>19</v>
      </c>
      <c r="W4" s="197"/>
      <c r="X4" s="200"/>
      <c r="Y4" s="200"/>
      <c r="Z4" s="216"/>
      <c r="AA4" s="252"/>
      <c r="AB4" s="253"/>
      <c r="AC4" s="209"/>
      <c r="AD4" s="206"/>
      <c r="AE4" s="158"/>
      <c r="AF4" s="159"/>
      <c r="AG4" s="160"/>
      <c r="AH4" s="209"/>
    </row>
    <row r="5" spans="1:34" ht="15.75" thickBot="1" x14ac:dyDescent="0.3">
      <c r="A5" s="212"/>
      <c r="B5" s="178"/>
      <c r="C5" s="179"/>
      <c r="D5" s="178"/>
      <c r="E5" s="179"/>
      <c r="F5" s="183"/>
      <c r="G5" s="184"/>
      <c r="H5" s="181"/>
      <c r="I5" s="182"/>
      <c r="J5" s="238"/>
      <c r="K5" s="239"/>
      <c r="L5" s="240"/>
      <c r="M5" s="190"/>
      <c r="N5" s="191"/>
      <c r="O5" s="225" t="s">
        <v>20</v>
      </c>
      <c r="P5" s="226"/>
      <c r="Q5" s="226" t="s">
        <v>21</v>
      </c>
      <c r="R5" s="243"/>
      <c r="S5" s="226" t="s">
        <v>56</v>
      </c>
      <c r="T5" s="249"/>
      <c r="U5" s="222"/>
      <c r="V5" s="224"/>
      <c r="W5" s="197"/>
      <c r="X5" s="200"/>
      <c r="Y5" s="200"/>
      <c r="Z5" s="216"/>
      <c r="AA5" s="252"/>
      <c r="AB5" s="253"/>
      <c r="AC5" s="209"/>
      <c r="AD5" s="206"/>
      <c r="AE5" s="158"/>
      <c r="AF5" s="159"/>
      <c r="AG5" s="160"/>
      <c r="AH5" s="209"/>
    </row>
    <row r="6" spans="1:34" ht="15.75" thickBot="1" x14ac:dyDescent="0.3">
      <c r="A6" s="212"/>
      <c r="B6" s="166" t="s">
        <v>22</v>
      </c>
      <c r="C6" s="168" t="s">
        <v>23</v>
      </c>
      <c r="D6" s="171" t="s">
        <v>22</v>
      </c>
      <c r="E6" s="170" t="s">
        <v>24</v>
      </c>
      <c r="F6" s="8"/>
      <c r="G6" s="218" t="s">
        <v>25</v>
      </c>
      <c r="H6" s="26"/>
      <c r="I6" s="27"/>
      <c r="J6" s="241" t="s">
        <v>26</v>
      </c>
      <c r="K6" s="31"/>
      <c r="L6" s="218" t="s">
        <v>27</v>
      </c>
      <c r="M6" s="220" t="s">
        <v>22</v>
      </c>
      <c r="N6" s="168" t="s">
        <v>24</v>
      </c>
      <c r="O6" s="231" t="s">
        <v>22</v>
      </c>
      <c r="P6" s="229" t="s">
        <v>24</v>
      </c>
      <c r="Q6" s="227" t="s">
        <v>22</v>
      </c>
      <c r="R6" s="229" t="s">
        <v>24</v>
      </c>
      <c r="S6" s="227" t="s">
        <v>22</v>
      </c>
      <c r="T6" s="229" t="s">
        <v>24</v>
      </c>
      <c r="U6" s="222"/>
      <c r="V6" s="224"/>
      <c r="W6" s="197"/>
      <c r="X6" s="200"/>
      <c r="Y6" s="200"/>
      <c r="Z6" s="216"/>
      <c r="AA6" s="254"/>
      <c r="AB6" s="255"/>
      <c r="AC6" s="210"/>
      <c r="AD6" s="206"/>
      <c r="AE6" s="161"/>
      <c r="AF6" s="162"/>
      <c r="AG6" s="163"/>
      <c r="AH6" s="209"/>
    </row>
    <row r="7" spans="1:34" ht="52.5" thickBot="1" x14ac:dyDescent="0.3">
      <c r="A7" s="212"/>
      <c r="B7" s="167"/>
      <c r="C7" s="169"/>
      <c r="D7" s="171"/>
      <c r="E7" s="164"/>
      <c r="F7" s="22" t="s">
        <v>28</v>
      </c>
      <c r="G7" s="219"/>
      <c r="H7" s="11" t="s">
        <v>22</v>
      </c>
      <c r="I7" s="11" t="s">
        <v>24</v>
      </c>
      <c r="J7" s="242"/>
      <c r="K7" s="32" t="s">
        <v>11</v>
      </c>
      <c r="L7" s="219"/>
      <c r="M7" s="221"/>
      <c r="N7" s="169"/>
      <c r="O7" s="232"/>
      <c r="P7" s="230"/>
      <c r="Q7" s="228"/>
      <c r="R7" s="230"/>
      <c r="S7" s="228"/>
      <c r="T7" s="230"/>
      <c r="U7" s="222"/>
      <c r="V7" s="224"/>
      <c r="W7" s="198"/>
      <c r="X7" s="201"/>
      <c r="Y7" s="201"/>
      <c r="Z7" s="217"/>
      <c r="AA7" s="1" t="s">
        <v>29</v>
      </c>
      <c r="AB7" s="1" t="s">
        <v>30</v>
      </c>
      <c r="AC7" s="3" t="s">
        <v>27</v>
      </c>
      <c r="AD7" s="207"/>
      <c r="AE7" s="76" t="s">
        <v>31</v>
      </c>
      <c r="AF7" s="2" t="s">
        <v>32</v>
      </c>
      <c r="AG7" s="77" t="s">
        <v>57</v>
      </c>
      <c r="AH7" s="210"/>
    </row>
    <row r="8" spans="1:34" ht="15.75" thickBot="1" x14ac:dyDescent="0.3">
      <c r="A8" s="212"/>
      <c r="B8" s="56">
        <v>1</v>
      </c>
      <c r="C8" s="50">
        <v>2</v>
      </c>
      <c r="D8" s="45">
        <v>3</v>
      </c>
      <c r="E8" s="45">
        <v>4</v>
      </c>
      <c r="F8" s="51">
        <v>5</v>
      </c>
      <c r="G8" s="47">
        <v>6</v>
      </c>
      <c r="H8" s="47">
        <v>7</v>
      </c>
      <c r="I8" s="28">
        <v>8</v>
      </c>
      <c r="J8" s="46">
        <v>9</v>
      </c>
      <c r="K8" s="32">
        <v>10</v>
      </c>
      <c r="L8" s="47">
        <v>11</v>
      </c>
      <c r="M8" s="4">
        <v>12</v>
      </c>
      <c r="N8" s="50">
        <v>13</v>
      </c>
      <c r="O8" s="61">
        <v>14</v>
      </c>
      <c r="P8" s="73">
        <v>15</v>
      </c>
      <c r="Q8" s="63">
        <v>16</v>
      </c>
      <c r="R8" s="73">
        <v>17</v>
      </c>
      <c r="S8" s="73">
        <v>18</v>
      </c>
      <c r="T8" s="64">
        <v>19</v>
      </c>
      <c r="U8" s="53">
        <v>20</v>
      </c>
      <c r="V8" s="39">
        <v>21</v>
      </c>
      <c r="W8" s="49">
        <v>22</v>
      </c>
      <c r="X8" s="48">
        <v>23</v>
      </c>
      <c r="Y8" s="48">
        <v>24</v>
      </c>
      <c r="Z8" s="48">
        <v>25</v>
      </c>
      <c r="AA8" s="1">
        <v>26</v>
      </c>
      <c r="AB8" s="1">
        <v>27</v>
      </c>
      <c r="AC8" s="23">
        <v>28</v>
      </c>
      <c r="AD8" s="71">
        <v>29</v>
      </c>
      <c r="AE8" s="72">
        <v>30</v>
      </c>
      <c r="AF8" s="74">
        <v>31</v>
      </c>
      <c r="AG8" s="75">
        <v>32</v>
      </c>
      <c r="AH8" s="44">
        <v>33</v>
      </c>
    </row>
    <row r="9" spans="1:34" ht="15.75" thickBot="1" x14ac:dyDescent="0.3">
      <c r="A9" s="212"/>
      <c r="B9" s="164">
        <v>2025</v>
      </c>
      <c r="C9" s="164">
        <v>2025</v>
      </c>
      <c r="D9" s="164">
        <v>2025</v>
      </c>
      <c r="E9" s="164">
        <v>2025</v>
      </c>
      <c r="F9" s="164">
        <v>2025</v>
      </c>
      <c r="G9" s="164">
        <v>2025</v>
      </c>
      <c r="H9" s="164">
        <v>2025</v>
      </c>
      <c r="I9" s="164">
        <v>2025</v>
      </c>
      <c r="J9" s="164">
        <v>2025</v>
      </c>
      <c r="K9" s="164">
        <v>2025</v>
      </c>
      <c r="L9" s="164">
        <v>2025</v>
      </c>
      <c r="M9" s="164">
        <v>2025</v>
      </c>
      <c r="N9" s="164">
        <v>2025</v>
      </c>
      <c r="O9" s="164">
        <v>2025</v>
      </c>
      <c r="P9" s="164">
        <v>2025</v>
      </c>
      <c r="Q9" s="164">
        <v>2025</v>
      </c>
      <c r="R9" s="164">
        <v>2025</v>
      </c>
      <c r="S9" s="164">
        <v>2025</v>
      </c>
      <c r="T9" s="164">
        <v>2025</v>
      </c>
      <c r="U9" s="164">
        <v>2025</v>
      </c>
      <c r="V9" s="164">
        <v>2025</v>
      </c>
      <c r="W9" s="164">
        <v>2025</v>
      </c>
      <c r="X9" s="164">
        <v>2025</v>
      </c>
      <c r="Y9" s="164">
        <v>2025</v>
      </c>
      <c r="Z9" s="164">
        <v>2025</v>
      </c>
      <c r="AA9" s="164">
        <v>2025</v>
      </c>
      <c r="AB9" s="164">
        <v>2025</v>
      </c>
      <c r="AC9" s="164">
        <v>2025</v>
      </c>
      <c r="AD9" s="164">
        <v>2025</v>
      </c>
      <c r="AE9" s="164">
        <v>2025</v>
      </c>
      <c r="AF9" s="164">
        <v>2025</v>
      </c>
      <c r="AG9" s="164">
        <v>2025</v>
      </c>
      <c r="AH9" s="164">
        <v>2025</v>
      </c>
    </row>
    <row r="10" spans="1:34" ht="15.75" thickBot="1" x14ac:dyDescent="0.3">
      <c r="A10" s="213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</row>
    <row r="11" spans="1:34" ht="15.75" thickBot="1" x14ac:dyDescent="0.3">
      <c r="A11" s="17" t="s">
        <v>33</v>
      </c>
      <c r="B11" s="42">
        <v>572</v>
      </c>
      <c r="C11" s="136">
        <v>585</v>
      </c>
      <c r="D11" s="42">
        <v>4049</v>
      </c>
      <c r="E11" s="136">
        <v>3972</v>
      </c>
      <c r="F11" s="87">
        <v>985</v>
      </c>
      <c r="G11" s="149">
        <v>965</v>
      </c>
      <c r="H11" s="42">
        <v>2201</v>
      </c>
      <c r="I11" s="136">
        <v>1667</v>
      </c>
      <c r="J11" s="136">
        <v>21</v>
      </c>
      <c r="K11" s="136">
        <v>145</v>
      </c>
      <c r="L11" s="136">
        <v>6</v>
      </c>
      <c r="M11" s="42">
        <v>898</v>
      </c>
      <c r="N11" s="136">
        <v>965</v>
      </c>
      <c r="O11" s="57">
        <v>1334</v>
      </c>
      <c r="P11" s="58">
        <v>1234</v>
      </c>
      <c r="Q11" s="59">
        <v>93</v>
      </c>
      <c r="R11" s="60">
        <v>82</v>
      </c>
      <c r="S11" s="78">
        <v>3258</v>
      </c>
      <c r="T11" s="60">
        <v>3275</v>
      </c>
      <c r="U11" s="54">
        <v>18</v>
      </c>
      <c r="V11" s="40">
        <v>17</v>
      </c>
      <c r="W11" s="37">
        <f>SUM(B11/V11/10.5)</f>
        <v>3.204481792717087</v>
      </c>
      <c r="X11" s="16">
        <f>SUM(D11/V11/10.5)</f>
        <v>22.683473389355743</v>
      </c>
      <c r="Y11" s="16">
        <f>SUM(F11/V11/10.5)</f>
        <v>5.5182072829131652</v>
      </c>
      <c r="Z11" s="16">
        <f>SUM(H11/V11/10.5)</f>
        <v>12.330532212885155</v>
      </c>
      <c r="AA11" s="16">
        <f>SUM(J11/V11/10.5)</f>
        <v>0.11764705882352941</v>
      </c>
      <c r="AB11" s="16">
        <f>SUM(K11/V11/10.5)</f>
        <v>0.8123249299719888</v>
      </c>
      <c r="AC11" s="24">
        <f>SUM(L11/V11/10.5)</f>
        <v>3.3613445378151266E-2</v>
      </c>
      <c r="AD11" s="41">
        <f>SUM(M11/V11/10.5)</f>
        <v>5.0308123249299719</v>
      </c>
      <c r="AE11" s="16">
        <f>SUM(O11/V11/10.5)</f>
        <v>7.473389355742297</v>
      </c>
      <c r="AF11" s="16">
        <f>SUM(Q11/V11/10.5)</f>
        <v>0.52100840336134457</v>
      </c>
      <c r="AG11" s="16">
        <f>SUM(S11/V11/10.5)</f>
        <v>18.252100840336134</v>
      </c>
      <c r="AH11" s="38">
        <f>SUM(B11+D11+F11+H11+J11+K11+L11+M11+O11+Q11+S11)/V11/10.5</f>
        <v>75.977591036414566</v>
      </c>
    </row>
    <row r="12" spans="1:34" ht="15.75" thickBot="1" x14ac:dyDescent="0.3">
      <c r="A12" s="18" t="s">
        <v>34</v>
      </c>
      <c r="B12" s="42">
        <v>1049</v>
      </c>
      <c r="C12" s="136">
        <v>996</v>
      </c>
      <c r="D12" s="42">
        <v>8049</v>
      </c>
      <c r="E12" s="136">
        <v>8493</v>
      </c>
      <c r="F12" s="87">
        <v>1039</v>
      </c>
      <c r="G12" s="149">
        <v>1043</v>
      </c>
      <c r="H12" s="42">
        <v>1764</v>
      </c>
      <c r="I12" s="136">
        <v>1115</v>
      </c>
      <c r="J12" s="136">
        <v>22</v>
      </c>
      <c r="K12" s="136">
        <v>237</v>
      </c>
      <c r="L12" s="136">
        <v>73</v>
      </c>
      <c r="M12" s="42">
        <v>2796</v>
      </c>
      <c r="N12" s="136">
        <v>3029</v>
      </c>
      <c r="O12" s="42">
        <v>2428</v>
      </c>
      <c r="P12" s="136">
        <v>2417</v>
      </c>
      <c r="Q12" s="52">
        <v>76</v>
      </c>
      <c r="R12" s="55">
        <v>71</v>
      </c>
      <c r="S12" s="79">
        <v>5501</v>
      </c>
      <c r="T12" s="55">
        <v>6263</v>
      </c>
      <c r="U12" s="54">
        <v>32</v>
      </c>
      <c r="V12" s="40">
        <v>27</v>
      </c>
      <c r="W12" s="37">
        <f t="shared" ref="W12:W33" si="0">SUM(B12/V12/10.5)</f>
        <v>3.7001763668430336</v>
      </c>
      <c r="X12" s="16">
        <f t="shared" ref="X12:X33" si="1">SUM(D12/V12/10.5)</f>
        <v>28.391534391534389</v>
      </c>
      <c r="Y12" s="16">
        <f t="shared" ref="Y12:Y33" si="2">SUM(F12/V12/10.5)</f>
        <v>3.6649029982363315</v>
      </c>
      <c r="Z12" s="16">
        <f t="shared" ref="Z12:Z33" si="3">SUM(H12/V12/10.5)</f>
        <v>6.2222222222222214</v>
      </c>
      <c r="AA12" s="16">
        <f t="shared" ref="AA12:AA33" si="4">SUM(J12/V12/10.5)</f>
        <v>7.7601410934744264E-2</v>
      </c>
      <c r="AB12" s="16">
        <f t="shared" ref="AB12:AB33" si="5">SUM(K12/V12/10.5)</f>
        <v>0.83597883597883604</v>
      </c>
      <c r="AC12" s="24">
        <f t="shared" ref="AC12:AC33" si="6">SUM(L12/V12/10.5)</f>
        <v>0.25749559082892415</v>
      </c>
      <c r="AD12" s="41">
        <f t="shared" ref="AD12:AD33" si="7">SUM(M12/V12/10.5)</f>
        <v>9.8624338624338623</v>
      </c>
      <c r="AE12" s="16">
        <f t="shared" ref="AE12:AE33" si="8">SUM(O12/V12/10.5)</f>
        <v>8.564373897707231</v>
      </c>
      <c r="AF12" s="16">
        <f t="shared" ref="AF12:AF33" si="9">SUM(Q12/V12/10.5)</f>
        <v>0.26807760141093473</v>
      </c>
      <c r="AG12" s="16">
        <f t="shared" ref="AG12:AG33" si="10">SUM(S12/V12/10.5)</f>
        <v>19.403880070546737</v>
      </c>
      <c r="AH12" s="38">
        <f t="shared" ref="AH12:AH33" si="11">SUM(B12+D12+F12+H12+J12+K12+L12+M12+O12+Q12+S12)/V12/10.5</f>
        <v>81.24867724867724</v>
      </c>
    </row>
    <row r="13" spans="1:34" ht="15.75" thickBot="1" x14ac:dyDescent="0.3">
      <c r="A13" s="18" t="s">
        <v>35</v>
      </c>
      <c r="B13" s="42">
        <v>183</v>
      </c>
      <c r="C13" s="136">
        <v>160</v>
      </c>
      <c r="D13" s="42">
        <v>1945</v>
      </c>
      <c r="E13" s="136">
        <v>2045</v>
      </c>
      <c r="F13" s="87">
        <v>377</v>
      </c>
      <c r="G13" s="149">
        <v>377</v>
      </c>
      <c r="H13" s="42">
        <v>2850</v>
      </c>
      <c r="I13" s="136">
        <v>1911</v>
      </c>
      <c r="J13" s="136">
        <v>17</v>
      </c>
      <c r="K13" s="136">
        <v>58</v>
      </c>
      <c r="L13" s="136">
        <v>1</v>
      </c>
      <c r="M13" s="42">
        <v>436</v>
      </c>
      <c r="N13" s="136">
        <v>438</v>
      </c>
      <c r="O13" s="42">
        <v>1146</v>
      </c>
      <c r="P13" s="136">
        <v>1270</v>
      </c>
      <c r="Q13" s="52">
        <v>52</v>
      </c>
      <c r="R13" s="55">
        <v>65</v>
      </c>
      <c r="S13" s="79">
        <v>3419</v>
      </c>
      <c r="T13" s="55">
        <v>3521</v>
      </c>
      <c r="U13" s="54">
        <v>12</v>
      </c>
      <c r="V13" s="40">
        <v>11</v>
      </c>
      <c r="W13" s="37">
        <f t="shared" si="0"/>
        <v>1.5844155844155845</v>
      </c>
      <c r="X13" s="16">
        <f t="shared" si="1"/>
        <v>16.839826839826838</v>
      </c>
      <c r="Y13" s="16">
        <f t="shared" si="2"/>
        <v>3.2640692640692643</v>
      </c>
      <c r="Z13" s="16">
        <f t="shared" si="3"/>
        <v>24.675324675324674</v>
      </c>
      <c r="AA13" s="16">
        <f t="shared" si="4"/>
        <v>0.14718614718614717</v>
      </c>
      <c r="AB13" s="16">
        <f t="shared" si="5"/>
        <v>0.50216450216450215</v>
      </c>
      <c r="AC13" s="24">
        <f t="shared" si="6"/>
        <v>8.658008658008658E-3</v>
      </c>
      <c r="AD13" s="41">
        <f t="shared" si="7"/>
        <v>3.7748917748917745</v>
      </c>
      <c r="AE13" s="16">
        <f t="shared" si="8"/>
        <v>9.9220779220779232</v>
      </c>
      <c r="AF13" s="16">
        <f t="shared" si="9"/>
        <v>0.45021645021645024</v>
      </c>
      <c r="AG13" s="16">
        <f t="shared" si="10"/>
        <v>29.601731601731601</v>
      </c>
      <c r="AH13" s="38">
        <f t="shared" si="11"/>
        <v>90.770562770562776</v>
      </c>
    </row>
    <row r="14" spans="1:34" ht="15.75" thickBot="1" x14ac:dyDescent="0.3">
      <c r="A14" s="18" t="s">
        <v>36</v>
      </c>
      <c r="B14" s="42">
        <v>80</v>
      </c>
      <c r="C14" s="136">
        <v>90</v>
      </c>
      <c r="D14" s="42">
        <v>440</v>
      </c>
      <c r="E14" s="136">
        <v>431</v>
      </c>
      <c r="F14" s="87">
        <v>73</v>
      </c>
      <c r="G14" s="149">
        <v>73</v>
      </c>
      <c r="H14" s="42">
        <v>84</v>
      </c>
      <c r="I14" s="136">
        <v>64</v>
      </c>
      <c r="J14" s="136">
        <v>1</v>
      </c>
      <c r="K14" s="136">
        <v>12</v>
      </c>
      <c r="L14" s="136">
        <v>0</v>
      </c>
      <c r="M14" s="42">
        <v>66</v>
      </c>
      <c r="N14" s="136">
        <v>72</v>
      </c>
      <c r="O14" s="42">
        <v>160</v>
      </c>
      <c r="P14" s="136">
        <v>169</v>
      </c>
      <c r="Q14" s="52">
        <v>10</v>
      </c>
      <c r="R14" s="55">
        <v>10</v>
      </c>
      <c r="S14" s="79">
        <v>145</v>
      </c>
      <c r="T14" s="55">
        <v>146</v>
      </c>
      <c r="U14" s="54">
        <v>3</v>
      </c>
      <c r="V14" s="40">
        <v>3</v>
      </c>
      <c r="W14" s="37">
        <f t="shared" si="0"/>
        <v>2.53968253968254</v>
      </c>
      <c r="X14" s="16">
        <f t="shared" si="1"/>
        <v>13.968253968253967</v>
      </c>
      <c r="Y14" s="16">
        <f t="shared" si="2"/>
        <v>2.3174603174603172</v>
      </c>
      <c r="Z14" s="16">
        <f t="shared" si="3"/>
        <v>2.6666666666666665</v>
      </c>
      <c r="AA14" s="16">
        <f t="shared" si="4"/>
        <v>3.1746031746031744E-2</v>
      </c>
      <c r="AB14" s="16">
        <f t="shared" si="5"/>
        <v>0.38095238095238093</v>
      </c>
      <c r="AC14" s="24">
        <f t="shared" si="6"/>
        <v>0</v>
      </c>
      <c r="AD14" s="41">
        <f t="shared" si="7"/>
        <v>2.0952380952380953</v>
      </c>
      <c r="AE14" s="16">
        <f t="shared" si="8"/>
        <v>5.07936507936508</v>
      </c>
      <c r="AF14" s="16">
        <f t="shared" si="9"/>
        <v>0.3174603174603175</v>
      </c>
      <c r="AG14" s="16">
        <f t="shared" si="10"/>
        <v>4.6031746031746037</v>
      </c>
      <c r="AH14" s="38">
        <f t="shared" si="11"/>
        <v>34</v>
      </c>
    </row>
    <row r="15" spans="1:34" ht="15.75" thickBot="1" x14ac:dyDescent="0.3">
      <c r="A15" s="19" t="s">
        <v>37</v>
      </c>
      <c r="B15" s="42">
        <v>1041</v>
      </c>
      <c r="C15" s="136">
        <v>953</v>
      </c>
      <c r="D15" s="42">
        <v>6019</v>
      </c>
      <c r="E15" s="136">
        <v>5915</v>
      </c>
      <c r="F15" s="87">
        <v>441</v>
      </c>
      <c r="G15" s="149">
        <v>443</v>
      </c>
      <c r="H15" s="42">
        <v>1114</v>
      </c>
      <c r="I15" s="136">
        <v>856</v>
      </c>
      <c r="J15" s="136">
        <v>60</v>
      </c>
      <c r="K15" s="136">
        <v>253</v>
      </c>
      <c r="L15" s="136">
        <v>8</v>
      </c>
      <c r="M15" s="42">
        <v>2440</v>
      </c>
      <c r="N15" s="136">
        <v>1788</v>
      </c>
      <c r="O15" s="42">
        <v>2976</v>
      </c>
      <c r="P15" s="136">
        <v>3019</v>
      </c>
      <c r="Q15" s="52">
        <v>53</v>
      </c>
      <c r="R15" s="55">
        <v>47</v>
      </c>
      <c r="S15" s="79">
        <v>5142</v>
      </c>
      <c r="T15" s="55">
        <v>5036</v>
      </c>
      <c r="U15" s="54">
        <v>30</v>
      </c>
      <c r="V15" s="40">
        <v>27</v>
      </c>
      <c r="W15" s="37">
        <f t="shared" si="0"/>
        <v>3.6719576719576721</v>
      </c>
      <c r="X15" s="16">
        <f t="shared" si="1"/>
        <v>21.231040564373899</v>
      </c>
      <c r="Y15" s="16">
        <f t="shared" si="2"/>
        <v>1.5555555555555554</v>
      </c>
      <c r="Z15" s="16">
        <f t="shared" si="3"/>
        <v>3.9294532627865961</v>
      </c>
      <c r="AA15" s="16">
        <f t="shared" si="4"/>
        <v>0.21164021164021166</v>
      </c>
      <c r="AB15" s="16">
        <f t="shared" si="5"/>
        <v>0.89241622574955903</v>
      </c>
      <c r="AC15" s="24">
        <f t="shared" si="6"/>
        <v>2.821869488536155E-2</v>
      </c>
      <c r="AD15" s="41">
        <f t="shared" si="7"/>
        <v>8.6067019400352738</v>
      </c>
      <c r="AE15" s="16">
        <f t="shared" si="8"/>
        <v>10.497354497354499</v>
      </c>
      <c r="AF15" s="16">
        <f t="shared" si="9"/>
        <v>0.1869488536155203</v>
      </c>
      <c r="AG15" s="16">
        <f t="shared" si="10"/>
        <v>18.137566137566139</v>
      </c>
      <c r="AH15" s="38">
        <f t="shared" si="11"/>
        <v>68.948853615520278</v>
      </c>
    </row>
    <row r="16" spans="1:34" ht="15.75" thickBot="1" x14ac:dyDescent="0.3">
      <c r="A16" s="19" t="s">
        <v>38</v>
      </c>
      <c r="B16" s="42">
        <v>979</v>
      </c>
      <c r="C16" s="136">
        <v>909</v>
      </c>
      <c r="D16" s="42">
        <v>4862</v>
      </c>
      <c r="E16" s="136">
        <v>4529</v>
      </c>
      <c r="F16" s="87">
        <v>902</v>
      </c>
      <c r="G16" s="149">
        <v>887</v>
      </c>
      <c r="H16" s="42">
        <v>1895</v>
      </c>
      <c r="I16" s="136">
        <v>1332</v>
      </c>
      <c r="J16" s="136">
        <v>43</v>
      </c>
      <c r="K16" s="136">
        <v>154</v>
      </c>
      <c r="L16" s="136">
        <v>3</v>
      </c>
      <c r="M16" s="42">
        <v>707</v>
      </c>
      <c r="N16" s="136">
        <v>797</v>
      </c>
      <c r="O16" s="42">
        <v>2270</v>
      </c>
      <c r="P16" s="136">
        <v>2290</v>
      </c>
      <c r="Q16" s="52">
        <v>226</v>
      </c>
      <c r="R16" s="55">
        <v>230</v>
      </c>
      <c r="S16" s="79">
        <v>5419</v>
      </c>
      <c r="T16" s="55">
        <v>5403</v>
      </c>
      <c r="U16" s="54">
        <v>27</v>
      </c>
      <c r="V16" s="40">
        <v>27</v>
      </c>
      <c r="W16" s="37">
        <f t="shared" si="0"/>
        <v>3.4532627865961198</v>
      </c>
      <c r="X16" s="16">
        <f t="shared" si="1"/>
        <v>17.149911816578484</v>
      </c>
      <c r="Y16" s="16">
        <f t="shared" si="2"/>
        <v>3.1816578483245146</v>
      </c>
      <c r="Z16" s="16">
        <f t="shared" si="3"/>
        <v>6.6843033509700183</v>
      </c>
      <c r="AA16" s="16">
        <f t="shared" si="4"/>
        <v>0.15167548500881833</v>
      </c>
      <c r="AB16" s="16">
        <f t="shared" si="5"/>
        <v>0.54320987654320985</v>
      </c>
      <c r="AC16" s="24">
        <f t="shared" si="6"/>
        <v>1.0582010582010581E-2</v>
      </c>
      <c r="AD16" s="41">
        <f t="shared" si="7"/>
        <v>2.4938271604938271</v>
      </c>
      <c r="AE16" s="16">
        <f t="shared" si="8"/>
        <v>8.0070546737213402</v>
      </c>
      <c r="AF16" s="16">
        <f t="shared" si="9"/>
        <v>0.7971781305114638</v>
      </c>
      <c r="AG16" s="16">
        <f t="shared" si="10"/>
        <v>19.114638447971782</v>
      </c>
      <c r="AH16" s="38">
        <f t="shared" si="11"/>
        <v>61.587301587301582</v>
      </c>
    </row>
    <row r="17" spans="1:34" ht="15.75" thickBot="1" x14ac:dyDescent="0.3">
      <c r="A17" s="18" t="s">
        <v>39</v>
      </c>
      <c r="B17" s="42">
        <v>489</v>
      </c>
      <c r="C17" s="136">
        <v>483</v>
      </c>
      <c r="D17" s="42">
        <v>3592</v>
      </c>
      <c r="E17" s="136">
        <v>2591</v>
      </c>
      <c r="F17" s="87">
        <v>576</v>
      </c>
      <c r="G17" s="149">
        <v>579</v>
      </c>
      <c r="H17" s="42">
        <v>387</v>
      </c>
      <c r="I17" s="136">
        <v>278</v>
      </c>
      <c r="J17" s="136">
        <v>19</v>
      </c>
      <c r="K17" s="136">
        <v>67</v>
      </c>
      <c r="L17" s="136">
        <v>15</v>
      </c>
      <c r="M17" s="42">
        <v>1471</v>
      </c>
      <c r="N17" s="136">
        <v>915</v>
      </c>
      <c r="O17" s="42">
        <v>1293</v>
      </c>
      <c r="P17" s="136">
        <v>1285</v>
      </c>
      <c r="Q17" s="52">
        <v>91</v>
      </c>
      <c r="R17" s="55">
        <v>95</v>
      </c>
      <c r="S17" s="79">
        <v>6700</v>
      </c>
      <c r="T17" s="55">
        <v>6839</v>
      </c>
      <c r="U17" s="54">
        <v>19</v>
      </c>
      <c r="V17" s="40">
        <v>16</v>
      </c>
      <c r="W17" s="37">
        <f t="shared" si="0"/>
        <v>2.9107142857142856</v>
      </c>
      <c r="X17" s="16">
        <f t="shared" si="1"/>
        <v>21.38095238095238</v>
      </c>
      <c r="Y17" s="16">
        <f t="shared" si="2"/>
        <v>3.4285714285714284</v>
      </c>
      <c r="Z17" s="16">
        <f t="shared" si="3"/>
        <v>2.3035714285714284</v>
      </c>
      <c r="AA17" s="16">
        <f t="shared" si="4"/>
        <v>0.1130952380952381</v>
      </c>
      <c r="AB17" s="16">
        <f t="shared" si="5"/>
        <v>0.39880952380952384</v>
      </c>
      <c r="AC17" s="24">
        <f t="shared" si="6"/>
        <v>8.9285714285714288E-2</v>
      </c>
      <c r="AD17" s="41">
        <f t="shared" si="7"/>
        <v>8.7559523809523814</v>
      </c>
      <c r="AE17" s="16">
        <f t="shared" si="8"/>
        <v>7.6964285714285712</v>
      </c>
      <c r="AF17" s="16">
        <f t="shared" si="9"/>
        <v>0.54166666666666663</v>
      </c>
      <c r="AG17" s="16">
        <f t="shared" si="10"/>
        <v>39.88095238095238</v>
      </c>
      <c r="AH17" s="38">
        <f t="shared" si="11"/>
        <v>87.5</v>
      </c>
    </row>
    <row r="18" spans="1:34" ht="15.75" thickBot="1" x14ac:dyDescent="0.3">
      <c r="A18" s="18" t="s">
        <v>40</v>
      </c>
      <c r="B18" s="42">
        <v>835</v>
      </c>
      <c r="C18" s="136">
        <v>755</v>
      </c>
      <c r="D18" s="42">
        <v>5708</v>
      </c>
      <c r="E18" s="136">
        <v>5952</v>
      </c>
      <c r="F18" s="87">
        <v>962</v>
      </c>
      <c r="G18" s="149">
        <v>930</v>
      </c>
      <c r="H18" s="42">
        <v>1068</v>
      </c>
      <c r="I18" s="136">
        <v>689</v>
      </c>
      <c r="J18" s="136">
        <v>29</v>
      </c>
      <c r="K18" s="136">
        <v>201</v>
      </c>
      <c r="L18" s="136">
        <v>5</v>
      </c>
      <c r="M18" s="42">
        <v>1669</v>
      </c>
      <c r="N18" s="136">
        <v>2035</v>
      </c>
      <c r="O18" s="42">
        <v>1939</v>
      </c>
      <c r="P18" s="136">
        <v>2036</v>
      </c>
      <c r="Q18" s="52">
        <v>43</v>
      </c>
      <c r="R18" s="55">
        <v>42</v>
      </c>
      <c r="S18" s="79">
        <v>4240</v>
      </c>
      <c r="T18" s="55">
        <v>4264</v>
      </c>
      <c r="U18" s="54">
        <v>21</v>
      </c>
      <c r="V18" s="40">
        <v>20</v>
      </c>
      <c r="W18" s="37">
        <f t="shared" si="0"/>
        <v>3.9761904761904763</v>
      </c>
      <c r="X18" s="16">
        <f t="shared" si="1"/>
        <v>27.18095238095238</v>
      </c>
      <c r="Y18" s="16">
        <f t="shared" si="2"/>
        <v>4.5809523809523807</v>
      </c>
      <c r="Z18" s="16">
        <f t="shared" si="3"/>
        <v>5.0857142857142854</v>
      </c>
      <c r="AA18" s="16">
        <f t="shared" si="4"/>
        <v>0.1380952380952381</v>
      </c>
      <c r="AB18" s="16">
        <f t="shared" si="5"/>
        <v>0.95714285714285718</v>
      </c>
      <c r="AC18" s="24">
        <f t="shared" si="6"/>
        <v>2.3809523809523808E-2</v>
      </c>
      <c r="AD18" s="41">
        <f t="shared" si="7"/>
        <v>7.9476190476190478</v>
      </c>
      <c r="AE18" s="16">
        <f t="shared" si="8"/>
        <v>9.2333333333333343</v>
      </c>
      <c r="AF18" s="16">
        <f t="shared" si="9"/>
        <v>0.20476190476190476</v>
      </c>
      <c r="AG18" s="16">
        <f t="shared" si="10"/>
        <v>20.19047619047619</v>
      </c>
      <c r="AH18" s="38">
        <f t="shared" si="11"/>
        <v>79.519047619047626</v>
      </c>
    </row>
    <row r="19" spans="1:34" ht="15.75" thickBot="1" x14ac:dyDescent="0.3">
      <c r="A19" s="18" t="s">
        <v>41</v>
      </c>
      <c r="B19" s="42">
        <v>806</v>
      </c>
      <c r="C19" s="136">
        <v>874</v>
      </c>
      <c r="D19" s="42">
        <v>6496</v>
      </c>
      <c r="E19" s="136">
        <v>5638</v>
      </c>
      <c r="F19" s="87">
        <v>863</v>
      </c>
      <c r="G19" s="149">
        <v>875</v>
      </c>
      <c r="H19" s="42">
        <v>1096</v>
      </c>
      <c r="I19" s="136">
        <v>839</v>
      </c>
      <c r="J19" s="136">
        <v>17</v>
      </c>
      <c r="K19" s="136">
        <v>152</v>
      </c>
      <c r="L19" s="136">
        <v>2</v>
      </c>
      <c r="M19" s="42">
        <v>1060</v>
      </c>
      <c r="N19" s="136">
        <v>1249</v>
      </c>
      <c r="O19" s="42">
        <v>2400</v>
      </c>
      <c r="P19" s="136">
        <v>2342</v>
      </c>
      <c r="Q19" s="52">
        <v>48</v>
      </c>
      <c r="R19" s="55">
        <v>36</v>
      </c>
      <c r="S19" s="79">
        <v>2842</v>
      </c>
      <c r="T19" s="55">
        <v>2876</v>
      </c>
      <c r="U19" s="54">
        <v>21</v>
      </c>
      <c r="V19" s="40">
        <v>16</v>
      </c>
      <c r="W19" s="37">
        <f t="shared" si="0"/>
        <v>4.7976190476190474</v>
      </c>
      <c r="X19" s="16">
        <f t="shared" si="1"/>
        <v>38.666666666666664</v>
      </c>
      <c r="Y19" s="16">
        <f t="shared" si="2"/>
        <v>5.1369047619047619</v>
      </c>
      <c r="Z19" s="16">
        <f t="shared" si="3"/>
        <v>6.5238095238095237</v>
      </c>
      <c r="AA19" s="16">
        <f t="shared" si="4"/>
        <v>0.10119047619047619</v>
      </c>
      <c r="AB19" s="16">
        <f t="shared" si="5"/>
        <v>0.90476190476190477</v>
      </c>
      <c r="AC19" s="24">
        <f t="shared" si="6"/>
        <v>1.1904761904761904E-2</v>
      </c>
      <c r="AD19" s="41">
        <f t="shared" si="7"/>
        <v>6.3095238095238093</v>
      </c>
      <c r="AE19" s="16">
        <f t="shared" si="8"/>
        <v>14.285714285714286</v>
      </c>
      <c r="AF19" s="16">
        <f t="shared" si="9"/>
        <v>0.2857142857142857</v>
      </c>
      <c r="AG19" s="16">
        <f t="shared" si="10"/>
        <v>16.916666666666668</v>
      </c>
      <c r="AH19" s="38">
        <f t="shared" si="11"/>
        <v>93.94047619047619</v>
      </c>
    </row>
    <row r="20" spans="1:34" ht="15.75" thickBot="1" x14ac:dyDescent="0.3">
      <c r="A20" s="18" t="s">
        <v>42</v>
      </c>
      <c r="B20" s="42">
        <v>104</v>
      </c>
      <c r="C20" s="136">
        <v>121</v>
      </c>
      <c r="D20" s="42">
        <v>608</v>
      </c>
      <c r="E20" s="136">
        <v>453</v>
      </c>
      <c r="F20" s="87">
        <v>81</v>
      </c>
      <c r="G20" s="149">
        <v>81</v>
      </c>
      <c r="H20" s="42">
        <v>118</v>
      </c>
      <c r="I20" s="136">
        <v>93</v>
      </c>
      <c r="J20" s="136">
        <v>5</v>
      </c>
      <c r="K20" s="136">
        <v>15</v>
      </c>
      <c r="L20" s="136">
        <v>0</v>
      </c>
      <c r="M20" s="42">
        <v>175</v>
      </c>
      <c r="N20" s="136">
        <v>147</v>
      </c>
      <c r="O20" s="42">
        <v>208</v>
      </c>
      <c r="P20" s="136">
        <v>212</v>
      </c>
      <c r="Q20" s="52">
        <v>21</v>
      </c>
      <c r="R20" s="55">
        <v>17</v>
      </c>
      <c r="S20" s="79">
        <v>1404</v>
      </c>
      <c r="T20" s="55">
        <v>1489</v>
      </c>
      <c r="U20" s="54">
        <v>6</v>
      </c>
      <c r="V20" s="40">
        <v>6</v>
      </c>
      <c r="W20" s="37">
        <f t="shared" si="0"/>
        <v>1.6507936507936507</v>
      </c>
      <c r="X20" s="16">
        <f t="shared" si="1"/>
        <v>9.6507936507936503</v>
      </c>
      <c r="Y20" s="16">
        <f t="shared" si="2"/>
        <v>1.2857142857142858</v>
      </c>
      <c r="Z20" s="16">
        <f t="shared" si="3"/>
        <v>1.873015873015873</v>
      </c>
      <c r="AA20" s="16">
        <f t="shared" si="4"/>
        <v>7.9365079365079375E-2</v>
      </c>
      <c r="AB20" s="16">
        <f t="shared" si="5"/>
        <v>0.23809523809523808</v>
      </c>
      <c r="AC20" s="24">
        <f t="shared" si="6"/>
        <v>0</v>
      </c>
      <c r="AD20" s="41">
        <f t="shared" si="7"/>
        <v>2.7777777777777777</v>
      </c>
      <c r="AE20" s="16">
        <f t="shared" si="8"/>
        <v>3.3015873015873014</v>
      </c>
      <c r="AF20" s="16">
        <f t="shared" si="9"/>
        <v>0.33333333333333331</v>
      </c>
      <c r="AG20" s="16">
        <f t="shared" si="10"/>
        <v>22.285714285714285</v>
      </c>
      <c r="AH20" s="38">
        <f t="shared" si="11"/>
        <v>43.476190476190474</v>
      </c>
    </row>
    <row r="21" spans="1:34" ht="15.75" thickBot="1" x14ac:dyDescent="0.3">
      <c r="A21" s="18" t="s">
        <v>43</v>
      </c>
      <c r="B21" s="42">
        <v>452</v>
      </c>
      <c r="C21" s="136">
        <v>449</v>
      </c>
      <c r="D21" s="42">
        <v>3651</v>
      </c>
      <c r="E21" s="136">
        <v>3394</v>
      </c>
      <c r="F21" s="87">
        <v>335</v>
      </c>
      <c r="G21" s="149">
        <v>331</v>
      </c>
      <c r="H21" s="42">
        <v>2433</v>
      </c>
      <c r="I21" s="136">
        <v>1394</v>
      </c>
      <c r="J21" s="136">
        <v>26</v>
      </c>
      <c r="K21" s="136">
        <v>50</v>
      </c>
      <c r="L21" s="136">
        <v>1</v>
      </c>
      <c r="M21" s="42">
        <v>497</v>
      </c>
      <c r="N21" s="136">
        <v>354</v>
      </c>
      <c r="O21" s="42">
        <v>1722</v>
      </c>
      <c r="P21" s="136">
        <v>1717</v>
      </c>
      <c r="Q21" s="52">
        <v>38</v>
      </c>
      <c r="R21" s="55">
        <v>40</v>
      </c>
      <c r="S21" s="79">
        <v>4492</v>
      </c>
      <c r="T21" s="55">
        <v>4514</v>
      </c>
      <c r="U21" s="54">
        <v>18</v>
      </c>
      <c r="V21" s="40">
        <v>16</v>
      </c>
      <c r="W21" s="37">
        <f t="shared" si="0"/>
        <v>2.6904761904761907</v>
      </c>
      <c r="X21" s="16">
        <f t="shared" si="1"/>
        <v>21.732142857142858</v>
      </c>
      <c r="Y21" s="16">
        <f t="shared" si="2"/>
        <v>1.9940476190476191</v>
      </c>
      <c r="Z21" s="16">
        <f t="shared" si="3"/>
        <v>14.482142857142858</v>
      </c>
      <c r="AA21" s="16">
        <f t="shared" si="4"/>
        <v>0.15476190476190477</v>
      </c>
      <c r="AB21" s="16">
        <f t="shared" si="5"/>
        <v>0.29761904761904762</v>
      </c>
      <c r="AC21" s="24">
        <f t="shared" si="6"/>
        <v>5.9523809523809521E-3</v>
      </c>
      <c r="AD21" s="41">
        <f t="shared" si="7"/>
        <v>2.9583333333333335</v>
      </c>
      <c r="AE21" s="16">
        <f t="shared" si="8"/>
        <v>10.25</v>
      </c>
      <c r="AF21" s="16">
        <f t="shared" si="9"/>
        <v>0.22619047619047619</v>
      </c>
      <c r="AG21" s="16">
        <f t="shared" si="10"/>
        <v>26.738095238095237</v>
      </c>
      <c r="AH21" s="38">
        <f>SUM(B21+D21+F21+H21+J21+K21+L21+M21+O21+Q21+S21)/V21/10.5</f>
        <v>81.529761904761898</v>
      </c>
    </row>
    <row r="22" spans="1:34" ht="15.75" thickBot="1" x14ac:dyDescent="0.3">
      <c r="A22" s="18" t="s">
        <v>44</v>
      </c>
      <c r="B22" s="42">
        <v>390</v>
      </c>
      <c r="C22" s="136">
        <v>360</v>
      </c>
      <c r="D22" s="42">
        <v>1920</v>
      </c>
      <c r="E22" s="136">
        <v>1880</v>
      </c>
      <c r="F22" s="87">
        <v>368</v>
      </c>
      <c r="G22" s="149">
        <v>368</v>
      </c>
      <c r="H22" s="42">
        <v>1735</v>
      </c>
      <c r="I22" s="136">
        <v>1370</v>
      </c>
      <c r="J22" s="136">
        <v>15</v>
      </c>
      <c r="K22" s="136">
        <v>66</v>
      </c>
      <c r="L22" s="136">
        <v>18</v>
      </c>
      <c r="M22" s="42">
        <v>323</v>
      </c>
      <c r="N22" s="136">
        <v>342</v>
      </c>
      <c r="O22" s="42">
        <v>1347</v>
      </c>
      <c r="P22" s="136">
        <v>1378</v>
      </c>
      <c r="Q22" s="52">
        <v>77</v>
      </c>
      <c r="R22" s="55">
        <v>75</v>
      </c>
      <c r="S22" s="79">
        <v>2315</v>
      </c>
      <c r="T22" s="55">
        <v>2312</v>
      </c>
      <c r="U22" s="54">
        <v>15</v>
      </c>
      <c r="V22" s="40">
        <v>11</v>
      </c>
      <c r="W22" s="37">
        <f t="shared" si="0"/>
        <v>3.3766233766233764</v>
      </c>
      <c r="X22" s="16">
        <f t="shared" si="1"/>
        <v>16.623376623376622</v>
      </c>
      <c r="Y22" s="16">
        <f t="shared" si="2"/>
        <v>3.1861471861471862</v>
      </c>
      <c r="Z22" s="16">
        <f t="shared" si="3"/>
        <v>15.021645021645021</v>
      </c>
      <c r="AA22" s="16">
        <f t="shared" si="4"/>
        <v>0.12987012987012986</v>
      </c>
      <c r="AB22" s="16">
        <f t="shared" si="5"/>
        <v>0.5714285714285714</v>
      </c>
      <c r="AC22" s="24">
        <f t="shared" si="6"/>
        <v>0.15584415584415584</v>
      </c>
      <c r="AD22" s="41">
        <f t="shared" si="7"/>
        <v>2.7965367965367967</v>
      </c>
      <c r="AE22" s="16">
        <f t="shared" si="8"/>
        <v>11.662337662337663</v>
      </c>
      <c r="AF22" s="16">
        <f t="shared" si="9"/>
        <v>0.66666666666666663</v>
      </c>
      <c r="AG22" s="16">
        <f t="shared" si="10"/>
        <v>20.043290043290046</v>
      </c>
      <c r="AH22" s="38">
        <f t="shared" si="11"/>
        <v>74.233766233766232</v>
      </c>
    </row>
    <row r="23" spans="1:34" ht="15.75" thickBot="1" x14ac:dyDescent="0.3">
      <c r="A23" s="18" t="s">
        <v>45</v>
      </c>
      <c r="B23" s="42">
        <v>1039</v>
      </c>
      <c r="C23" s="136">
        <v>952</v>
      </c>
      <c r="D23" s="42">
        <v>6485</v>
      </c>
      <c r="E23" s="136">
        <v>6423</v>
      </c>
      <c r="F23" s="87">
        <v>1187</v>
      </c>
      <c r="G23" s="149">
        <v>1176</v>
      </c>
      <c r="H23" s="42">
        <v>1682</v>
      </c>
      <c r="I23" s="136">
        <v>1013</v>
      </c>
      <c r="J23" s="136">
        <v>44</v>
      </c>
      <c r="K23" s="136">
        <v>234</v>
      </c>
      <c r="L23" s="136">
        <v>2</v>
      </c>
      <c r="M23" s="42">
        <v>1136</v>
      </c>
      <c r="N23" s="136">
        <v>1324</v>
      </c>
      <c r="O23" s="42">
        <v>4424</v>
      </c>
      <c r="P23" s="136">
        <v>4416</v>
      </c>
      <c r="Q23" s="52">
        <v>177</v>
      </c>
      <c r="R23" s="55">
        <v>175</v>
      </c>
      <c r="S23" s="79">
        <v>4473</v>
      </c>
      <c r="T23" s="55">
        <v>4453</v>
      </c>
      <c r="U23" s="54">
        <v>27</v>
      </c>
      <c r="V23" s="40">
        <v>25</v>
      </c>
      <c r="W23" s="37">
        <f t="shared" si="0"/>
        <v>3.9580952380952383</v>
      </c>
      <c r="X23" s="16">
        <f t="shared" si="1"/>
        <v>24.704761904761902</v>
      </c>
      <c r="Y23" s="16">
        <f t="shared" si="2"/>
        <v>4.5219047619047616</v>
      </c>
      <c r="Z23" s="16">
        <f t="shared" si="3"/>
        <v>6.4076190476190478</v>
      </c>
      <c r="AA23" s="16">
        <f t="shared" si="4"/>
        <v>0.16761904761904761</v>
      </c>
      <c r="AB23" s="16">
        <f t="shared" si="5"/>
        <v>0.89142857142857135</v>
      </c>
      <c r="AC23" s="24">
        <f t="shared" si="6"/>
        <v>7.619047619047619E-3</v>
      </c>
      <c r="AD23" s="41">
        <f t="shared" si="7"/>
        <v>4.3276190476190477</v>
      </c>
      <c r="AE23" s="16">
        <f t="shared" si="8"/>
        <v>16.853333333333335</v>
      </c>
      <c r="AF23" s="16">
        <f t="shared" si="9"/>
        <v>0.67428571428571427</v>
      </c>
      <c r="AG23" s="16">
        <f t="shared" si="10"/>
        <v>17.04</v>
      </c>
      <c r="AH23" s="38">
        <f t="shared" si="11"/>
        <v>79.554285714285726</v>
      </c>
    </row>
    <row r="24" spans="1:34" ht="15.75" thickBot="1" x14ac:dyDescent="0.3">
      <c r="A24" s="19" t="s">
        <v>46</v>
      </c>
      <c r="B24" s="42">
        <v>1055</v>
      </c>
      <c r="C24" s="136">
        <v>955</v>
      </c>
      <c r="D24" s="42">
        <v>8183</v>
      </c>
      <c r="E24" s="136">
        <v>7894</v>
      </c>
      <c r="F24" s="87">
        <v>879</v>
      </c>
      <c r="G24" s="149">
        <v>900</v>
      </c>
      <c r="H24" s="42">
        <v>1237</v>
      </c>
      <c r="I24" s="136">
        <v>889</v>
      </c>
      <c r="J24" s="136">
        <v>24</v>
      </c>
      <c r="K24" s="136">
        <v>255</v>
      </c>
      <c r="L24" s="136">
        <v>1</v>
      </c>
      <c r="M24" s="42">
        <v>1519</v>
      </c>
      <c r="N24" s="136">
        <v>1557</v>
      </c>
      <c r="O24" s="42">
        <v>4502</v>
      </c>
      <c r="P24" s="136">
        <v>4817</v>
      </c>
      <c r="Q24" s="52">
        <v>163</v>
      </c>
      <c r="R24" s="55">
        <v>196</v>
      </c>
      <c r="S24" s="79">
        <v>6266</v>
      </c>
      <c r="T24" s="55">
        <v>6302</v>
      </c>
      <c r="U24" s="54">
        <v>29</v>
      </c>
      <c r="V24" s="40">
        <v>25</v>
      </c>
      <c r="W24" s="37">
        <f t="shared" si="0"/>
        <v>4.019047619047619</v>
      </c>
      <c r="X24" s="16">
        <f t="shared" si="1"/>
        <v>31.173333333333332</v>
      </c>
      <c r="Y24" s="16">
        <f t="shared" si="2"/>
        <v>3.3485714285714283</v>
      </c>
      <c r="Z24" s="16">
        <f t="shared" si="3"/>
        <v>4.7123809523809523</v>
      </c>
      <c r="AA24" s="16">
        <f t="shared" si="4"/>
        <v>9.1428571428571428E-2</v>
      </c>
      <c r="AB24" s="16">
        <f t="shared" si="5"/>
        <v>0.97142857142857131</v>
      </c>
      <c r="AC24" s="24">
        <f t="shared" si="6"/>
        <v>3.8095238095238095E-3</v>
      </c>
      <c r="AD24" s="41">
        <f t="shared" si="7"/>
        <v>5.7866666666666662</v>
      </c>
      <c r="AE24" s="16">
        <f t="shared" si="8"/>
        <v>17.150476190476191</v>
      </c>
      <c r="AF24" s="16">
        <f t="shared" si="9"/>
        <v>0.62095238095238092</v>
      </c>
      <c r="AG24" s="16">
        <f t="shared" si="10"/>
        <v>23.87047619047619</v>
      </c>
      <c r="AH24" s="38">
        <f t="shared" si="11"/>
        <v>91.748571428571424</v>
      </c>
    </row>
    <row r="25" spans="1:34" ht="15.75" thickBot="1" x14ac:dyDescent="0.3">
      <c r="A25" s="18" t="s">
        <v>47</v>
      </c>
      <c r="B25" s="42">
        <v>337</v>
      </c>
      <c r="C25" s="136">
        <v>297</v>
      </c>
      <c r="D25" s="42">
        <v>3118</v>
      </c>
      <c r="E25" s="136">
        <v>3136</v>
      </c>
      <c r="F25" s="87">
        <v>264</v>
      </c>
      <c r="G25" s="149">
        <v>270</v>
      </c>
      <c r="H25" s="42">
        <v>2474</v>
      </c>
      <c r="I25" s="136">
        <v>1850</v>
      </c>
      <c r="J25" s="136">
        <v>13</v>
      </c>
      <c r="K25" s="136">
        <v>78</v>
      </c>
      <c r="L25" s="136">
        <v>2</v>
      </c>
      <c r="M25" s="42">
        <v>898</v>
      </c>
      <c r="N25" s="136">
        <v>950</v>
      </c>
      <c r="O25" s="42">
        <v>1855</v>
      </c>
      <c r="P25" s="136">
        <v>1777</v>
      </c>
      <c r="Q25" s="52">
        <v>63</v>
      </c>
      <c r="R25" s="55">
        <v>63</v>
      </c>
      <c r="S25" s="79">
        <v>5053</v>
      </c>
      <c r="T25" s="55">
        <v>5232</v>
      </c>
      <c r="U25" s="54">
        <v>17</v>
      </c>
      <c r="V25" s="40">
        <v>13</v>
      </c>
      <c r="W25" s="37">
        <f t="shared" si="0"/>
        <v>2.468864468864469</v>
      </c>
      <c r="X25" s="16">
        <f t="shared" si="1"/>
        <v>22.842490842490843</v>
      </c>
      <c r="Y25" s="16">
        <f t="shared" si="2"/>
        <v>1.9340659340659339</v>
      </c>
      <c r="Z25" s="16">
        <f t="shared" si="3"/>
        <v>18.124542124542124</v>
      </c>
      <c r="AA25" s="16">
        <f t="shared" si="4"/>
        <v>9.5238095238095233E-2</v>
      </c>
      <c r="AB25" s="16">
        <f t="shared" si="5"/>
        <v>0.5714285714285714</v>
      </c>
      <c r="AC25" s="24">
        <f t="shared" si="6"/>
        <v>1.4652014652014652E-2</v>
      </c>
      <c r="AD25" s="41">
        <f t="shared" si="7"/>
        <v>6.5787545787545794</v>
      </c>
      <c r="AE25" s="16">
        <f t="shared" si="8"/>
        <v>13.589743589743588</v>
      </c>
      <c r="AF25" s="16">
        <f t="shared" si="9"/>
        <v>0.46153846153846151</v>
      </c>
      <c r="AG25" s="16">
        <f t="shared" si="10"/>
        <v>37.018315018315015</v>
      </c>
      <c r="AH25" s="38">
        <f t="shared" si="11"/>
        <v>103.69963369963369</v>
      </c>
    </row>
    <row r="26" spans="1:34" ht="15.75" thickBot="1" x14ac:dyDescent="0.3">
      <c r="A26" s="18" t="s">
        <v>48</v>
      </c>
      <c r="B26" s="42">
        <v>504</v>
      </c>
      <c r="C26" s="136">
        <v>466</v>
      </c>
      <c r="D26" s="42">
        <v>3362</v>
      </c>
      <c r="E26" s="136">
        <v>2915</v>
      </c>
      <c r="F26" s="87">
        <v>886</v>
      </c>
      <c r="G26" s="149">
        <v>898</v>
      </c>
      <c r="H26" s="42">
        <v>2870</v>
      </c>
      <c r="I26" s="136">
        <v>2123</v>
      </c>
      <c r="J26" s="136">
        <v>32</v>
      </c>
      <c r="K26" s="136">
        <v>111</v>
      </c>
      <c r="L26" s="136">
        <v>1</v>
      </c>
      <c r="M26" s="42">
        <v>1387</v>
      </c>
      <c r="N26" s="136">
        <v>1218</v>
      </c>
      <c r="O26" s="42">
        <v>2018</v>
      </c>
      <c r="P26" s="136">
        <v>1991</v>
      </c>
      <c r="Q26" s="52">
        <v>54</v>
      </c>
      <c r="R26" s="55">
        <v>52</v>
      </c>
      <c r="S26" s="79">
        <v>2764</v>
      </c>
      <c r="T26" s="55">
        <v>2753</v>
      </c>
      <c r="U26" s="54">
        <v>16</v>
      </c>
      <c r="V26" s="40">
        <v>12</v>
      </c>
      <c r="W26" s="37">
        <f t="shared" si="0"/>
        <v>4</v>
      </c>
      <c r="X26" s="16">
        <f t="shared" si="1"/>
        <v>26.682539682539684</v>
      </c>
      <c r="Y26" s="16">
        <f t="shared" si="2"/>
        <v>7.0317460317460316</v>
      </c>
      <c r="Z26" s="16">
        <f t="shared" si="3"/>
        <v>22.777777777777779</v>
      </c>
      <c r="AA26" s="16">
        <f t="shared" si="4"/>
        <v>0.25396825396825395</v>
      </c>
      <c r="AB26" s="16">
        <f t="shared" si="5"/>
        <v>0.88095238095238093</v>
      </c>
      <c r="AC26" s="24">
        <f t="shared" si="6"/>
        <v>7.9365079365079361E-3</v>
      </c>
      <c r="AD26" s="41">
        <f t="shared" si="7"/>
        <v>11.007936507936508</v>
      </c>
      <c r="AE26" s="16">
        <f t="shared" si="8"/>
        <v>16.015873015873016</v>
      </c>
      <c r="AF26" s="16">
        <f t="shared" si="9"/>
        <v>0.42857142857142855</v>
      </c>
      <c r="AG26" s="16">
        <f t="shared" si="10"/>
        <v>21.936507936507937</v>
      </c>
      <c r="AH26" s="38">
        <f t="shared" si="11"/>
        <v>111.02380952380952</v>
      </c>
    </row>
    <row r="27" spans="1:34" ht="15.75" thickBot="1" x14ac:dyDescent="0.3">
      <c r="A27" s="18" t="s">
        <v>49</v>
      </c>
      <c r="B27" s="42">
        <v>350</v>
      </c>
      <c r="C27" s="136">
        <v>314</v>
      </c>
      <c r="D27" s="42">
        <v>2002</v>
      </c>
      <c r="E27" s="136">
        <v>1812</v>
      </c>
      <c r="F27" s="87">
        <v>630</v>
      </c>
      <c r="G27" s="149">
        <v>631</v>
      </c>
      <c r="H27" s="42">
        <v>301</v>
      </c>
      <c r="I27" s="136">
        <v>256</v>
      </c>
      <c r="J27" s="136">
        <v>7</v>
      </c>
      <c r="K27" s="136">
        <v>68</v>
      </c>
      <c r="L27" s="136">
        <v>3</v>
      </c>
      <c r="M27" s="42">
        <v>269</v>
      </c>
      <c r="N27" s="136">
        <v>283</v>
      </c>
      <c r="O27" s="42">
        <v>814</v>
      </c>
      <c r="P27" s="136">
        <v>819</v>
      </c>
      <c r="Q27" s="52">
        <v>28</v>
      </c>
      <c r="R27" s="55">
        <v>26</v>
      </c>
      <c r="S27" s="79">
        <v>1794</v>
      </c>
      <c r="T27" s="55">
        <v>1827</v>
      </c>
      <c r="U27" s="54">
        <v>10</v>
      </c>
      <c r="V27" s="40">
        <v>9</v>
      </c>
      <c r="W27" s="37">
        <f t="shared" si="0"/>
        <v>3.7037037037037033</v>
      </c>
      <c r="X27" s="16">
        <f t="shared" si="1"/>
        <v>21.185185185185187</v>
      </c>
      <c r="Y27" s="16">
        <f t="shared" si="2"/>
        <v>6.666666666666667</v>
      </c>
      <c r="Z27" s="16">
        <f t="shared" si="3"/>
        <v>3.1851851851851851</v>
      </c>
      <c r="AA27" s="16">
        <f t="shared" si="4"/>
        <v>7.407407407407407E-2</v>
      </c>
      <c r="AB27" s="16">
        <f t="shared" si="5"/>
        <v>0.71957671957671954</v>
      </c>
      <c r="AC27" s="24">
        <f t="shared" si="6"/>
        <v>3.1746031746031744E-2</v>
      </c>
      <c r="AD27" s="41">
        <f t="shared" si="7"/>
        <v>2.8465608465608465</v>
      </c>
      <c r="AE27" s="16">
        <f t="shared" si="8"/>
        <v>8.6137566137566139</v>
      </c>
      <c r="AF27" s="16">
        <f t="shared" si="9"/>
        <v>0.29629629629629628</v>
      </c>
      <c r="AG27" s="16">
        <f t="shared" si="10"/>
        <v>18.984126984126984</v>
      </c>
      <c r="AH27" s="38">
        <f t="shared" si="11"/>
        <v>66.306878306878303</v>
      </c>
    </row>
    <row r="28" spans="1:34" ht="15.75" thickBot="1" x14ac:dyDescent="0.3">
      <c r="A28" s="20" t="s">
        <v>50</v>
      </c>
      <c r="B28" s="42">
        <v>1086</v>
      </c>
      <c r="C28" s="136">
        <v>1086</v>
      </c>
      <c r="D28" s="42">
        <v>9408</v>
      </c>
      <c r="E28" s="136">
        <v>8788</v>
      </c>
      <c r="F28" s="87">
        <v>816</v>
      </c>
      <c r="G28" s="149">
        <v>843</v>
      </c>
      <c r="H28" s="42">
        <v>1561</v>
      </c>
      <c r="I28" s="136">
        <v>1172</v>
      </c>
      <c r="J28" s="136">
        <v>49</v>
      </c>
      <c r="K28" s="136">
        <v>341</v>
      </c>
      <c r="L28" s="136">
        <v>12</v>
      </c>
      <c r="M28" s="42">
        <v>2322</v>
      </c>
      <c r="N28" s="136">
        <v>2015</v>
      </c>
      <c r="O28" s="42">
        <v>3806</v>
      </c>
      <c r="P28" s="136">
        <v>3613</v>
      </c>
      <c r="Q28" s="52">
        <v>52</v>
      </c>
      <c r="R28" s="55">
        <v>58</v>
      </c>
      <c r="S28" s="79">
        <v>4449</v>
      </c>
      <c r="T28" s="55">
        <v>4939</v>
      </c>
      <c r="U28" s="54">
        <v>31</v>
      </c>
      <c r="V28" s="40">
        <v>29</v>
      </c>
      <c r="W28" s="37">
        <f t="shared" si="0"/>
        <v>3.5665024630541873</v>
      </c>
      <c r="X28" s="16">
        <f t="shared" si="1"/>
        <v>30.896551724137929</v>
      </c>
      <c r="Y28" s="16">
        <f t="shared" si="2"/>
        <v>2.6798029556650245</v>
      </c>
      <c r="Z28" s="16">
        <f t="shared" si="3"/>
        <v>5.126436781609196</v>
      </c>
      <c r="AA28" s="16">
        <f t="shared" si="4"/>
        <v>0.16091954022988506</v>
      </c>
      <c r="AB28" s="16">
        <f t="shared" si="5"/>
        <v>1.1198686371100164</v>
      </c>
      <c r="AC28" s="24">
        <f t="shared" si="6"/>
        <v>3.9408866995073892E-2</v>
      </c>
      <c r="AD28" s="41">
        <f t="shared" si="7"/>
        <v>7.625615763546798</v>
      </c>
      <c r="AE28" s="16">
        <f t="shared" si="8"/>
        <v>12.499178981937602</v>
      </c>
      <c r="AF28" s="16">
        <f t="shared" si="9"/>
        <v>0.17077175697865354</v>
      </c>
      <c r="AG28" s="16">
        <f t="shared" si="10"/>
        <v>14.610837438423646</v>
      </c>
      <c r="AH28" s="38">
        <f t="shared" si="11"/>
        <v>78.495894909688019</v>
      </c>
    </row>
    <row r="29" spans="1:34" ht="15.75" thickBot="1" x14ac:dyDescent="0.3">
      <c r="A29" s="18" t="s">
        <v>51</v>
      </c>
      <c r="B29" s="42">
        <v>554</v>
      </c>
      <c r="C29" s="136">
        <v>523</v>
      </c>
      <c r="D29" s="42">
        <v>3718</v>
      </c>
      <c r="E29" s="136">
        <v>4134</v>
      </c>
      <c r="F29" s="87">
        <v>587</v>
      </c>
      <c r="G29" s="149">
        <v>584</v>
      </c>
      <c r="H29" s="42">
        <v>678</v>
      </c>
      <c r="I29" s="136">
        <v>515</v>
      </c>
      <c r="J29" s="136">
        <v>31</v>
      </c>
      <c r="K29" s="136">
        <v>101</v>
      </c>
      <c r="L29" s="136">
        <v>2</v>
      </c>
      <c r="M29" s="42">
        <v>604</v>
      </c>
      <c r="N29" s="136">
        <v>733</v>
      </c>
      <c r="O29" s="42">
        <v>1420</v>
      </c>
      <c r="P29" s="136">
        <v>1457</v>
      </c>
      <c r="Q29" s="52">
        <v>51</v>
      </c>
      <c r="R29" s="55">
        <v>43</v>
      </c>
      <c r="S29" s="79">
        <v>2009</v>
      </c>
      <c r="T29" s="55">
        <v>2021</v>
      </c>
      <c r="U29" s="54">
        <v>15</v>
      </c>
      <c r="V29" s="40">
        <v>14</v>
      </c>
      <c r="W29" s="37">
        <f t="shared" si="0"/>
        <v>3.768707482993197</v>
      </c>
      <c r="X29" s="16">
        <f t="shared" si="1"/>
        <v>25.292517006802719</v>
      </c>
      <c r="Y29" s="16">
        <f t="shared" si="2"/>
        <v>3.9931972789115648</v>
      </c>
      <c r="Z29" s="16">
        <f t="shared" si="3"/>
        <v>4.6122448979591839</v>
      </c>
      <c r="AA29" s="16">
        <f t="shared" si="4"/>
        <v>0.21088435374149661</v>
      </c>
      <c r="AB29" s="16">
        <f t="shared" si="5"/>
        <v>0.68707482993197277</v>
      </c>
      <c r="AC29" s="24">
        <f t="shared" si="6"/>
        <v>1.3605442176870748E-2</v>
      </c>
      <c r="AD29" s="41">
        <f t="shared" si="7"/>
        <v>4.1088435374149661</v>
      </c>
      <c r="AE29" s="16">
        <f t="shared" si="8"/>
        <v>9.6598639455782322</v>
      </c>
      <c r="AF29" s="16">
        <f t="shared" si="9"/>
        <v>0.34693877551020408</v>
      </c>
      <c r="AG29" s="16">
        <f t="shared" si="10"/>
        <v>13.666666666666666</v>
      </c>
      <c r="AH29" s="38">
        <f t="shared" si="11"/>
        <v>66.360544217687078</v>
      </c>
    </row>
    <row r="30" spans="1:34" ht="15.75" thickBot="1" x14ac:dyDescent="0.3">
      <c r="A30" s="18" t="s">
        <v>52</v>
      </c>
      <c r="B30" s="42">
        <v>180</v>
      </c>
      <c r="C30" s="136">
        <v>170</v>
      </c>
      <c r="D30" s="42">
        <v>741</v>
      </c>
      <c r="E30" s="136">
        <v>720</v>
      </c>
      <c r="F30" s="87">
        <v>255</v>
      </c>
      <c r="G30" s="149">
        <v>267</v>
      </c>
      <c r="H30" s="42">
        <v>277</v>
      </c>
      <c r="I30" s="136">
        <v>195</v>
      </c>
      <c r="J30" s="136">
        <v>10</v>
      </c>
      <c r="K30" s="136">
        <v>36</v>
      </c>
      <c r="L30" s="136">
        <v>0</v>
      </c>
      <c r="M30" s="42">
        <v>75</v>
      </c>
      <c r="N30" s="136">
        <v>66</v>
      </c>
      <c r="O30" s="42">
        <v>361</v>
      </c>
      <c r="P30" s="136">
        <v>369</v>
      </c>
      <c r="Q30" s="52">
        <v>9</v>
      </c>
      <c r="R30" s="55">
        <v>10</v>
      </c>
      <c r="S30" s="79">
        <v>1802</v>
      </c>
      <c r="T30" s="55">
        <v>1791</v>
      </c>
      <c r="U30" s="54">
        <v>5</v>
      </c>
      <c r="V30" s="40">
        <v>4</v>
      </c>
      <c r="W30" s="37">
        <f t="shared" si="0"/>
        <v>4.2857142857142856</v>
      </c>
      <c r="X30" s="16">
        <f t="shared" si="1"/>
        <v>17.642857142857142</v>
      </c>
      <c r="Y30" s="16">
        <f t="shared" si="2"/>
        <v>6.0714285714285712</v>
      </c>
      <c r="Z30" s="16">
        <f t="shared" si="3"/>
        <v>6.5952380952380949</v>
      </c>
      <c r="AA30" s="16">
        <f t="shared" si="4"/>
        <v>0.23809523809523808</v>
      </c>
      <c r="AB30" s="16">
        <f t="shared" si="5"/>
        <v>0.8571428571428571</v>
      </c>
      <c r="AC30" s="24">
        <f t="shared" si="6"/>
        <v>0</v>
      </c>
      <c r="AD30" s="41">
        <f t="shared" si="7"/>
        <v>1.7857142857142858</v>
      </c>
      <c r="AE30" s="16">
        <f t="shared" si="8"/>
        <v>8.5952380952380949</v>
      </c>
      <c r="AF30" s="16">
        <f t="shared" si="9"/>
        <v>0.21428571428571427</v>
      </c>
      <c r="AG30" s="16">
        <f t="shared" si="10"/>
        <v>42.904761904761905</v>
      </c>
      <c r="AH30" s="38">
        <f t="shared" si="11"/>
        <v>89.19047619047619</v>
      </c>
    </row>
    <row r="31" spans="1:34" ht="15.75" thickBot="1" x14ac:dyDescent="0.3">
      <c r="A31" s="18" t="s">
        <v>53</v>
      </c>
      <c r="B31" s="42">
        <v>477</v>
      </c>
      <c r="C31" s="136">
        <v>432</v>
      </c>
      <c r="D31" s="42">
        <v>3880</v>
      </c>
      <c r="E31" s="136">
        <v>3449</v>
      </c>
      <c r="F31" s="87">
        <v>793</v>
      </c>
      <c r="G31" s="149">
        <v>793</v>
      </c>
      <c r="H31" s="42">
        <v>3074</v>
      </c>
      <c r="I31" s="136">
        <v>1597</v>
      </c>
      <c r="J31" s="136">
        <v>11</v>
      </c>
      <c r="K31" s="136">
        <v>104</v>
      </c>
      <c r="L31" s="136">
        <v>3</v>
      </c>
      <c r="M31" s="42">
        <v>2747</v>
      </c>
      <c r="N31" s="136">
        <v>2193</v>
      </c>
      <c r="O31" s="42">
        <v>1408</v>
      </c>
      <c r="P31" s="136">
        <v>1021</v>
      </c>
      <c r="Q31" s="52">
        <v>53</v>
      </c>
      <c r="R31" s="55">
        <v>49</v>
      </c>
      <c r="S31" s="79">
        <v>8098</v>
      </c>
      <c r="T31" s="55">
        <v>8117</v>
      </c>
      <c r="U31" s="54">
        <v>19</v>
      </c>
      <c r="V31" s="40">
        <v>16</v>
      </c>
      <c r="W31" s="37">
        <f t="shared" si="0"/>
        <v>2.8392857142857144</v>
      </c>
      <c r="X31" s="16">
        <f t="shared" si="1"/>
        <v>23.095238095238095</v>
      </c>
      <c r="Y31" s="16">
        <f t="shared" si="2"/>
        <v>4.7202380952380949</v>
      </c>
      <c r="Z31" s="16">
        <f t="shared" si="3"/>
        <v>18.297619047619047</v>
      </c>
      <c r="AA31" s="16">
        <f t="shared" si="4"/>
        <v>6.5476190476190479E-2</v>
      </c>
      <c r="AB31" s="16">
        <f t="shared" si="5"/>
        <v>0.61904761904761907</v>
      </c>
      <c r="AC31" s="24">
        <f t="shared" si="6"/>
        <v>1.7857142857142856E-2</v>
      </c>
      <c r="AD31" s="41">
        <f t="shared" si="7"/>
        <v>16.351190476190474</v>
      </c>
      <c r="AE31" s="16">
        <f t="shared" si="8"/>
        <v>8.3809523809523814</v>
      </c>
      <c r="AF31" s="16">
        <f t="shared" si="9"/>
        <v>0.31547619047619047</v>
      </c>
      <c r="AG31" s="16">
        <f t="shared" si="10"/>
        <v>48.202380952380949</v>
      </c>
      <c r="AH31" s="38">
        <f t="shared" si="11"/>
        <v>122.9047619047619</v>
      </c>
    </row>
    <row r="32" spans="1:34" ht="15.75" thickBot="1" x14ac:dyDescent="0.3">
      <c r="A32" s="18" t="s">
        <v>54</v>
      </c>
      <c r="B32" s="42">
        <v>949</v>
      </c>
      <c r="C32" s="136">
        <v>810</v>
      </c>
      <c r="D32" s="42">
        <v>5141</v>
      </c>
      <c r="E32" s="136">
        <v>5249</v>
      </c>
      <c r="F32" s="87">
        <v>485</v>
      </c>
      <c r="G32" s="149">
        <v>485</v>
      </c>
      <c r="H32" s="42">
        <v>1100</v>
      </c>
      <c r="I32" s="136">
        <v>698</v>
      </c>
      <c r="J32" s="136">
        <v>44</v>
      </c>
      <c r="K32" s="136">
        <v>206</v>
      </c>
      <c r="L32" s="136">
        <v>0</v>
      </c>
      <c r="M32" s="42">
        <v>1100</v>
      </c>
      <c r="N32" s="136">
        <v>1389</v>
      </c>
      <c r="O32" s="42">
        <v>2964</v>
      </c>
      <c r="P32" s="136">
        <v>3037</v>
      </c>
      <c r="Q32" s="66">
        <v>51</v>
      </c>
      <c r="R32" s="67">
        <v>63</v>
      </c>
      <c r="S32" s="80">
        <v>2978</v>
      </c>
      <c r="T32" s="67">
        <v>3010</v>
      </c>
      <c r="U32" s="68">
        <v>26</v>
      </c>
      <c r="V32" s="40">
        <v>23</v>
      </c>
      <c r="W32" s="81">
        <f t="shared" si="0"/>
        <v>3.9296066252587991</v>
      </c>
      <c r="X32" s="82">
        <f t="shared" si="1"/>
        <v>21.287784679089025</v>
      </c>
      <c r="Y32" s="82">
        <f t="shared" si="2"/>
        <v>2.0082815734989645</v>
      </c>
      <c r="Z32" s="82">
        <f t="shared" si="3"/>
        <v>4.5548654244306421</v>
      </c>
      <c r="AA32" s="82">
        <f t="shared" si="4"/>
        <v>0.18219461697722567</v>
      </c>
      <c r="AB32" s="82">
        <f t="shared" si="5"/>
        <v>0.85300207039337483</v>
      </c>
      <c r="AC32" s="84">
        <f t="shared" si="6"/>
        <v>0</v>
      </c>
      <c r="AD32" s="85">
        <f t="shared" si="7"/>
        <v>4.5548654244306421</v>
      </c>
      <c r="AE32" s="82">
        <f t="shared" si="8"/>
        <v>12.273291925465839</v>
      </c>
      <c r="AF32" s="82">
        <f t="shared" si="9"/>
        <v>0.21118012422360249</v>
      </c>
      <c r="AG32" s="82">
        <f t="shared" si="10"/>
        <v>12.331262939958592</v>
      </c>
      <c r="AH32" s="89">
        <f t="shared" si="11"/>
        <v>62.186335403726702</v>
      </c>
    </row>
    <row r="33" spans="1:34" ht="15.75" thickBot="1" x14ac:dyDescent="0.3">
      <c r="A33" s="21" t="s">
        <v>55</v>
      </c>
      <c r="B33" s="6">
        <f t="shared" ref="B33:V33" si="12">SUM(B11:B32)</f>
        <v>13511</v>
      </c>
      <c r="C33" s="15">
        <f t="shared" si="12"/>
        <v>12740</v>
      </c>
      <c r="D33" s="15">
        <f t="shared" si="12"/>
        <v>93377</v>
      </c>
      <c r="E33" s="15">
        <f t="shared" si="12"/>
        <v>89813</v>
      </c>
      <c r="F33" s="34">
        <f t="shared" si="12"/>
        <v>13784</v>
      </c>
      <c r="G33" s="15">
        <f t="shared" si="12"/>
        <v>13799</v>
      </c>
      <c r="H33" s="30">
        <f t="shared" si="12"/>
        <v>31999</v>
      </c>
      <c r="I33" s="30">
        <f t="shared" si="12"/>
        <v>21916</v>
      </c>
      <c r="J33" s="33">
        <f t="shared" si="12"/>
        <v>540</v>
      </c>
      <c r="K33" s="33">
        <f t="shared" si="12"/>
        <v>2944</v>
      </c>
      <c r="L33" s="33">
        <f t="shared" si="12"/>
        <v>158</v>
      </c>
      <c r="M33" s="6">
        <f t="shared" si="12"/>
        <v>24595</v>
      </c>
      <c r="N33" s="15">
        <f t="shared" si="12"/>
        <v>23859</v>
      </c>
      <c r="O33" s="15">
        <f t="shared" si="12"/>
        <v>42795</v>
      </c>
      <c r="P33" s="15">
        <f t="shared" si="12"/>
        <v>42686</v>
      </c>
      <c r="Q33" s="36">
        <f t="shared" si="12"/>
        <v>1529</v>
      </c>
      <c r="R33" s="69">
        <f t="shared" si="12"/>
        <v>1545</v>
      </c>
      <c r="S33" s="69">
        <f t="shared" si="12"/>
        <v>84563</v>
      </c>
      <c r="T33" s="69">
        <f t="shared" si="12"/>
        <v>86383</v>
      </c>
      <c r="U33" s="70">
        <f t="shared" si="12"/>
        <v>417</v>
      </c>
      <c r="V33" s="65">
        <f t="shared" si="12"/>
        <v>367</v>
      </c>
      <c r="W33" s="90">
        <f t="shared" si="0"/>
        <v>3.5061632282340733</v>
      </c>
      <c r="X33" s="91">
        <f t="shared" si="1"/>
        <v>24.231737381601143</v>
      </c>
      <c r="Y33" s="91">
        <f t="shared" si="2"/>
        <v>3.5770079148825742</v>
      </c>
      <c r="Z33" s="91">
        <f t="shared" si="3"/>
        <v>8.3038795899831328</v>
      </c>
      <c r="AA33" s="91">
        <f t="shared" si="4"/>
        <v>0.14013234721681589</v>
      </c>
      <c r="AB33" s="91">
        <f t="shared" si="5"/>
        <v>0.76398079667834429</v>
      </c>
      <c r="AC33" s="92">
        <f t="shared" si="6"/>
        <v>4.1001686778253534E-2</v>
      </c>
      <c r="AD33" s="93">
        <f t="shared" si="7"/>
        <v>6.3825094070325674</v>
      </c>
      <c r="AE33" s="91">
        <f t="shared" si="8"/>
        <v>11.105488516932658</v>
      </c>
      <c r="AF33" s="91">
        <f t="shared" si="9"/>
        <v>0.3967821461009472</v>
      </c>
      <c r="AG33" s="91">
        <f t="shared" si="10"/>
        <v>21.944466069806669</v>
      </c>
      <c r="AH33" s="88">
        <f t="shared" si="11"/>
        <v>80.393149085247188</v>
      </c>
    </row>
  </sheetData>
  <mergeCells count="72">
    <mergeCell ref="AF9:AF10"/>
    <mergeCell ref="AG9:AG10"/>
    <mergeCell ref="AH9:AH10"/>
    <mergeCell ref="Z9:Z10"/>
    <mergeCell ref="AA9:AA10"/>
    <mergeCell ref="AB9:AB10"/>
    <mergeCell ref="AC9:AC10"/>
    <mergeCell ref="AD9:AD10"/>
    <mergeCell ref="AE9:AE10"/>
    <mergeCell ref="Y9:Y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T6:T7"/>
    <mergeCell ref="O6:O7"/>
    <mergeCell ref="P6:P7"/>
    <mergeCell ref="H9:H10"/>
    <mergeCell ref="I9:I10"/>
    <mergeCell ref="J9:J10"/>
    <mergeCell ref="K9:K10"/>
    <mergeCell ref="L9:L10"/>
    <mergeCell ref="B9:B10"/>
    <mergeCell ref="C9:C10"/>
    <mergeCell ref="D9:D10"/>
    <mergeCell ref="E9:E10"/>
    <mergeCell ref="F9:F10"/>
    <mergeCell ref="G9:G10"/>
    <mergeCell ref="J6:J7"/>
    <mergeCell ref="L6:L7"/>
    <mergeCell ref="M6:M7"/>
    <mergeCell ref="N6:N7"/>
    <mergeCell ref="M9:M10"/>
    <mergeCell ref="AD3:AD7"/>
    <mergeCell ref="AE3:AG6"/>
    <mergeCell ref="AH3:AH7"/>
    <mergeCell ref="B6:B7"/>
    <mergeCell ref="C6:C7"/>
    <mergeCell ref="D6:D7"/>
    <mergeCell ref="E6:E7"/>
    <mergeCell ref="G6:G7"/>
    <mergeCell ref="U4:U7"/>
    <mergeCell ref="V4:V7"/>
    <mergeCell ref="O5:P5"/>
    <mergeCell ref="Q5:R5"/>
    <mergeCell ref="S5:T5"/>
    <mergeCell ref="Q6:Q7"/>
    <mergeCell ref="R6:R7"/>
    <mergeCell ref="S6:S7"/>
    <mergeCell ref="A1:AH1"/>
    <mergeCell ref="A2:A10"/>
    <mergeCell ref="B2:C5"/>
    <mergeCell ref="D2:E5"/>
    <mergeCell ref="F2:G5"/>
    <mergeCell ref="H2:I5"/>
    <mergeCell ref="J2:L5"/>
    <mergeCell ref="M2:N5"/>
    <mergeCell ref="O2:T4"/>
    <mergeCell ref="U2:V3"/>
    <mergeCell ref="W2:AH2"/>
    <mergeCell ref="W3:W7"/>
    <mergeCell ref="X3:X7"/>
    <mergeCell ref="Y3:Y7"/>
    <mergeCell ref="Z3:Z7"/>
    <mergeCell ref="AA3:AC6"/>
  </mergeCells>
  <pageMargins left="0.11811023622047245" right="0.11811023622047245" top="0.74803149606299213" bottom="0.74803149606299213" header="0.31496062992125984" footer="0.31496062992125984"/>
  <pageSetup paperSize="9" scale="9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zoomScale="85" zoomScaleNormal="85" workbookViewId="0">
      <selection activeCell="L33" sqref="L33"/>
    </sheetView>
  </sheetViews>
  <sheetFormatPr defaultRowHeight="15" x14ac:dyDescent="0.25"/>
  <cols>
    <col min="1" max="1" width="24.42578125" customWidth="1"/>
    <col min="10" max="10" width="8.5703125" customWidth="1"/>
    <col min="11" max="11" width="8.42578125" customWidth="1"/>
    <col min="12" max="12" width="8.7109375" customWidth="1"/>
    <col min="15" max="15" width="8.7109375" customWidth="1"/>
    <col min="16" max="16" width="8.5703125" customWidth="1"/>
    <col min="21" max="21" width="8.85546875" customWidth="1"/>
    <col min="22" max="22" width="8.5703125" customWidth="1"/>
    <col min="32" max="32" width="8.7109375" customWidth="1"/>
    <col min="33" max="33" width="8.5703125" customWidth="1"/>
  </cols>
  <sheetData>
    <row r="1" spans="1:34" ht="16.5" thickBot="1" x14ac:dyDescent="0.3">
      <c r="A1" s="172" t="s">
        <v>65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  <c r="P1" s="173"/>
      <c r="Q1" s="173"/>
      <c r="R1" s="173"/>
      <c r="S1" s="173"/>
      <c r="T1" s="173"/>
      <c r="U1" s="173"/>
      <c r="V1" s="173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34" ht="15.75" thickBot="1" x14ac:dyDescent="0.3">
      <c r="A2" s="211" t="s">
        <v>0</v>
      </c>
      <c r="B2" s="214" t="s">
        <v>1</v>
      </c>
      <c r="C2" s="175"/>
      <c r="D2" s="174" t="s">
        <v>2</v>
      </c>
      <c r="E2" s="175"/>
      <c r="F2" s="174" t="s">
        <v>3</v>
      </c>
      <c r="G2" s="180"/>
      <c r="H2" s="185" t="s">
        <v>4</v>
      </c>
      <c r="I2" s="180"/>
      <c r="J2" s="186" t="s">
        <v>58</v>
      </c>
      <c r="K2" s="256"/>
      <c r="L2" s="257"/>
      <c r="M2" s="186" t="s">
        <v>6</v>
      </c>
      <c r="N2" s="187"/>
      <c r="O2" s="155" t="s">
        <v>7</v>
      </c>
      <c r="P2" s="244"/>
      <c r="Q2" s="244"/>
      <c r="R2" s="244"/>
      <c r="S2" s="245"/>
      <c r="T2" s="157"/>
      <c r="U2" s="202" t="s">
        <v>8</v>
      </c>
      <c r="V2" s="203"/>
      <c r="W2" s="192" t="s">
        <v>61</v>
      </c>
      <c r="X2" s="193"/>
      <c r="Y2" s="193"/>
      <c r="Z2" s="193"/>
      <c r="AA2" s="193"/>
      <c r="AB2" s="193"/>
      <c r="AC2" s="193"/>
      <c r="AD2" s="193"/>
      <c r="AE2" s="194"/>
      <c r="AF2" s="194"/>
      <c r="AG2" s="194"/>
      <c r="AH2" s="195"/>
    </row>
    <row r="3" spans="1:34" x14ac:dyDescent="0.25">
      <c r="A3" s="212"/>
      <c r="B3" s="176"/>
      <c r="C3" s="177"/>
      <c r="D3" s="176"/>
      <c r="E3" s="177"/>
      <c r="F3" s="181"/>
      <c r="G3" s="182"/>
      <c r="H3" s="181"/>
      <c r="I3" s="182"/>
      <c r="J3" s="258"/>
      <c r="K3" s="259"/>
      <c r="L3" s="260"/>
      <c r="M3" s="188"/>
      <c r="N3" s="189"/>
      <c r="O3" s="246"/>
      <c r="P3" s="247"/>
      <c r="Q3" s="247"/>
      <c r="R3" s="247"/>
      <c r="S3" s="248"/>
      <c r="T3" s="160"/>
      <c r="U3" s="204"/>
      <c r="V3" s="205"/>
      <c r="W3" s="196" t="s">
        <v>10</v>
      </c>
      <c r="X3" s="199" t="s">
        <v>11</v>
      </c>
      <c r="Y3" s="199" t="s">
        <v>12</v>
      </c>
      <c r="Z3" s="215" t="s">
        <v>13</v>
      </c>
      <c r="AA3" s="250" t="s">
        <v>14</v>
      </c>
      <c r="AB3" s="251"/>
      <c r="AC3" s="208"/>
      <c r="AD3" s="186" t="s">
        <v>15</v>
      </c>
      <c r="AE3" s="155" t="s">
        <v>16</v>
      </c>
      <c r="AF3" s="156"/>
      <c r="AG3" s="157"/>
      <c r="AH3" s="208" t="s">
        <v>17</v>
      </c>
    </row>
    <row r="4" spans="1:34" x14ac:dyDescent="0.25">
      <c r="A4" s="212"/>
      <c r="B4" s="176"/>
      <c r="C4" s="177"/>
      <c r="D4" s="176"/>
      <c r="E4" s="177"/>
      <c r="F4" s="181"/>
      <c r="G4" s="182"/>
      <c r="H4" s="181"/>
      <c r="I4" s="182"/>
      <c r="J4" s="258"/>
      <c r="K4" s="259"/>
      <c r="L4" s="260"/>
      <c r="M4" s="188"/>
      <c r="N4" s="189"/>
      <c r="O4" s="246"/>
      <c r="P4" s="247"/>
      <c r="Q4" s="247"/>
      <c r="R4" s="247"/>
      <c r="S4" s="248"/>
      <c r="T4" s="160"/>
      <c r="U4" s="222" t="s">
        <v>18</v>
      </c>
      <c r="V4" s="223" t="s">
        <v>19</v>
      </c>
      <c r="W4" s="197"/>
      <c r="X4" s="200"/>
      <c r="Y4" s="200"/>
      <c r="Z4" s="216"/>
      <c r="AA4" s="252"/>
      <c r="AB4" s="253"/>
      <c r="AC4" s="209"/>
      <c r="AD4" s="206"/>
      <c r="AE4" s="158"/>
      <c r="AF4" s="159"/>
      <c r="AG4" s="160"/>
      <c r="AH4" s="209"/>
    </row>
    <row r="5" spans="1:34" ht="15.75" thickBot="1" x14ac:dyDescent="0.3">
      <c r="A5" s="212"/>
      <c r="B5" s="178"/>
      <c r="C5" s="179"/>
      <c r="D5" s="178"/>
      <c r="E5" s="179"/>
      <c r="F5" s="183"/>
      <c r="G5" s="184"/>
      <c r="H5" s="181"/>
      <c r="I5" s="182"/>
      <c r="J5" s="261"/>
      <c r="K5" s="262"/>
      <c r="L5" s="263"/>
      <c r="M5" s="190"/>
      <c r="N5" s="191"/>
      <c r="O5" s="225" t="s">
        <v>20</v>
      </c>
      <c r="P5" s="226"/>
      <c r="Q5" s="226" t="s">
        <v>21</v>
      </c>
      <c r="R5" s="243"/>
      <c r="S5" s="226" t="s">
        <v>56</v>
      </c>
      <c r="T5" s="249"/>
      <c r="U5" s="222"/>
      <c r="V5" s="224"/>
      <c r="W5" s="197"/>
      <c r="X5" s="200"/>
      <c r="Y5" s="200"/>
      <c r="Z5" s="216"/>
      <c r="AA5" s="252"/>
      <c r="AB5" s="253"/>
      <c r="AC5" s="209"/>
      <c r="AD5" s="206"/>
      <c r="AE5" s="158"/>
      <c r="AF5" s="159"/>
      <c r="AG5" s="160"/>
      <c r="AH5" s="209"/>
    </row>
    <row r="6" spans="1:34" ht="15.75" thickBot="1" x14ac:dyDescent="0.3">
      <c r="A6" s="212"/>
      <c r="B6" s="166" t="s">
        <v>22</v>
      </c>
      <c r="C6" s="168" t="s">
        <v>23</v>
      </c>
      <c r="D6" s="171" t="s">
        <v>22</v>
      </c>
      <c r="E6" s="170" t="s">
        <v>24</v>
      </c>
      <c r="F6" s="114"/>
      <c r="G6" s="218" t="s">
        <v>25</v>
      </c>
      <c r="H6" s="133"/>
      <c r="I6" s="134"/>
      <c r="J6" s="264" t="s">
        <v>26</v>
      </c>
      <c r="K6" s="128"/>
      <c r="L6" s="266" t="s">
        <v>27</v>
      </c>
      <c r="M6" s="220" t="s">
        <v>22</v>
      </c>
      <c r="N6" s="168" t="s">
        <v>24</v>
      </c>
      <c r="O6" s="231" t="s">
        <v>22</v>
      </c>
      <c r="P6" s="229" t="s">
        <v>24</v>
      </c>
      <c r="Q6" s="227" t="s">
        <v>22</v>
      </c>
      <c r="R6" s="229" t="s">
        <v>24</v>
      </c>
      <c r="S6" s="227" t="s">
        <v>22</v>
      </c>
      <c r="T6" s="229" t="s">
        <v>24</v>
      </c>
      <c r="U6" s="222"/>
      <c r="V6" s="224"/>
      <c r="W6" s="197"/>
      <c r="X6" s="200"/>
      <c r="Y6" s="200"/>
      <c r="Z6" s="216"/>
      <c r="AA6" s="254"/>
      <c r="AB6" s="255"/>
      <c r="AC6" s="210"/>
      <c r="AD6" s="206"/>
      <c r="AE6" s="161"/>
      <c r="AF6" s="162"/>
      <c r="AG6" s="163"/>
      <c r="AH6" s="209"/>
    </row>
    <row r="7" spans="1:34" ht="52.5" thickBot="1" x14ac:dyDescent="0.3">
      <c r="A7" s="212"/>
      <c r="B7" s="167"/>
      <c r="C7" s="169"/>
      <c r="D7" s="171"/>
      <c r="E7" s="164"/>
      <c r="F7" s="127" t="s">
        <v>28</v>
      </c>
      <c r="G7" s="219"/>
      <c r="H7" s="117" t="s">
        <v>22</v>
      </c>
      <c r="I7" s="117" t="s">
        <v>24</v>
      </c>
      <c r="J7" s="265"/>
      <c r="K7" s="129" t="s">
        <v>11</v>
      </c>
      <c r="L7" s="267"/>
      <c r="M7" s="221"/>
      <c r="N7" s="169"/>
      <c r="O7" s="232"/>
      <c r="P7" s="230"/>
      <c r="Q7" s="228"/>
      <c r="R7" s="230"/>
      <c r="S7" s="228"/>
      <c r="T7" s="230"/>
      <c r="U7" s="222"/>
      <c r="V7" s="224"/>
      <c r="W7" s="198"/>
      <c r="X7" s="201"/>
      <c r="Y7" s="201"/>
      <c r="Z7" s="217"/>
      <c r="AA7" s="106" t="s">
        <v>29</v>
      </c>
      <c r="AB7" s="106" t="s">
        <v>30</v>
      </c>
      <c r="AC7" s="109" t="s">
        <v>27</v>
      </c>
      <c r="AD7" s="207"/>
      <c r="AE7" s="76" t="s">
        <v>31</v>
      </c>
      <c r="AF7" s="107" t="s">
        <v>32</v>
      </c>
      <c r="AG7" s="77" t="s">
        <v>57</v>
      </c>
      <c r="AH7" s="210"/>
    </row>
    <row r="8" spans="1:34" ht="15.75" thickBot="1" x14ac:dyDescent="0.3">
      <c r="A8" s="212"/>
      <c r="B8" s="115">
        <v>1</v>
      </c>
      <c r="C8" s="118">
        <v>2</v>
      </c>
      <c r="D8" s="119">
        <v>3</v>
      </c>
      <c r="E8" s="119">
        <v>4</v>
      </c>
      <c r="F8" s="120">
        <v>5</v>
      </c>
      <c r="G8" s="116">
        <v>6</v>
      </c>
      <c r="H8" s="116">
        <v>7</v>
      </c>
      <c r="I8" s="135">
        <v>8</v>
      </c>
      <c r="J8" s="111">
        <v>10</v>
      </c>
      <c r="K8" s="108">
        <v>11</v>
      </c>
      <c r="L8" s="112">
        <v>12</v>
      </c>
      <c r="M8" s="110">
        <v>12</v>
      </c>
      <c r="N8" s="118">
        <v>13</v>
      </c>
      <c r="O8" s="61">
        <v>14</v>
      </c>
      <c r="P8" s="73">
        <v>15</v>
      </c>
      <c r="Q8" s="63">
        <v>16</v>
      </c>
      <c r="R8" s="73">
        <v>17</v>
      </c>
      <c r="S8" s="73">
        <v>18</v>
      </c>
      <c r="T8" s="64">
        <v>19</v>
      </c>
      <c r="U8" s="53">
        <v>20</v>
      </c>
      <c r="V8" s="140">
        <v>21</v>
      </c>
      <c r="W8" s="137">
        <v>22</v>
      </c>
      <c r="X8" s="112">
        <v>23</v>
      </c>
      <c r="Y8" s="112">
        <v>24</v>
      </c>
      <c r="Z8" s="112">
        <v>25</v>
      </c>
      <c r="AA8" s="106">
        <v>26</v>
      </c>
      <c r="AB8" s="106">
        <v>27</v>
      </c>
      <c r="AC8" s="130">
        <v>28</v>
      </c>
      <c r="AD8" s="71">
        <v>29</v>
      </c>
      <c r="AE8" s="72">
        <v>30</v>
      </c>
      <c r="AF8" s="74">
        <v>31</v>
      </c>
      <c r="AG8" s="75">
        <v>32</v>
      </c>
      <c r="AH8" s="145">
        <v>33</v>
      </c>
    </row>
    <row r="9" spans="1:34" ht="15.75" thickBot="1" x14ac:dyDescent="0.3">
      <c r="A9" s="212"/>
      <c r="B9" s="164">
        <v>2025</v>
      </c>
      <c r="C9" s="164">
        <v>2025</v>
      </c>
      <c r="D9" s="164">
        <v>2025</v>
      </c>
      <c r="E9" s="164">
        <v>2025</v>
      </c>
      <c r="F9" s="164">
        <v>2025</v>
      </c>
      <c r="G9" s="164">
        <v>2025</v>
      </c>
      <c r="H9" s="164">
        <v>2025</v>
      </c>
      <c r="I9" s="164">
        <v>2025</v>
      </c>
      <c r="J9" s="164">
        <v>2025</v>
      </c>
      <c r="K9" s="164">
        <v>2025</v>
      </c>
      <c r="L9" s="164">
        <v>2025</v>
      </c>
      <c r="M9" s="164">
        <v>2025</v>
      </c>
      <c r="N9" s="164">
        <v>2025</v>
      </c>
      <c r="O9" s="164">
        <v>2025</v>
      </c>
      <c r="P9" s="164">
        <v>2025</v>
      </c>
      <c r="Q9" s="164">
        <v>2025</v>
      </c>
      <c r="R9" s="164">
        <v>2025</v>
      </c>
      <c r="S9" s="164">
        <v>2025</v>
      </c>
      <c r="T9" s="164">
        <v>2025</v>
      </c>
      <c r="U9" s="164">
        <v>2025</v>
      </c>
      <c r="V9" s="164">
        <v>2025</v>
      </c>
      <c r="W9" s="164">
        <v>2025</v>
      </c>
      <c r="X9" s="164">
        <v>2025</v>
      </c>
      <c r="Y9" s="164">
        <v>2025</v>
      </c>
      <c r="Z9" s="164">
        <v>2025</v>
      </c>
      <c r="AA9" s="164">
        <v>2025</v>
      </c>
      <c r="AB9" s="164">
        <v>2025</v>
      </c>
      <c r="AC9" s="164">
        <v>2025</v>
      </c>
      <c r="AD9" s="164">
        <v>2025</v>
      </c>
      <c r="AE9" s="164">
        <v>2025</v>
      </c>
      <c r="AF9" s="164">
        <v>2025</v>
      </c>
      <c r="AG9" s="164">
        <v>2025</v>
      </c>
      <c r="AH9" s="164">
        <v>2025</v>
      </c>
    </row>
    <row r="10" spans="1:34" ht="15.75" thickBot="1" x14ac:dyDescent="0.3">
      <c r="A10" s="213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</row>
    <row r="11" spans="1:34" ht="15.75" thickBot="1" x14ac:dyDescent="0.3">
      <c r="A11" s="122" t="s">
        <v>33</v>
      </c>
      <c r="B11" s="42">
        <v>572</v>
      </c>
      <c r="C11" s="136">
        <v>585</v>
      </c>
      <c r="D11" s="42">
        <v>4049</v>
      </c>
      <c r="E11" s="136">
        <v>3972</v>
      </c>
      <c r="F11" s="87">
        <v>985</v>
      </c>
      <c r="G11" s="149">
        <v>965</v>
      </c>
      <c r="H11" s="42">
        <v>2201</v>
      </c>
      <c r="I11" s="136">
        <v>1667</v>
      </c>
      <c r="J11" s="136">
        <v>16</v>
      </c>
      <c r="K11" s="136">
        <v>210</v>
      </c>
      <c r="L11" s="136">
        <v>6</v>
      </c>
      <c r="M11" s="42">
        <v>898</v>
      </c>
      <c r="N11" s="136">
        <v>965</v>
      </c>
      <c r="O11" s="57">
        <v>1334</v>
      </c>
      <c r="P11" s="58">
        <v>1234</v>
      </c>
      <c r="Q11" s="59">
        <v>93</v>
      </c>
      <c r="R11" s="60">
        <v>82</v>
      </c>
      <c r="S11" s="78">
        <v>3258</v>
      </c>
      <c r="T11" s="60">
        <v>3275</v>
      </c>
      <c r="U11" s="54">
        <v>18</v>
      </c>
      <c r="V11" s="40">
        <v>17</v>
      </c>
      <c r="W11" s="138">
        <f>SUM(C11/V11/10.5)</f>
        <v>3.2773109243697482</v>
      </c>
      <c r="X11" s="121">
        <f>SUM(E11/V11/10.5)</f>
        <v>22.252100840336134</v>
      </c>
      <c r="Y11" s="121">
        <f>SUM(G11/V11/10.5)</f>
        <v>5.4061624649859947</v>
      </c>
      <c r="Z11" s="121">
        <f>SUM(I11/V11/10.5)</f>
        <v>9.3389355742296924</v>
      </c>
      <c r="AA11" s="121">
        <f>SUM(J11/V11/10.5)</f>
        <v>8.9635854341736695E-2</v>
      </c>
      <c r="AB11" s="121">
        <f>SUM(K11/V11/10.5)</f>
        <v>1.1764705882352942</v>
      </c>
      <c r="AC11" s="131">
        <f>SUM(L11/V11/10.5)</f>
        <v>3.3613445378151266E-2</v>
      </c>
      <c r="AD11" s="141">
        <f>SUM(N11/V11/10.5)</f>
        <v>5.4061624649859947</v>
      </c>
      <c r="AE11" s="121">
        <f>SUM(P11/V11/10.5)</f>
        <v>6.9131652661064429</v>
      </c>
      <c r="AF11" s="121">
        <f>SUM(R11/V11/10.5)</f>
        <v>0.45938375350140054</v>
      </c>
      <c r="AG11" s="121">
        <f>SUM(T11/V11/10.5)</f>
        <v>18.347338935574232</v>
      </c>
      <c r="AH11" s="139">
        <f>SUM(C11+E11+G11+I11+J11+K11+L11+N11+P11+R11+T11)/V11/10.5</f>
        <v>72.700280112044823</v>
      </c>
    </row>
    <row r="12" spans="1:34" ht="15.75" thickBot="1" x14ac:dyDescent="0.3">
      <c r="A12" s="123" t="s">
        <v>34</v>
      </c>
      <c r="B12" s="42">
        <v>1049</v>
      </c>
      <c r="C12" s="136">
        <v>996</v>
      </c>
      <c r="D12" s="42">
        <v>8049</v>
      </c>
      <c r="E12" s="136">
        <v>8493</v>
      </c>
      <c r="F12" s="87">
        <v>1039</v>
      </c>
      <c r="G12" s="149">
        <v>1043</v>
      </c>
      <c r="H12" s="42">
        <v>1764</v>
      </c>
      <c r="I12" s="136">
        <v>1115</v>
      </c>
      <c r="J12" s="136">
        <v>21</v>
      </c>
      <c r="K12" s="136">
        <v>240</v>
      </c>
      <c r="L12" s="136">
        <v>72</v>
      </c>
      <c r="M12" s="42">
        <v>2796</v>
      </c>
      <c r="N12" s="136">
        <v>3029</v>
      </c>
      <c r="O12" s="42">
        <v>2428</v>
      </c>
      <c r="P12" s="136">
        <v>2417</v>
      </c>
      <c r="Q12" s="52">
        <v>76</v>
      </c>
      <c r="R12" s="55">
        <v>71</v>
      </c>
      <c r="S12" s="79">
        <v>5501</v>
      </c>
      <c r="T12" s="55">
        <v>6263</v>
      </c>
      <c r="U12" s="54">
        <v>32</v>
      </c>
      <c r="V12" s="40">
        <v>27</v>
      </c>
      <c r="W12" s="138">
        <f t="shared" ref="W12:W33" si="0">SUM(C12/V12/10.5)</f>
        <v>3.513227513227513</v>
      </c>
      <c r="X12" s="121">
        <f t="shared" ref="X12:X33" si="1">SUM(E12/V12/10.5)</f>
        <v>29.957671957671955</v>
      </c>
      <c r="Y12" s="121">
        <f t="shared" ref="Y12:Y33" si="2">SUM(G12/V12/10.5)</f>
        <v>3.6790123456790118</v>
      </c>
      <c r="Z12" s="121">
        <f t="shared" ref="Z12:Z33" si="3">SUM(I12/V12/10.5)</f>
        <v>3.9329805996472667</v>
      </c>
      <c r="AA12" s="121">
        <f t="shared" ref="AA12:AA33" si="4">SUM(J12/V12/10.5)</f>
        <v>7.407407407407407E-2</v>
      </c>
      <c r="AB12" s="121">
        <f t="shared" ref="AB12:AB33" si="5">SUM(K12/V12/10.5)</f>
        <v>0.84656084656084662</v>
      </c>
      <c r="AC12" s="131">
        <f t="shared" ref="AC12:AC33" si="6">SUM(L12/V12/10.5)</f>
        <v>0.25396825396825395</v>
      </c>
      <c r="AD12" s="141">
        <f t="shared" ref="AD12:AD33" si="7">SUM(N12/V12/10.5)</f>
        <v>10.684303350970017</v>
      </c>
      <c r="AE12" s="121">
        <f t="shared" ref="AE12:AE33" si="8">SUM(P12/V12/10.5)</f>
        <v>8.5255731922398592</v>
      </c>
      <c r="AF12" s="121">
        <f t="shared" ref="AF12:AF33" si="9">SUM(R12/V12/10.5)</f>
        <v>0.25044091710758376</v>
      </c>
      <c r="AG12" s="121">
        <f t="shared" ref="AG12:AG33" si="10">SUM(T12/V12/10.5)</f>
        <v>22.091710758377424</v>
      </c>
      <c r="AH12" s="139">
        <f t="shared" ref="AH12:AH33" si="11">SUM(C12+E12+G12+I12+J12+K12+L12+N12+P12+R12+T12)/V12/10.5</f>
        <v>83.80952380952381</v>
      </c>
    </row>
    <row r="13" spans="1:34" ht="15.75" thickBot="1" x14ac:dyDescent="0.3">
      <c r="A13" s="123" t="s">
        <v>35</v>
      </c>
      <c r="B13" s="42">
        <v>183</v>
      </c>
      <c r="C13" s="136">
        <v>160</v>
      </c>
      <c r="D13" s="42">
        <v>1945</v>
      </c>
      <c r="E13" s="136">
        <v>2045</v>
      </c>
      <c r="F13" s="87">
        <v>377</v>
      </c>
      <c r="G13" s="149">
        <v>377</v>
      </c>
      <c r="H13" s="42">
        <v>2850</v>
      </c>
      <c r="I13" s="136">
        <v>1911</v>
      </c>
      <c r="J13" s="136">
        <v>9</v>
      </c>
      <c r="K13" s="136">
        <v>56</v>
      </c>
      <c r="L13" s="136">
        <v>1</v>
      </c>
      <c r="M13" s="42">
        <v>436</v>
      </c>
      <c r="N13" s="136">
        <v>438</v>
      </c>
      <c r="O13" s="42">
        <v>1146</v>
      </c>
      <c r="P13" s="136">
        <v>1270</v>
      </c>
      <c r="Q13" s="52">
        <v>52</v>
      </c>
      <c r="R13" s="55">
        <v>65</v>
      </c>
      <c r="S13" s="79">
        <v>3419</v>
      </c>
      <c r="T13" s="55">
        <v>3521</v>
      </c>
      <c r="U13" s="54">
        <v>12</v>
      </c>
      <c r="V13" s="40">
        <v>11</v>
      </c>
      <c r="W13" s="138">
        <f t="shared" si="0"/>
        <v>1.3852813852813852</v>
      </c>
      <c r="X13" s="121">
        <f t="shared" si="1"/>
        <v>17.705627705627705</v>
      </c>
      <c r="Y13" s="121">
        <f t="shared" si="2"/>
        <v>3.2640692640692643</v>
      </c>
      <c r="Z13" s="121">
        <f t="shared" si="3"/>
        <v>16.545454545454543</v>
      </c>
      <c r="AA13" s="121">
        <f t="shared" si="4"/>
        <v>7.792207792207792E-2</v>
      </c>
      <c r="AB13" s="121">
        <f t="shared" si="5"/>
        <v>0.48484848484848486</v>
      </c>
      <c r="AC13" s="131">
        <f t="shared" si="6"/>
        <v>8.658008658008658E-3</v>
      </c>
      <c r="AD13" s="141">
        <f t="shared" si="7"/>
        <v>3.7922077922077926</v>
      </c>
      <c r="AE13" s="121">
        <f t="shared" si="8"/>
        <v>10.995670995670995</v>
      </c>
      <c r="AF13" s="121">
        <f t="shared" si="9"/>
        <v>0.56277056277056281</v>
      </c>
      <c r="AG13" s="121">
        <f t="shared" si="10"/>
        <v>30.484848484848481</v>
      </c>
      <c r="AH13" s="139">
        <f t="shared" si="11"/>
        <v>85.307359307359306</v>
      </c>
    </row>
    <row r="14" spans="1:34" ht="15.75" thickBot="1" x14ac:dyDescent="0.3">
      <c r="A14" s="123" t="s">
        <v>36</v>
      </c>
      <c r="B14" s="42">
        <v>80</v>
      </c>
      <c r="C14" s="136">
        <v>90</v>
      </c>
      <c r="D14" s="42">
        <v>440</v>
      </c>
      <c r="E14" s="136">
        <v>431</v>
      </c>
      <c r="F14" s="87">
        <v>73</v>
      </c>
      <c r="G14" s="149">
        <v>73</v>
      </c>
      <c r="H14" s="42">
        <v>84</v>
      </c>
      <c r="I14" s="136">
        <v>64</v>
      </c>
      <c r="J14" s="136">
        <v>1</v>
      </c>
      <c r="K14" s="136">
        <v>7</v>
      </c>
      <c r="L14" s="136">
        <v>0</v>
      </c>
      <c r="M14" s="42">
        <v>66</v>
      </c>
      <c r="N14" s="136">
        <v>72</v>
      </c>
      <c r="O14" s="42">
        <v>160</v>
      </c>
      <c r="P14" s="136">
        <v>169</v>
      </c>
      <c r="Q14" s="52">
        <v>10</v>
      </c>
      <c r="R14" s="55">
        <v>10</v>
      </c>
      <c r="S14" s="79">
        <v>145</v>
      </c>
      <c r="T14" s="55">
        <v>146</v>
      </c>
      <c r="U14" s="54">
        <v>3</v>
      </c>
      <c r="V14" s="40">
        <v>3</v>
      </c>
      <c r="W14" s="138">
        <f t="shared" si="0"/>
        <v>2.8571428571428572</v>
      </c>
      <c r="X14" s="121">
        <f t="shared" si="1"/>
        <v>13.682539682539682</v>
      </c>
      <c r="Y14" s="121">
        <f t="shared" si="2"/>
        <v>2.3174603174603172</v>
      </c>
      <c r="Z14" s="121">
        <f t="shared" si="3"/>
        <v>2.0317460317460316</v>
      </c>
      <c r="AA14" s="121">
        <f t="shared" si="4"/>
        <v>3.1746031746031744E-2</v>
      </c>
      <c r="AB14" s="121">
        <f t="shared" si="5"/>
        <v>0.22222222222222224</v>
      </c>
      <c r="AC14" s="131">
        <f t="shared" si="6"/>
        <v>0</v>
      </c>
      <c r="AD14" s="141">
        <f t="shared" si="7"/>
        <v>2.2857142857142856</v>
      </c>
      <c r="AE14" s="121">
        <f t="shared" si="8"/>
        <v>5.3650793650793656</v>
      </c>
      <c r="AF14" s="121">
        <f t="shared" si="9"/>
        <v>0.3174603174603175</v>
      </c>
      <c r="AG14" s="121">
        <f t="shared" si="10"/>
        <v>4.6349206349206344</v>
      </c>
      <c r="AH14" s="139">
        <f t="shared" si="11"/>
        <v>33.746031746031747</v>
      </c>
    </row>
    <row r="15" spans="1:34" ht="15.75" thickBot="1" x14ac:dyDescent="0.3">
      <c r="A15" s="124" t="s">
        <v>37</v>
      </c>
      <c r="B15" s="42">
        <v>1041</v>
      </c>
      <c r="C15" s="136">
        <v>953</v>
      </c>
      <c r="D15" s="42">
        <v>6019</v>
      </c>
      <c r="E15" s="136">
        <v>5915</v>
      </c>
      <c r="F15" s="87">
        <v>441</v>
      </c>
      <c r="G15" s="149">
        <v>443</v>
      </c>
      <c r="H15" s="42">
        <v>1114</v>
      </c>
      <c r="I15" s="136">
        <v>856</v>
      </c>
      <c r="J15" s="136">
        <v>55</v>
      </c>
      <c r="K15" s="136">
        <v>250</v>
      </c>
      <c r="L15" s="136">
        <v>5</v>
      </c>
      <c r="M15" s="42">
        <v>2440</v>
      </c>
      <c r="N15" s="136">
        <v>1788</v>
      </c>
      <c r="O15" s="42">
        <v>2976</v>
      </c>
      <c r="P15" s="136">
        <v>3019</v>
      </c>
      <c r="Q15" s="52">
        <v>53</v>
      </c>
      <c r="R15" s="55">
        <v>47</v>
      </c>
      <c r="S15" s="79">
        <v>5142</v>
      </c>
      <c r="T15" s="55">
        <v>5036</v>
      </c>
      <c r="U15" s="54">
        <v>30</v>
      </c>
      <c r="V15" s="40">
        <v>27</v>
      </c>
      <c r="W15" s="138">
        <f t="shared" si="0"/>
        <v>3.361552028218695</v>
      </c>
      <c r="X15" s="121">
        <f t="shared" si="1"/>
        <v>20.864197530864196</v>
      </c>
      <c r="Y15" s="121">
        <f t="shared" si="2"/>
        <v>1.562610229276896</v>
      </c>
      <c r="Z15" s="121">
        <f t="shared" si="3"/>
        <v>3.0194003527336859</v>
      </c>
      <c r="AA15" s="121">
        <f t="shared" si="4"/>
        <v>0.19400352733686069</v>
      </c>
      <c r="AB15" s="121">
        <f t="shared" si="5"/>
        <v>0.88183421516754856</v>
      </c>
      <c r="AC15" s="131">
        <f t="shared" si="6"/>
        <v>1.7636684303350969E-2</v>
      </c>
      <c r="AD15" s="141">
        <f t="shared" si="7"/>
        <v>6.3068783068783079</v>
      </c>
      <c r="AE15" s="121">
        <f t="shared" si="8"/>
        <v>10.649029982363315</v>
      </c>
      <c r="AF15" s="121">
        <f t="shared" si="9"/>
        <v>0.16578483245149911</v>
      </c>
      <c r="AG15" s="121">
        <f t="shared" si="10"/>
        <v>17.763668430335095</v>
      </c>
      <c r="AH15" s="139">
        <f t="shared" si="11"/>
        <v>64.786596119929456</v>
      </c>
    </row>
    <row r="16" spans="1:34" ht="15.75" thickBot="1" x14ac:dyDescent="0.3">
      <c r="A16" s="124" t="s">
        <v>38</v>
      </c>
      <c r="B16" s="42">
        <v>979</v>
      </c>
      <c r="C16" s="136">
        <v>909</v>
      </c>
      <c r="D16" s="42">
        <v>4862</v>
      </c>
      <c r="E16" s="136">
        <v>4529</v>
      </c>
      <c r="F16" s="87">
        <v>902</v>
      </c>
      <c r="G16" s="149">
        <v>887</v>
      </c>
      <c r="H16" s="42">
        <v>1895</v>
      </c>
      <c r="I16" s="136">
        <v>1332</v>
      </c>
      <c r="J16" s="136">
        <v>27</v>
      </c>
      <c r="K16" s="136">
        <v>147</v>
      </c>
      <c r="L16" s="136">
        <v>1</v>
      </c>
      <c r="M16" s="42">
        <v>707</v>
      </c>
      <c r="N16" s="136">
        <v>797</v>
      </c>
      <c r="O16" s="42">
        <v>2270</v>
      </c>
      <c r="P16" s="136">
        <v>2290</v>
      </c>
      <c r="Q16" s="52">
        <v>226</v>
      </c>
      <c r="R16" s="55">
        <v>230</v>
      </c>
      <c r="S16" s="79">
        <v>5419</v>
      </c>
      <c r="T16" s="55">
        <v>5403</v>
      </c>
      <c r="U16" s="54">
        <v>27</v>
      </c>
      <c r="V16" s="40">
        <v>27</v>
      </c>
      <c r="W16" s="138">
        <f t="shared" si="0"/>
        <v>3.2063492063492061</v>
      </c>
      <c r="X16" s="121">
        <f t="shared" si="1"/>
        <v>15.975308641975309</v>
      </c>
      <c r="Y16" s="121">
        <f t="shared" si="2"/>
        <v>3.1287477954144625</v>
      </c>
      <c r="Z16" s="121">
        <f t="shared" si="3"/>
        <v>4.6984126984126986</v>
      </c>
      <c r="AA16" s="121">
        <f t="shared" si="4"/>
        <v>9.5238095238095233E-2</v>
      </c>
      <c r="AB16" s="121">
        <f t="shared" si="5"/>
        <v>0.51851851851851849</v>
      </c>
      <c r="AC16" s="131">
        <f t="shared" si="6"/>
        <v>3.5273368606701938E-3</v>
      </c>
      <c r="AD16" s="141">
        <f t="shared" si="7"/>
        <v>2.8112874779541448</v>
      </c>
      <c r="AE16" s="121">
        <f t="shared" si="8"/>
        <v>8.0776014109347436</v>
      </c>
      <c r="AF16" s="121">
        <f t="shared" si="9"/>
        <v>0.81128747795414469</v>
      </c>
      <c r="AG16" s="121">
        <f t="shared" si="10"/>
        <v>19.058201058201057</v>
      </c>
      <c r="AH16" s="139">
        <f t="shared" si="11"/>
        <v>58.384479717813051</v>
      </c>
    </row>
    <row r="17" spans="1:34" ht="15.75" thickBot="1" x14ac:dyDescent="0.3">
      <c r="A17" s="123" t="s">
        <v>39</v>
      </c>
      <c r="B17" s="42">
        <v>489</v>
      </c>
      <c r="C17" s="136">
        <v>483</v>
      </c>
      <c r="D17" s="42">
        <v>3592</v>
      </c>
      <c r="E17" s="136">
        <v>2591</v>
      </c>
      <c r="F17" s="87">
        <v>576</v>
      </c>
      <c r="G17" s="149">
        <v>579</v>
      </c>
      <c r="H17" s="42">
        <v>387</v>
      </c>
      <c r="I17" s="136">
        <v>278</v>
      </c>
      <c r="J17" s="136">
        <v>12</v>
      </c>
      <c r="K17" s="136">
        <v>72</v>
      </c>
      <c r="L17" s="136">
        <v>15</v>
      </c>
      <c r="M17" s="42">
        <v>1471</v>
      </c>
      <c r="N17" s="136">
        <v>915</v>
      </c>
      <c r="O17" s="42">
        <v>1293</v>
      </c>
      <c r="P17" s="136">
        <v>1285</v>
      </c>
      <c r="Q17" s="52">
        <v>91</v>
      </c>
      <c r="R17" s="55">
        <v>95</v>
      </c>
      <c r="S17" s="79">
        <v>6700</v>
      </c>
      <c r="T17" s="55">
        <v>6839</v>
      </c>
      <c r="U17" s="54">
        <v>19</v>
      </c>
      <c r="V17" s="40">
        <v>16</v>
      </c>
      <c r="W17" s="138">
        <f t="shared" si="0"/>
        <v>2.875</v>
      </c>
      <c r="X17" s="121">
        <f t="shared" si="1"/>
        <v>15.422619047619047</v>
      </c>
      <c r="Y17" s="121">
        <f t="shared" si="2"/>
        <v>3.4464285714285716</v>
      </c>
      <c r="Z17" s="121">
        <f t="shared" si="3"/>
        <v>1.6547619047619047</v>
      </c>
      <c r="AA17" s="121">
        <f t="shared" si="4"/>
        <v>7.1428571428571425E-2</v>
      </c>
      <c r="AB17" s="121">
        <f t="shared" si="5"/>
        <v>0.42857142857142855</v>
      </c>
      <c r="AC17" s="131">
        <f t="shared" si="6"/>
        <v>8.9285714285714288E-2</v>
      </c>
      <c r="AD17" s="141">
        <f t="shared" si="7"/>
        <v>5.4464285714285712</v>
      </c>
      <c r="AE17" s="121">
        <f t="shared" si="8"/>
        <v>7.6488095238095237</v>
      </c>
      <c r="AF17" s="121">
        <f t="shared" si="9"/>
        <v>0.56547619047619047</v>
      </c>
      <c r="AG17" s="121">
        <f t="shared" si="10"/>
        <v>40.708333333333336</v>
      </c>
      <c r="AH17" s="139">
        <f t="shared" si="11"/>
        <v>78.357142857142861</v>
      </c>
    </row>
    <row r="18" spans="1:34" ht="15.75" thickBot="1" x14ac:dyDescent="0.3">
      <c r="A18" s="123" t="s">
        <v>40</v>
      </c>
      <c r="B18" s="42">
        <v>835</v>
      </c>
      <c r="C18" s="136">
        <v>755</v>
      </c>
      <c r="D18" s="42">
        <v>5708</v>
      </c>
      <c r="E18" s="136">
        <v>5952</v>
      </c>
      <c r="F18" s="87">
        <v>962</v>
      </c>
      <c r="G18" s="149">
        <v>930</v>
      </c>
      <c r="H18" s="42">
        <v>1068</v>
      </c>
      <c r="I18" s="136">
        <v>689</v>
      </c>
      <c r="J18" s="136">
        <v>19</v>
      </c>
      <c r="K18" s="136">
        <v>187</v>
      </c>
      <c r="L18" s="136">
        <v>5</v>
      </c>
      <c r="M18" s="42">
        <v>1669</v>
      </c>
      <c r="N18" s="136">
        <v>2035</v>
      </c>
      <c r="O18" s="42">
        <v>1939</v>
      </c>
      <c r="P18" s="136">
        <v>2036</v>
      </c>
      <c r="Q18" s="52">
        <v>43</v>
      </c>
      <c r="R18" s="55">
        <v>42</v>
      </c>
      <c r="S18" s="79">
        <v>4240</v>
      </c>
      <c r="T18" s="55">
        <v>4264</v>
      </c>
      <c r="U18" s="54">
        <v>21</v>
      </c>
      <c r="V18" s="40">
        <v>20</v>
      </c>
      <c r="W18" s="138">
        <f t="shared" si="0"/>
        <v>3.5952380952380953</v>
      </c>
      <c r="X18" s="121">
        <f t="shared" si="1"/>
        <v>28.342857142857145</v>
      </c>
      <c r="Y18" s="121">
        <f t="shared" si="2"/>
        <v>4.4285714285714288</v>
      </c>
      <c r="Z18" s="121">
        <f t="shared" si="3"/>
        <v>3.2809523809523813</v>
      </c>
      <c r="AA18" s="121">
        <f t="shared" si="4"/>
        <v>9.0476190476190474E-2</v>
      </c>
      <c r="AB18" s="121">
        <f t="shared" si="5"/>
        <v>0.89047619047619042</v>
      </c>
      <c r="AC18" s="131">
        <f t="shared" si="6"/>
        <v>2.3809523809523808E-2</v>
      </c>
      <c r="AD18" s="141">
        <f t="shared" si="7"/>
        <v>9.6904761904761898</v>
      </c>
      <c r="AE18" s="121">
        <f t="shared" si="8"/>
        <v>9.6952380952380945</v>
      </c>
      <c r="AF18" s="121">
        <f t="shared" si="9"/>
        <v>0.2</v>
      </c>
      <c r="AG18" s="121">
        <f t="shared" si="10"/>
        <v>20.304761904761904</v>
      </c>
      <c r="AH18" s="139">
        <f t="shared" si="11"/>
        <v>80.542857142857144</v>
      </c>
    </row>
    <row r="19" spans="1:34" ht="15.75" thickBot="1" x14ac:dyDescent="0.3">
      <c r="A19" s="123" t="s">
        <v>41</v>
      </c>
      <c r="B19" s="42">
        <v>806</v>
      </c>
      <c r="C19" s="136">
        <v>874</v>
      </c>
      <c r="D19" s="42">
        <v>6496</v>
      </c>
      <c r="E19" s="136">
        <v>5638</v>
      </c>
      <c r="F19" s="87">
        <v>863</v>
      </c>
      <c r="G19" s="149">
        <v>875</v>
      </c>
      <c r="H19" s="42">
        <v>1096</v>
      </c>
      <c r="I19" s="136">
        <v>839</v>
      </c>
      <c r="J19" s="136">
        <v>11</v>
      </c>
      <c r="K19" s="136">
        <v>146</v>
      </c>
      <c r="L19" s="136">
        <v>4</v>
      </c>
      <c r="M19" s="42">
        <v>1060</v>
      </c>
      <c r="N19" s="136">
        <v>1249</v>
      </c>
      <c r="O19" s="42">
        <v>2400</v>
      </c>
      <c r="P19" s="136">
        <v>2342</v>
      </c>
      <c r="Q19" s="52">
        <v>48</v>
      </c>
      <c r="R19" s="55">
        <v>36</v>
      </c>
      <c r="S19" s="79">
        <v>2842</v>
      </c>
      <c r="T19" s="55">
        <v>2876</v>
      </c>
      <c r="U19" s="54">
        <v>21</v>
      </c>
      <c r="V19" s="40">
        <v>16</v>
      </c>
      <c r="W19" s="138">
        <f t="shared" si="0"/>
        <v>5.2023809523809526</v>
      </c>
      <c r="X19" s="121">
        <f t="shared" si="1"/>
        <v>33.55952380952381</v>
      </c>
      <c r="Y19" s="121">
        <f t="shared" si="2"/>
        <v>5.208333333333333</v>
      </c>
      <c r="Z19" s="121">
        <f t="shared" si="3"/>
        <v>4.9940476190476186</v>
      </c>
      <c r="AA19" s="121">
        <f t="shared" si="4"/>
        <v>6.5476190476190479E-2</v>
      </c>
      <c r="AB19" s="121">
        <f t="shared" si="5"/>
        <v>0.86904761904761907</v>
      </c>
      <c r="AC19" s="131">
        <f t="shared" si="6"/>
        <v>2.3809523809523808E-2</v>
      </c>
      <c r="AD19" s="141">
        <f t="shared" si="7"/>
        <v>7.4345238095238093</v>
      </c>
      <c r="AE19" s="121">
        <f t="shared" si="8"/>
        <v>13.94047619047619</v>
      </c>
      <c r="AF19" s="121">
        <f t="shared" si="9"/>
        <v>0.21428571428571427</v>
      </c>
      <c r="AG19" s="121">
        <f t="shared" si="10"/>
        <v>17.11904761904762</v>
      </c>
      <c r="AH19" s="139">
        <f t="shared" si="11"/>
        <v>88.63095238095238</v>
      </c>
    </row>
    <row r="20" spans="1:34" ht="15.75" thickBot="1" x14ac:dyDescent="0.3">
      <c r="A20" s="123" t="s">
        <v>42</v>
      </c>
      <c r="B20" s="42">
        <v>104</v>
      </c>
      <c r="C20" s="136">
        <v>121</v>
      </c>
      <c r="D20" s="42">
        <v>608</v>
      </c>
      <c r="E20" s="136">
        <v>453</v>
      </c>
      <c r="F20" s="87">
        <v>81</v>
      </c>
      <c r="G20" s="149">
        <v>81</v>
      </c>
      <c r="H20" s="42">
        <v>118</v>
      </c>
      <c r="I20" s="136">
        <v>93</v>
      </c>
      <c r="J20" s="136">
        <v>5</v>
      </c>
      <c r="K20" s="136">
        <v>14</v>
      </c>
      <c r="L20" s="136">
        <v>0</v>
      </c>
      <c r="M20" s="42">
        <v>175</v>
      </c>
      <c r="N20" s="136">
        <v>147</v>
      </c>
      <c r="O20" s="42">
        <v>208</v>
      </c>
      <c r="P20" s="136">
        <v>212</v>
      </c>
      <c r="Q20" s="52">
        <v>21</v>
      </c>
      <c r="R20" s="55">
        <v>17</v>
      </c>
      <c r="S20" s="79">
        <v>1404</v>
      </c>
      <c r="T20" s="55">
        <v>1489</v>
      </c>
      <c r="U20" s="54">
        <v>6</v>
      </c>
      <c r="V20" s="40">
        <v>6</v>
      </c>
      <c r="W20" s="138">
        <f t="shared" si="0"/>
        <v>1.9206349206349207</v>
      </c>
      <c r="X20" s="121">
        <f t="shared" si="1"/>
        <v>7.1904761904761907</v>
      </c>
      <c r="Y20" s="121">
        <f t="shared" si="2"/>
        <v>1.2857142857142858</v>
      </c>
      <c r="Z20" s="121">
        <f t="shared" si="3"/>
        <v>1.4761904761904763</v>
      </c>
      <c r="AA20" s="121">
        <f t="shared" si="4"/>
        <v>7.9365079365079375E-2</v>
      </c>
      <c r="AB20" s="121">
        <f t="shared" si="5"/>
        <v>0.22222222222222224</v>
      </c>
      <c r="AC20" s="131">
        <f t="shared" si="6"/>
        <v>0</v>
      </c>
      <c r="AD20" s="141">
        <f t="shared" si="7"/>
        <v>2.3333333333333335</v>
      </c>
      <c r="AE20" s="121">
        <f t="shared" si="8"/>
        <v>3.3650793650793651</v>
      </c>
      <c r="AF20" s="121">
        <f t="shared" si="9"/>
        <v>0.26984126984126988</v>
      </c>
      <c r="AG20" s="121">
        <f t="shared" si="10"/>
        <v>23.634920634920633</v>
      </c>
      <c r="AH20" s="139">
        <f t="shared" si="11"/>
        <v>41.777777777777779</v>
      </c>
    </row>
    <row r="21" spans="1:34" ht="15.75" thickBot="1" x14ac:dyDescent="0.3">
      <c r="A21" s="123" t="s">
        <v>43</v>
      </c>
      <c r="B21" s="42">
        <v>452</v>
      </c>
      <c r="C21" s="136">
        <v>449</v>
      </c>
      <c r="D21" s="42">
        <v>3651</v>
      </c>
      <c r="E21" s="136">
        <v>3394</v>
      </c>
      <c r="F21" s="87">
        <v>335</v>
      </c>
      <c r="G21" s="149">
        <v>331</v>
      </c>
      <c r="H21" s="42">
        <v>2433</v>
      </c>
      <c r="I21" s="136">
        <v>1394</v>
      </c>
      <c r="J21" s="136">
        <v>13</v>
      </c>
      <c r="K21" s="136">
        <v>58</v>
      </c>
      <c r="L21" s="136">
        <v>1</v>
      </c>
      <c r="M21" s="42">
        <v>497</v>
      </c>
      <c r="N21" s="136">
        <v>354</v>
      </c>
      <c r="O21" s="42">
        <v>1722</v>
      </c>
      <c r="P21" s="136">
        <v>1717</v>
      </c>
      <c r="Q21" s="52">
        <v>38</v>
      </c>
      <c r="R21" s="55">
        <v>40</v>
      </c>
      <c r="S21" s="79">
        <v>4492</v>
      </c>
      <c r="T21" s="55">
        <v>4514</v>
      </c>
      <c r="U21" s="54">
        <v>18</v>
      </c>
      <c r="V21" s="40">
        <v>16</v>
      </c>
      <c r="W21" s="138">
        <f t="shared" si="0"/>
        <v>2.6726190476190474</v>
      </c>
      <c r="X21" s="121">
        <f t="shared" si="1"/>
        <v>20.202380952380953</v>
      </c>
      <c r="Y21" s="121">
        <f t="shared" si="2"/>
        <v>1.9702380952380953</v>
      </c>
      <c r="Z21" s="121">
        <f t="shared" si="3"/>
        <v>8.2976190476190474</v>
      </c>
      <c r="AA21" s="121">
        <f t="shared" si="4"/>
        <v>7.7380952380952384E-2</v>
      </c>
      <c r="AB21" s="121">
        <f t="shared" si="5"/>
        <v>0.34523809523809523</v>
      </c>
      <c r="AC21" s="131">
        <f t="shared" si="6"/>
        <v>5.9523809523809521E-3</v>
      </c>
      <c r="AD21" s="141">
        <f t="shared" si="7"/>
        <v>2.1071428571428572</v>
      </c>
      <c r="AE21" s="121">
        <f t="shared" si="8"/>
        <v>10.220238095238095</v>
      </c>
      <c r="AF21" s="121">
        <f t="shared" si="9"/>
        <v>0.23809523809523808</v>
      </c>
      <c r="AG21" s="121">
        <f t="shared" si="10"/>
        <v>26.86904761904762</v>
      </c>
      <c r="AH21" s="139">
        <f t="shared" si="11"/>
        <v>73.00595238095238</v>
      </c>
    </row>
    <row r="22" spans="1:34" ht="15.75" thickBot="1" x14ac:dyDescent="0.3">
      <c r="A22" s="123" t="s">
        <v>44</v>
      </c>
      <c r="B22" s="42">
        <v>390</v>
      </c>
      <c r="C22" s="136">
        <v>360</v>
      </c>
      <c r="D22" s="42">
        <v>1920</v>
      </c>
      <c r="E22" s="136">
        <v>1880</v>
      </c>
      <c r="F22" s="87">
        <v>368</v>
      </c>
      <c r="G22" s="149">
        <v>368</v>
      </c>
      <c r="H22" s="42">
        <v>1735</v>
      </c>
      <c r="I22" s="136">
        <v>1370</v>
      </c>
      <c r="J22" s="136">
        <v>14</v>
      </c>
      <c r="K22" s="136">
        <v>60</v>
      </c>
      <c r="L22" s="136">
        <v>18</v>
      </c>
      <c r="M22" s="42">
        <v>323</v>
      </c>
      <c r="N22" s="136">
        <v>342</v>
      </c>
      <c r="O22" s="42">
        <v>1347</v>
      </c>
      <c r="P22" s="136">
        <v>1378</v>
      </c>
      <c r="Q22" s="52">
        <v>77</v>
      </c>
      <c r="R22" s="55">
        <v>75</v>
      </c>
      <c r="S22" s="79">
        <v>2315</v>
      </c>
      <c r="T22" s="55">
        <v>2312</v>
      </c>
      <c r="U22" s="54">
        <v>15</v>
      </c>
      <c r="V22" s="40">
        <v>11</v>
      </c>
      <c r="W22" s="138">
        <f t="shared" si="0"/>
        <v>3.116883116883117</v>
      </c>
      <c r="X22" s="121">
        <f t="shared" si="1"/>
        <v>16.277056277056278</v>
      </c>
      <c r="Y22" s="121">
        <f t="shared" si="2"/>
        <v>3.1861471861471862</v>
      </c>
      <c r="Z22" s="121">
        <f t="shared" si="3"/>
        <v>11.861471861471861</v>
      </c>
      <c r="AA22" s="121">
        <f t="shared" si="4"/>
        <v>0.12121212121212122</v>
      </c>
      <c r="AB22" s="121">
        <f t="shared" si="5"/>
        <v>0.51948051948051943</v>
      </c>
      <c r="AC22" s="131">
        <f t="shared" si="6"/>
        <v>0.15584415584415584</v>
      </c>
      <c r="AD22" s="141">
        <f t="shared" si="7"/>
        <v>2.9610389610389611</v>
      </c>
      <c r="AE22" s="121">
        <f t="shared" si="8"/>
        <v>11.93073593073593</v>
      </c>
      <c r="AF22" s="121">
        <f t="shared" si="9"/>
        <v>0.64935064935064934</v>
      </c>
      <c r="AG22" s="121">
        <f t="shared" si="10"/>
        <v>20.017316017316016</v>
      </c>
      <c r="AH22" s="139">
        <f t="shared" si="11"/>
        <v>70.796536796536799</v>
      </c>
    </row>
    <row r="23" spans="1:34" ht="15.75" thickBot="1" x14ac:dyDescent="0.3">
      <c r="A23" s="123" t="s">
        <v>45</v>
      </c>
      <c r="B23" s="42">
        <v>1039</v>
      </c>
      <c r="C23" s="136">
        <v>952</v>
      </c>
      <c r="D23" s="42">
        <v>6485</v>
      </c>
      <c r="E23" s="136">
        <v>6423</v>
      </c>
      <c r="F23" s="87">
        <v>1187</v>
      </c>
      <c r="G23" s="149">
        <v>1176</v>
      </c>
      <c r="H23" s="42">
        <v>1682</v>
      </c>
      <c r="I23" s="136">
        <v>1013</v>
      </c>
      <c r="J23" s="136">
        <v>34</v>
      </c>
      <c r="K23" s="136">
        <v>230</v>
      </c>
      <c r="L23" s="136">
        <v>2</v>
      </c>
      <c r="M23" s="42">
        <v>1136</v>
      </c>
      <c r="N23" s="136">
        <v>1324</v>
      </c>
      <c r="O23" s="42">
        <v>4424</v>
      </c>
      <c r="P23" s="136">
        <v>4416</v>
      </c>
      <c r="Q23" s="52">
        <v>177</v>
      </c>
      <c r="R23" s="55">
        <v>175</v>
      </c>
      <c r="S23" s="79">
        <v>4473</v>
      </c>
      <c r="T23" s="55">
        <v>4453</v>
      </c>
      <c r="U23" s="54">
        <v>27</v>
      </c>
      <c r="V23" s="40">
        <v>25</v>
      </c>
      <c r="W23" s="138">
        <f t="shared" si="0"/>
        <v>3.6266666666666665</v>
      </c>
      <c r="X23" s="121">
        <f t="shared" si="1"/>
        <v>24.46857142857143</v>
      </c>
      <c r="Y23" s="121">
        <f t="shared" si="2"/>
        <v>4.4799999999999995</v>
      </c>
      <c r="Z23" s="121">
        <f t="shared" si="3"/>
        <v>3.8590476190476193</v>
      </c>
      <c r="AA23" s="121">
        <f t="shared" si="4"/>
        <v>0.12952380952380954</v>
      </c>
      <c r="AB23" s="121">
        <f t="shared" si="5"/>
        <v>0.87619047619047608</v>
      </c>
      <c r="AC23" s="131">
        <f t="shared" si="6"/>
        <v>7.619047619047619E-3</v>
      </c>
      <c r="AD23" s="141">
        <f t="shared" si="7"/>
        <v>5.0438095238095242</v>
      </c>
      <c r="AE23" s="121">
        <f t="shared" si="8"/>
        <v>16.822857142857142</v>
      </c>
      <c r="AF23" s="121">
        <f t="shared" si="9"/>
        <v>0.66666666666666663</v>
      </c>
      <c r="AG23" s="121">
        <f t="shared" si="10"/>
        <v>16.963809523809523</v>
      </c>
      <c r="AH23" s="139">
        <f t="shared" si="11"/>
        <v>76.944761904761904</v>
      </c>
    </row>
    <row r="24" spans="1:34" ht="15.75" thickBot="1" x14ac:dyDescent="0.3">
      <c r="A24" s="124" t="s">
        <v>46</v>
      </c>
      <c r="B24" s="42">
        <v>1055</v>
      </c>
      <c r="C24" s="136">
        <v>955</v>
      </c>
      <c r="D24" s="42">
        <v>8183</v>
      </c>
      <c r="E24" s="136">
        <v>7894</v>
      </c>
      <c r="F24" s="87">
        <v>879</v>
      </c>
      <c r="G24" s="149">
        <v>900</v>
      </c>
      <c r="H24" s="42">
        <v>1237</v>
      </c>
      <c r="I24" s="136">
        <v>889</v>
      </c>
      <c r="J24" s="136">
        <v>19</v>
      </c>
      <c r="K24" s="136">
        <v>233</v>
      </c>
      <c r="L24" s="136">
        <v>2</v>
      </c>
      <c r="M24" s="42">
        <v>1519</v>
      </c>
      <c r="N24" s="136">
        <v>1557</v>
      </c>
      <c r="O24" s="42">
        <v>4502</v>
      </c>
      <c r="P24" s="136">
        <v>4817</v>
      </c>
      <c r="Q24" s="52">
        <v>163</v>
      </c>
      <c r="R24" s="55">
        <v>196</v>
      </c>
      <c r="S24" s="79">
        <v>6266</v>
      </c>
      <c r="T24" s="55">
        <v>6302</v>
      </c>
      <c r="U24" s="54">
        <v>29</v>
      </c>
      <c r="V24" s="40">
        <v>25</v>
      </c>
      <c r="W24" s="138">
        <f t="shared" si="0"/>
        <v>3.6380952380952385</v>
      </c>
      <c r="X24" s="121">
        <f t="shared" si="1"/>
        <v>30.07238095238095</v>
      </c>
      <c r="Y24" s="121">
        <f t="shared" si="2"/>
        <v>3.4285714285714284</v>
      </c>
      <c r="Z24" s="121">
        <f t="shared" si="3"/>
        <v>3.3866666666666667</v>
      </c>
      <c r="AA24" s="121">
        <f t="shared" si="4"/>
        <v>7.2380952380952379E-2</v>
      </c>
      <c r="AB24" s="121">
        <f t="shared" si="5"/>
        <v>0.88761904761904764</v>
      </c>
      <c r="AC24" s="131">
        <f t="shared" si="6"/>
        <v>7.619047619047619E-3</v>
      </c>
      <c r="AD24" s="141">
        <f t="shared" si="7"/>
        <v>5.9314285714285715</v>
      </c>
      <c r="AE24" s="121">
        <f t="shared" si="8"/>
        <v>18.35047619047619</v>
      </c>
      <c r="AF24" s="121">
        <f t="shared" si="9"/>
        <v>0.7466666666666667</v>
      </c>
      <c r="AG24" s="121">
        <f t="shared" si="10"/>
        <v>24.007619047619048</v>
      </c>
      <c r="AH24" s="139">
        <f t="shared" si="11"/>
        <v>90.529523809523809</v>
      </c>
    </row>
    <row r="25" spans="1:34" ht="15.75" thickBot="1" x14ac:dyDescent="0.3">
      <c r="A25" s="123" t="s">
        <v>47</v>
      </c>
      <c r="B25" s="42">
        <v>337</v>
      </c>
      <c r="C25" s="136">
        <v>297</v>
      </c>
      <c r="D25" s="42">
        <v>3118</v>
      </c>
      <c r="E25" s="136">
        <v>3136</v>
      </c>
      <c r="F25" s="87">
        <v>264</v>
      </c>
      <c r="G25" s="149">
        <v>270</v>
      </c>
      <c r="H25" s="42">
        <v>2474</v>
      </c>
      <c r="I25" s="136">
        <v>1850</v>
      </c>
      <c r="J25" s="136">
        <v>9</v>
      </c>
      <c r="K25" s="136">
        <v>81</v>
      </c>
      <c r="L25" s="136">
        <v>2</v>
      </c>
      <c r="M25" s="42">
        <v>898</v>
      </c>
      <c r="N25" s="136">
        <v>950</v>
      </c>
      <c r="O25" s="42">
        <v>1855</v>
      </c>
      <c r="P25" s="136">
        <v>1777</v>
      </c>
      <c r="Q25" s="52">
        <v>63</v>
      </c>
      <c r="R25" s="55">
        <v>63</v>
      </c>
      <c r="S25" s="79">
        <v>5053</v>
      </c>
      <c r="T25" s="55">
        <v>5232</v>
      </c>
      <c r="U25" s="54">
        <v>17</v>
      </c>
      <c r="V25" s="40">
        <v>13</v>
      </c>
      <c r="W25" s="138">
        <f t="shared" si="0"/>
        <v>2.1758241758241761</v>
      </c>
      <c r="X25" s="121">
        <f t="shared" si="1"/>
        <v>22.974358974358974</v>
      </c>
      <c r="Y25" s="121">
        <f t="shared" si="2"/>
        <v>1.9780219780219781</v>
      </c>
      <c r="Z25" s="121">
        <f t="shared" si="3"/>
        <v>13.553113553113555</v>
      </c>
      <c r="AA25" s="121">
        <f t="shared" si="4"/>
        <v>6.5934065934065936E-2</v>
      </c>
      <c r="AB25" s="121">
        <f t="shared" si="5"/>
        <v>0.59340659340659341</v>
      </c>
      <c r="AC25" s="131">
        <f t="shared" si="6"/>
        <v>1.4652014652014652E-2</v>
      </c>
      <c r="AD25" s="141">
        <f t="shared" si="7"/>
        <v>6.9597069597069599</v>
      </c>
      <c r="AE25" s="121">
        <f t="shared" si="8"/>
        <v>13.018315018315016</v>
      </c>
      <c r="AF25" s="121">
        <f t="shared" si="9"/>
        <v>0.46153846153846151</v>
      </c>
      <c r="AG25" s="121">
        <f t="shared" si="10"/>
        <v>38.329670329670328</v>
      </c>
      <c r="AH25" s="139">
        <f t="shared" si="11"/>
        <v>100.12454212454213</v>
      </c>
    </row>
    <row r="26" spans="1:34" ht="15.75" thickBot="1" x14ac:dyDescent="0.3">
      <c r="A26" s="123" t="s">
        <v>48</v>
      </c>
      <c r="B26" s="42">
        <v>504</v>
      </c>
      <c r="C26" s="136">
        <v>466</v>
      </c>
      <c r="D26" s="42">
        <v>3362</v>
      </c>
      <c r="E26" s="136">
        <v>2915</v>
      </c>
      <c r="F26" s="87">
        <v>886</v>
      </c>
      <c r="G26" s="149">
        <v>898</v>
      </c>
      <c r="H26" s="42">
        <v>2870</v>
      </c>
      <c r="I26" s="136">
        <v>2123</v>
      </c>
      <c r="J26" s="136">
        <v>28</v>
      </c>
      <c r="K26" s="136">
        <v>97</v>
      </c>
      <c r="L26" s="136">
        <v>1</v>
      </c>
      <c r="M26" s="42">
        <v>1387</v>
      </c>
      <c r="N26" s="136">
        <v>1218</v>
      </c>
      <c r="O26" s="42">
        <v>2018</v>
      </c>
      <c r="P26" s="136">
        <v>1991</v>
      </c>
      <c r="Q26" s="52">
        <v>54</v>
      </c>
      <c r="R26" s="55">
        <v>52</v>
      </c>
      <c r="S26" s="79">
        <v>2764</v>
      </c>
      <c r="T26" s="55">
        <v>2753</v>
      </c>
      <c r="U26" s="54">
        <v>16</v>
      </c>
      <c r="V26" s="40">
        <v>12</v>
      </c>
      <c r="W26" s="138">
        <f t="shared" si="0"/>
        <v>3.6984126984126986</v>
      </c>
      <c r="X26" s="121">
        <f t="shared" si="1"/>
        <v>23.134920634920633</v>
      </c>
      <c r="Y26" s="121">
        <f t="shared" si="2"/>
        <v>7.1269841269841265</v>
      </c>
      <c r="Z26" s="121">
        <f t="shared" si="3"/>
        <v>16.849206349206348</v>
      </c>
      <c r="AA26" s="121">
        <f t="shared" si="4"/>
        <v>0.22222222222222224</v>
      </c>
      <c r="AB26" s="121">
        <f t="shared" si="5"/>
        <v>0.76984126984126988</v>
      </c>
      <c r="AC26" s="131">
        <f t="shared" si="6"/>
        <v>7.9365079365079361E-3</v>
      </c>
      <c r="AD26" s="141">
        <f t="shared" si="7"/>
        <v>9.6666666666666661</v>
      </c>
      <c r="AE26" s="121">
        <f t="shared" si="8"/>
        <v>15.801587301587301</v>
      </c>
      <c r="AF26" s="121">
        <f t="shared" si="9"/>
        <v>0.41269841269841268</v>
      </c>
      <c r="AG26" s="121">
        <f t="shared" si="10"/>
        <v>21.849206349206348</v>
      </c>
      <c r="AH26" s="139">
        <f t="shared" si="11"/>
        <v>99.539682539682545</v>
      </c>
    </row>
    <row r="27" spans="1:34" ht="15.75" thickBot="1" x14ac:dyDescent="0.3">
      <c r="A27" s="123" t="s">
        <v>49</v>
      </c>
      <c r="B27" s="42">
        <v>350</v>
      </c>
      <c r="C27" s="136">
        <v>314</v>
      </c>
      <c r="D27" s="42">
        <v>2002</v>
      </c>
      <c r="E27" s="136">
        <v>1812</v>
      </c>
      <c r="F27" s="87">
        <v>630</v>
      </c>
      <c r="G27" s="149">
        <v>631</v>
      </c>
      <c r="H27" s="42">
        <v>301</v>
      </c>
      <c r="I27" s="136">
        <v>256</v>
      </c>
      <c r="J27" s="136">
        <v>6</v>
      </c>
      <c r="K27" s="136">
        <v>60</v>
      </c>
      <c r="L27" s="136">
        <v>3</v>
      </c>
      <c r="M27" s="42">
        <v>269</v>
      </c>
      <c r="N27" s="136">
        <v>283</v>
      </c>
      <c r="O27" s="42">
        <v>814</v>
      </c>
      <c r="P27" s="136">
        <v>819</v>
      </c>
      <c r="Q27" s="52">
        <v>28</v>
      </c>
      <c r="R27" s="55">
        <v>26</v>
      </c>
      <c r="S27" s="79">
        <v>1794</v>
      </c>
      <c r="T27" s="55">
        <v>1827</v>
      </c>
      <c r="U27" s="54">
        <v>10</v>
      </c>
      <c r="V27" s="40">
        <v>9</v>
      </c>
      <c r="W27" s="138">
        <f t="shared" si="0"/>
        <v>3.3227513227513223</v>
      </c>
      <c r="X27" s="121">
        <f t="shared" si="1"/>
        <v>19.174603174603174</v>
      </c>
      <c r="Y27" s="121">
        <f t="shared" si="2"/>
        <v>6.6772486772486772</v>
      </c>
      <c r="Z27" s="121">
        <f t="shared" si="3"/>
        <v>2.7089947089947088</v>
      </c>
      <c r="AA27" s="121">
        <f t="shared" si="4"/>
        <v>6.3492063492063489E-2</v>
      </c>
      <c r="AB27" s="121">
        <f t="shared" si="5"/>
        <v>0.634920634920635</v>
      </c>
      <c r="AC27" s="131">
        <f t="shared" si="6"/>
        <v>3.1746031746031744E-2</v>
      </c>
      <c r="AD27" s="141">
        <f t="shared" si="7"/>
        <v>2.9947089947089944</v>
      </c>
      <c r="AE27" s="121">
        <f t="shared" si="8"/>
        <v>8.6666666666666661</v>
      </c>
      <c r="AF27" s="121">
        <f t="shared" si="9"/>
        <v>0.27513227513227512</v>
      </c>
      <c r="AG27" s="121">
        <f t="shared" si="10"/>
        <v>19.333333333333332</v>
      </c>
      <c r="AH27" s="139">
        <f t="shared" si="11"/>
        <v>63.883597883597886</v>
      </c>
    </row>
    <row r="28" spans="1:34" ht="15.75" thickBot="1" x14ac:dyDescent="0.3">
      <c r="A28" s="125" t="s">
        <v>50</v>
      </c>
      <c r="B28" s="42">
        <v>1086</v>
      </c>
      <c r="C28" s="136">
        <v>1086</v>
      </c>
      <c r="D28" s="42">
        <v>9408</v>
      </c>
      <c r="E28" s="136">
        <v>8788</v>
      </c>
      <c r="F28" s="87">
        <v>816</v>
      </c>
      <c r="G28" s="149">
        <v>843</v>
      </c>
      <c r="H28" s="42">
        <v>1561</v>
      </c>
      <c r="I28" s="136">
        <v>1172</v>
      </c>
      <c r="J28" s="136">
        <v>36</v>
      </c>
      <c r="K28" s="136">
        <v>306</v>
      </c>
      <c r="L28" s="136">
        <v>2</v>
      </c>
      <c r="M28" s="42">
        <v>2322</v>
      </c>
      <c r="N28" s="136">
        <v>2015</v>
      </c>
      <c r="O28" s="42">
        <v>3806</v>
      </c>
      <c r="P28" s="136">
        <v>3613</v>
      </c>
      <c r="Q28" s="52">
        <v>52</v>
      </c>
      <c r="R28" s="55">
        <v>58</v>
      </c>
      <c r="S28" s="79">
        <v>4449</v>
      </c>
      <c r="T28" s="55">
        <v>4939</v>
      </c>
      <c r="U28" s="54">
        <v>31</v>
      </c>
      <c r="V28" s="40">
        <v>29</v>
      </c>
      <c r="W28" s="138">
        <f t="shared" si="0"/>
        <v>3.5665024630541873</v>
      </c>
      <c r="X28" s="121">
        <f t="shared" si="1"/>
        <v>28.860426929392446</v>
      </c>
      <c r="Y28" s="121">
        <f t="shared" si="2"/>
        <v>2.7684729064039408</v>
      </c>
      <c r="Z28" s="121">
        <f t="shared" si="3"/>
        <v>3.8489326765188836</v>
      </c>
      <c r="AA28" s="121">
        <f t="shared" si="4"/>
        <v>0.11822660098522168</v>
      </c>
      <c r="AB28" s="121">
        <f t="shared" si="5"/>
        <v>1.0049261083743841</v>
      </c>
      <c r="AC28" s="131">
        <f t="shared" si="6"/>
        <v>6.5681444991789817E-3</v>
      </c>
      <c r="AD28" s="141">
        <f t="shared" si="7"/>
        <v>6.6174055829228235</v>
      </c>
      <c r="AE28" s="121">
        <f t="shared" si="8"/>
        <v>11.865353037766832</v>
      </c>
      <c r="AF28" s="121">
        <f t="shared" si="9"/>
        <v>0.19047619047619047</v>
      </c>
      <c r="AG28" s="121">
        <f t="shared" si="10"/>
        <v>16.220032840722496</v>
      </c>
      <c r="AH28" s="139">
        <f t="shared" si="11"/>
        <v>75.067323481116588</v>
      </c>
    </row>
    <row r="29" spans="1:34" ht="15.75" thickBot="1" x14ac:dyDescent="0.3">
      <c r="A29" s="123" t="s">
        <v>51</v>
      </c>
      <c r="B29" s="42">
        <v>554</v>
      </c>
      <c r="C29" s="136">
        <v>523</v>
      </c>
      <c r="D29" s="42">
        <v>3718</v>
      </c>
      <c r="E29" s="136">
        <v>4134</v>
      </c>
      <c r="F29" s="87">
        <v>587</v>
      </c>
      <c r="G29" s="149">
        <v>584</v>
      </c>
      <c r="H29" s="42">
        <v>678</v>
      </c>
      <c r="I29" s="136">
        <v>515</v>
      </c>
      <c r="J29" s="136">
        <v>25</v>
      </c>
      <c r="K29" s="136">
        <v>104</v>
      </c>
      <c r="L29" s="136">
        <v>2</v>
      </c>
      <c r="M29" s="42">
        <v>604</v>
      </c>
      <c r="N29" s="136">
        <v>733</v>
      </c>
      <c r="O29" s="42">
        <v>1420</v>
      </c>
      <c r="P29" s="136">
        <v>1457</v>
      </c>
      <c r="Q29" s="52">
        <v>51</v>
      </c>
      <c r="R29" s="55">
        <v>43</v>
      </c>
      <c r="S29" s="79">
        <v>2009</v>
      </c>
      <c r="T29" s="55">
        <v>2021</v>
      </c>
      <c r="U29" s="54">
        <v>15</v>
      </c>
      <c r="V29" s="40">
        <v>14</v>
      </c>
      <c r="W29" s="138">
        <f t="shared" si="0"/>
        <v>3.5578231292517004</v>
      </c>
      <c r="X29" s="121">
        <f t="shared" si="1"/>
        <v>28.122448979591837</v>
      </c>
      <c r="Y29" s="121">
        <f t="shared" si="2"/>
        <v>3.9727891156462585</v>
      </c>
      <c r="Z29" s="121">
        <f t="shared" si="3"/>
        <v>3.5034013605442178</v>
      </c>
      <c r="AA29" s="121">
        <f t="shared" si="4"/>
        <v>0.17006802721088438</v>
      </c>
      <c r="AB29" s="121">
        <f t="shared" si="5"/>
        <v>0.70748299319727892</v>
      </c>
      <c r="AC29" s="131">
        <f t="shared" si="6"/>
        <v>1.3605442176870748E-2</v>
      </c>
      <c r="AD29" s="141">
        <f t="shared" si="7"/>
        <v>4.9863945578231288</v>
      </c>
      <c r="AE29" s="121">
        <f t="shared" si="8"/>
        <v>9.9115646258503407</v>
      </c>
      <c r="AF29" s="121">
        <f t="shared" si="9"/>
        <v>0.29251700680272108</v>
      </c>
      <c r="AG29" s="121">
        <f t="shared" si="10"/>
        <v>13.748299319727892</v>
      </c>
      <c r="AH29" s="139">
        <f t="shared" si="11"/>
        <v>68.986394557823132</v>
      </c>
    </row>
    <row r="30" spans="1:34" ht="15.75" thickBot="1" x14ac:dyDescent="0.3">
      <c r="A30" s="123" t="s">
        <v>52</v>
      </c>
      <c r="B30" s="42">
        <v>180</v>
      </c>
      <c r="C30" s="136">
        <v>170</v>
      </c>
      <c r="D30" s="42">
        <v>741</v>
      </c>
      <c r="E30" s="136">
        <v>720</v>
      </c>
      <c r="F30" s="87">
        <v>255</v>
      </c>
      <c r="G30" s="149">
        <v>267</v>
      </c>
      <c r="H30" s="42">
        <v>277</v>
      </c>
      <c r="I30" s="136">
        <v>195</v>
      </c>
      <c r="J30" s="136">
        <v>8</v>
      </c>
      <c r="K30" s="136">
        <v>29</v>
      </c>
      <c r="L30" s="136">
        <v>0</v>
      </c>
      <c r="M30" s="42">
        <v>75</v>
      </c>
      <c r="N30" s="136">
        <v>66</v>
      </c>
      <c r="O30" s="42">
        <v>361</v>
      </c>
      <c r="P30" s="136">
        <v>369</v>
      </c>
      <c r="Q30" s="52">
        <v>9</v>
      </c>
      <c r="R30" s="55">
        <v>10</v>
      </c>
      <c r="S30" s="79">
        <v>1802</v>
      </c>
      <c r="T30" s="55">
        <v>1791</v>
      </c>
      <c r="U30" s="54">
        <v>5</v>
      </c>
      <c r="V30" s="40">
        <v>4</v>
      </c>
      <c r="W30" s="138">
        <f t="shared" si="0"/>
        <v>4.0476190476190474</v>
      </c>
      <c r="X30" s="121">
        <f t="shared" si="1"/>
        <v>17.142857142857142</v>
      </c>
      <c r="Y30" s="121">
        <f t="shared" si="2"/>
        <v>6.3571428571428568</v>
      </c>
      <c r="Z30" s="121">
        <f t="shared" si="3"/>
        <v>4.6428571428571432</v>
      </c>
      <c r="AA30" s="121">
        <f t="shared" si="4"/>
        <v>0.19047619047619047</v>
      </c>
      <c r="AB30" s="121">
        <f t="shared" si="5"/>
        <v>0.69047619047619047</v>
      </c>
      <c r="AC30" s="131">
        <f t="shared" si="6"/>
        <v>0</v>
      </c>
      <c r="AD30" s="141">
        <f t="shared" si="7"/>
        <v>1.5714285714285714</v>
      </c>
      <c r="AE30" s="121">
        <f t="shared" si="8"/>
        <v>8.7857142857142865</v>
      </c>
      <c r="AF30" s="121">
        <f t="shared" si="9"/>
        <v>0.23809523809523808</v>
      </c>
      <c r="AG30" s="121">
        <f t="shared" si="10"/>
        <v>42.642857142857146</v>
      </c>
      <c r="AH30" s="139">
        <f t="shared" si="11"/>
        <v>86.30952380952381</v>
      </c>
    </row>
    <row r="31" spans="1:34" ht="15.75" thickBot="1" x14ac:dyDescent="0.3">
      <c r="A31" s="123" t="s">
        <v>53</v>
      </c>
      <c r="B31" s="42">
        <v>477</v>
      </c>
      <c r="C31" s="136">
        <v>432</v>
      </c>
      <c r="D31" s="42">
        <v>3880</v>
      </c>
      <c r="E31" s="136">
        <v>3449</v>
      </c>
      <c r="F31" s="87">
        <v>793</v>
      </c>
      <c r="G31" s="149">
        <v>793</v>
      </c>
      <c r="H31" s="42">
        <v>3074</v>
      </c>
      <c r="I31" s="136">
        <v>1597</v>
      </c>
      <c r="J31" s="136">
        <v>18</v>
      </c>
      <c r="K31" s="136">
        <v>112</v>
      </c>
      <c r="L31" s="136">
        <v>3</v>
      </c>
      <c r="M31" s="42">
        <v>2747</v>
      </c>
      <c r="N31" s="136">
        <v>2193</v>
      </c>
      <c r="O31" s="42">
        <v>1408</v>
      </c>
      <c r="P31" s="136">
        <v>1021</v>
      </c>
      <c r="Q31" s="52">
        <v>53</v>
      </c>
      <c r="R31" s="55">
        <v>49</v>
      </c>
      <c r="S31" s="79">
        <v>8098</v>
      </c>
      <c r="T31" s="55">
        <v>8117</v>
      </c>
      <c r="U31" s="54">
        <v>19</v>
      </c>
      <c r="V31" s="40">
        <v>16</v>
      </c>
      <c r="W31" s="138">
        <f t="shared" si="0"/>
        <v>2.5714285714285716</v>
      </c>
      <c r="X31" s="121">
        <f t="shared" si="1"/>
        <v>20.529761904761905</v>
      </c>
      <c r="Y31" s="121">
        <f t="shared" si="2"/>
        <v>4.7202380952380949</v>
      </c>
      <c r="Z31" s="121">
        <f t="shared" si="3"/>
        <v>9.5059523809523814</v>
      </c>
      <c r="AA31" s="121">
        <f t="shared" si="4"/>
        <v>0.10714285714285714</v>
      </c>
      <c r="AB31" s="121">
        <f t="shared" si="5"/>
        <v>0.66666666666666663</v>
      </c>
      <c r="AC31" s="131">
        <f t="shared" si="6"/>
        <v>1.7857142857142856E-2</v>
      </c>
      <c r="AD31" s="141">
        <f t="shared" si="7"/>
        <v>13.053571428571429</v>
      </c>
      <c r="AE31" s="121">
        <f t="shared" si="8"/>
        <v>6.0773809523809526</v>
      </c>
      <c r="AF31" s="121">
        <f t="shared" si="9"/>
        <v>0.29166666666666669</v>
      </c>
      <c r="AG31" s="121">
        <f t="shared" si="10"/>
        <v>48.31547619047619</v>
      </c>
      <c r="AH31" s="139">
        <f t="shared" si="11"/>
        <v>105.85714285714286</v>
      </c>
    </row>
    <row r="32" spans="1:34" ht="15.75" thickBot="1" x14ac:dyDescent="0.3">
      <c r="A32" s="123" t="s">
        <v>54</v>
      </c>
      <c r="B32" s="42">
        <v>949</v>
      </c>
      <c r="C32" s="136">
        <v>810</v>
      </c>
      <c r="D32" s="42">
        <v>5141</v>
      </c>
      <c r="E32" s="136">
        <v>5249</v>
      </c>
      <c r="F32" s="87">
        <v>485</v>
      </c>
      <c r="G32" s="149">
        <v>485</v>
      </c>
      <c r="H32" s="42">
        <v>1100</v>
      </c>
      <c r="I32" s="136">
        <v>698</v>
      </c>
      <c r="J32" s="136">
        <v>36</v>
      </c>
      <c r="K32" s="136">
        <v>222</v>
      </c>
      <c r="L32" s="136">
        <v>0</v>
      </c>
      <c r="M32" s="42">
        <v>1100</v>
      </c>
      <c r="N32" s="136">
        <v>1389</v>
      </c>
      <c r="O32" s="42">
        <v>2964</v>
      </c>
      <c r="P32" s="136">
        <v>3037</v>
      </c>
      <c r="Q32" s="66">
        <v>51</v>
      </c>
      <c r="R32" s="67">
        <v>63</v>
      </c>
      <c r="S32" s="80">
        <v>2978</v>
      </c>
      <c r="T32" s="67">
        <v>3010</v>
      </c>
      <c r="U32" s="68">
        <v>26</v>
      </c>
      <c r="V32" s="40">
        <v>23</v>
      </c>
      <c r="W32" s="81">
        <f t="shared" si="0"/>
        <v>3.3540372670807455</v>
      </c>
      <c r="X32" s="82">
        <f t="shared" si="1"/>
        <v>21.734989648033125</v>
      </c>
      <c r="Y32" s="82">
        <f t="shared" si="2"/>
        <v>2.0082815734989645</v>
      </c>
      <c r="Z32" s="82">
        <f t="shared" si="3"/>
        <v>2.8902691511387166</v>
      </c>
      <c r="AA32" s="82">
        <f t="shared" si="4"/>
        <v>0.14906832298136646</v>
      </c>
      <c r="AB32" s="82">
        <f t="shared" si="5"/>
        <v>0.91925465838509324</v>
      </c>
      <c r="AC32" s="84">
        <f t="shared" si="6"/>
        <v>0</v>
      </c>
      <c r="AD32" s="85">
        <f t="shared" si="7"/>
        <v>5.7515527950310554</v>
      </c>
      <c r="AE32" s="82">
        <f t="shared" si="8"/>
        <v>12.575569358178054</v>
      </c>
      <c r="AF32" s="82">
        <f t="shared" si="9"/>
        <v>0.2608695652173913</v>
      </c>
      <c r="AG32" s="82">
        <f t="shared" si="10"/>
        <v>12.463768115942029</v>
      </c>
      <c r="AH32" s="89">
        <f t="shared" si="11"/>
        <v>62.107660455486545</v>
      </c>
    </row>
    <row r="33" spans="1:34" ht="15.75" thickBot="1" x14ac:dyDescent="0.3">
      <c r="A33" s="126" t="s">
        <v>55</v>
      </c>
      <c r="B33" s="94">
        <f t="shared" ref="B33:V33" si="12">SUM(B11:B32)</f>
        <v>13511</v>
      </c>
      <c r="C33" s="94">
        <f t="shared" si="12"/>
        <v>12740</v>
      </c>
      <c r="D33" s="94">
        <f t="shared" si="12"/>
        <v>93377</v>
      </c>
      <c r="E33" s="94">
        <f t="shared" si="12"/>
        <v>89813</v>
      </c>
      <c r="F33" s="95">
        <f t="shared" si="12"/>
        <v>13784</v>
      </c>
      <c r="G33" s="94">
        <f t="shared" si="12"/>
        <v>13799</v>
      </c>
      <c r="H33" s="96">
        <f t="shared" si="12"/>
        <v>31999</v>
      </c>
      <c r="I33" s="96">
        <f t="shared" si="12"/>
        <v>21916</v>
      </c>
      <c r="J33" s="97">
        <f t="shared" si="12"/>
        <v>422</v>
      </c>
      <c r="K33" s="97">
        <f t="shared" si="12"/>
        <v>2921</v>
      </c>
      <c r="L33" s="97">
        <f t="shared" si="12"/>
        <v>145</v>
      </c>
      <c r="M33" s="94">
        <f t="shared" si="12"/>
        <v>24595</v>
      </c>
      <c r="N33" s="94">
        <f t="shared" si="12"/>
        <v>23859</v>
      </c>
      <c r="O33" s="94">
        <f t="shared" si="12"/>
        <v>42795</v>
      </c>
      <c r="P33" s="94">
        <f t="shared" si="12"/>
        <v>42686</v>
      </c>
      <c r="Q33" s="98">
        <f t="shared" si="12"/>
        <v>1529</v>
      </c>
      <c r="R33" s="99">
        <f t="shared" si="12"/>
        <v>1545</v>
      </c>
      <c r="S33" s="99">
        <f t="shared" si="12"/>
        <v>84563</v>
      </c>
      <c r="T33" s="99">
        <f t="shared" si="12"/>
        <v>86383</v>
      </c>
      <c r="U33" s="100">
        <f t="shared" si="12"/>
        <v>417</v>
      </c>
      <c r="V33" s="146">
        <f t="shared" si="12"/>
        <v>367</v>
      </c>
      <c r="W33" s="90">
        <f t="shared" si="0"/>
        <v>3.306085376930064</v>
      </c>
      <c r="X33" s="142">
        <f t="shared" si="1"/>
        <v>23.306863889970156</v>
      </c>
      <c r="Y33" s="142">
        <f t="shared" si="2"/>
        <v>3.5809004800830415</v>
      </c>
      <c r="Z33" s="142">
        <f t="shared" si="3"/>
        <v>5.6872972622291424</v>
      </c>
      <c r="AA33" s="142">
        <f t="shared" si="4"/>
        <v>0.10951083430647464</v>
      </c>
      <c r="AB33" s="142">
        <f t="shared" si="5"/>
        <v>0.75801219670429476</v>
      </c>
      <c r="AC33" s="143">
        <f t="shared" si="6"/>
        <v>3.7628130271182045E-2</v>
      </c>
      <c r="AD33" s="144">
        <f t="shared" si="7"/>
        <v>6.1915142078629817</v>
      </c>
      <c r="AE33" s="142">
        <f t="shared" si="8"/>
        <v>11.077202543142597</v>
      </c>
      <c r="AF33" s="142">
        <f t="shared" si="9"/>
        <v>0.40093421564811205</v>
      </c>
      <c r="AG33" s="142">
        <f t="shared" si="10"/>
        <v>22.416763980796677</v>
      </c>
      <c r="AH33" s="148">
        <f t="shared" si="11"/>
        <v>76.872713117944727</v>
      </c>
    </row>
  </sheetData>
  <mergeCells count="72">
    <mergeCell ref="AF9:AF10"/>
    <mergeCell ref="AG9:AG10"/>
    <mergeCell ref="AH9:AH10"/>
    <mergeCell ref="Z9:Z10"/>
    <mergeCell ref="AA9:AA10"/>
    <mergeCell ref="AB9:AB10"/>
    <mergeCell ref="AC9:AC10"/>
    <mergeCell ref="AD9:AD10"/>
    <mergeCell ref="AE9:AE10"/>
    <mergeCell ref="Y9:Y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T6:T7"/>
    <mergeCell ref="O6:O7"/>
    <mergeCell ref="P6:P7"/>
    <mergeCell ref="H9:H10"/>
    <mergeCell ref="I9:I10"/>
    <mergeCell ref="J9:J10"/>
    <mergeCell ref="K9:K10"/>
    <mergeCell ref="L9:L10"/>
    <mergeCell ref="B9:B10"/>
    <mergeCell ref="C9:C10"/>
    <mergeCell ref="D9:D10"/>
    <mergeCell ref="E9:E10"/>
    <mergeCell ref="F9:F10"/>
    <mergeCell ref="G9:G10"/>
    <mergeCell ref="J6:J7"/>
    <mergeCell ref="L6:L7"/>
    <mergeCell ref="M6:M7"/>
    <mergeCell ref="N6:N7"/>
    <mergeCell ref="M9:M10"/>
    <mergeCell ref="AD3:AD7"/>
    <mergeCell ref="AE3:AG6"/>
    <mergeCell ref="AH3:AH7"/>
    <mergeCell ref="B6:B7"/>
    <mergeCell ref="C6:C7"/>
    <mergeCell ref="D6:D7"/>
    <mergeCell ref="E6:E7"/>
    <mergeCell ref="G6:G7"/>
    <mergeCell ref="U4:U7"/>
    <mergeCell ref="V4:V7"/>
    <mergeCell ref="O5:P5"/>
    <mergeCell ref="Q5:R5"/>
    <mergeCell ref="S5:T5"/>
    <mergeCell ref="Q6:Q7"/>
    <mergeCell ref="R6:R7"/>
    <mergeCell ref="S6:S7"/>
    <mergeCell ref="A1:AH1"/>
    <mergeCell ref="A2:A10"/>
    <mergeCell ref="B2:C5"/>
    <mergeCell ref="D2:E5"/>
    <mergeCell ref="F2:G5"/>
    <mergeCell ref="H2:I5"/>
    <mergeCell ref="J2:L5"/>
    <mergeCell ref="M2:N5"/>
    <mergeCell ref="O2:T4"/>
    <mergeCell ref="U2:V3"/>
    <mergeCell ref="W2:AH2"/>
    <mergeCell ref="W3:W7"/>
    <mergeCell ref="X3:X7"/>
    <mergeCell ref="Y3:Y7"/>
    <mergeCell ref="Z3:Z7"/>
    <mergeCell ref="AA3:AC6"/>
  </mergeCells>
  <pageMargins left="0.11811023622047245" right="0.11811023622047245" top="0.74803149606299213" bottom="0.74803149606299213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Штатная по поступившим</vt:lpstr>
      <vt:lpstr>Штатная по оконченным</vt:lpstr>
      <vt:lpstr>Фактическая по поступившим</vt:lpstr>
      <vt:lpstr>Фактическая по оконченным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2026-02-11T12:01:33Z</dcterms:modified>
</cp:coreProperties>
</file>