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8445" tabRatio="735"/>
  </bookViews>
  <sheets>
    <sheet name="Штатная по поступившим" sheetId="1" r:id="rId1"/>
    <sheet name="Штатная по оконченным" sheetId="2" r:id="rId2"/>
    <sheet name="Фактическая по поступившим" sheetId="3" r:id="rId3"/>
    <sheet name="Фактическая по оконченным" sheetId="4" r:id="rId4"/>
  </sheets>
  <calcPr calcId="144525"/>
</workbook>
</file>

<file path=xl/calcChain.xml><?xml version="1.0" encoding="utf-8"?>
<calcChain xmlns="http://schemas.openxmlformats.org/spreadsheetml/2006/main">
  <c r="K33" i="1" l="1"/>
  <c r="AH21" i="3" l="1"/>
  <c r="AH12" i="4" l="1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11" i="4"/>
  <c r="V33" i="4"/>
  <c r="U33" i="4"/>
  <c r="T33" i="4"/>
  <c r="S33" i="4"/>
  <c r="R33" i="4"/>
  <c r="AF33" i="4" s="1"/>
  <c r="Q33" i="4"/>
  <c r="P33" i="4"/>
  <c r="AE33" i="4" s="1"/>
  <c r="O33" i="4"/>
  <c r="N33" i="4"/>
  <c r="AD33" i="4" s="1"/>
  <c r="M33" i="4"/>
  <c r="L33" i="4"/>
  <c r="AC33" i="4" s="1"/>
  <c r="K33" i="4"/>
  <c r="J33" i="4"/>
  <c r="AA33" i="4" s="1"/>
  <c r="I33" i="4"/>
  <c r="H33" i="4"/>
  <c r="G33" i="4"/>
  <c r="F33" i="4"/>
  <c r="E33" i="4"/>
  <c r="D33" i="4"/>
  <c r="C33" i="4"/>
  <c r="B33" i="4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11" i="2"/>
  <c r="AA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11" i="2"/>
  <c r="V33" i="2"/>
  <c r="U33" i="2"/>
  <c r="T33" i="2"/>
  <c r="S33" i="2"/>
  <c r="R33" i="2"/>
  <c r="Q33" i="2"/>
  <c r="P33" i="2"/>
  <c r="O33" i="2"/>
  <c r="N33" i="2"/>
  <c r="M33" i="2"/>
  <c r="L33" i="2"/>
  <c r="K33" i="2"/>
  <c r="AB33" i="2" s="1"/>
  <c r="J33" i="2"/>
  <c r="I33" i="2"/>
  <c r="Z33" i="2" s="1"/>
  <c r="H33" i="2"/>
  <c r="G33" i="2"/>
  <c r="Y33" i="2" s="1"/>
  <c r="F33" i="2"/>
  <c r="E33" i="2"/>
  <c r="X33" i="2" s="1"/>
  <c r="D33" i="2"/>
  <c r="C33" i="2"/>
  <c r="W33" i="2" s="1"/>
  <c r="B33" i="2"/>
  <c r="AC32" i="2"/>
  <c r="AB32" i="2"/>
  <c r="AA32" i="2"/>
  <c r="AC31" i="2"/>
  <c r="AB31" i="2"/>
  <c r="AA31" i="2"/>
  <c r="AC30" i="2"/>
  <c r="AB30" i="2"/>
  <c r="AA30" i="2"/>
  <c r="AC29" i="2"/>
  <c r="AB29" i="2"/>
  <c r="AA29" i="2"/>
  <c r="AC28" i="2"/>
  <c r="AB28" i="2"/>
  <c r="AA28" i="2"/>
  <c r="AC27" i="2"/>
  <c r="AB27" i="2"/>
  <c r="AA27" i="2"/>
  <c r="AC26" i="2"/>
  <c r="AB26" i="2"/>
  <c r="AA26" i="2"/>
  <c r="AC25" i="2"/>
  <c r="AB25" i="2"/>
  <c r="AA25" i="2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AC16" i="2"/>
  <c r="AB16" i="2"/>
  <c r="AA16" i="2"/>
  <c r="AC15" i="2"/>
  <c r="AB15" i="2"/>
  <c r="AA15" i="2"/>
  <c r="AC14" i="2"/>
  <c r="AB14" i="2"/>
  <c r="AA14" i="2"/>
  <c r="AC13" i="2"/>
  <c r="AB13" i="2"/>
  <c r="AA13" i="2"/>
  <c r="AC12" i="2"/>
  <c r="AB12" i="2"/>
  <c r="AA12" i="2"/>
  <c r="AC11" i="2"/>
  <c r="AB11" i="2"/>
  <c r="AH12" i="3"/>
  <c r="AH13" i="3"/>
  <c r="AH14" i="3"/>
  <c r="AH15" i="3"/>
  <c r="AH16" i="3"/>
  <c r="AH17" i="3"/>
  <c r="AH18" i="3"/>
  <c r="AH19" i="3"/>
  <c r="AH20" i="3"/>
  <c r="AH22" i="3"/>
  <c r="AH23" i="3"/>
  <c r="AH24" i="3"/>
  <c r="AH25" i="3"/>
  <c r="AH26" i="3"/>
  <c r="AH27" i="3"/>
  <c r="AH28" i="3"/>
  <c r="AH29" i="3"/>
  <c r="AH30" i="3"/>
  <c r="AH31" i="3"/>
  <c r="AH32" i="3"/>
  <c r="AH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11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A33" i="3" s="1"/>
  <c r="I33" i="3"/>
  <c r="H33" i="3"/>
  <c r="G33" i="3"/>
  <c r="F33" i="3"/>
  <c r="Y33" i="3" s="1"/>
  <c r="E33" i="3"/>
  <c r="D33" i="3"/>
  <c r="C33" i="3"/>
  <c r="B33" i="3"/>
  <c r="W33" i="3" s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11" i="1"/>
  <c r="X32" i="1"/>
  <c r="W31" i="1"/>
  <c r="W32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11" i="1"/>
  <c r="V33" i="1"/>
  <c r="U33" i="1"/>
  <c r="T33" i="1"/>
  <c r="S33" i="1"/>
  <c r="R33" i="1"/>
  <c r="Q33" i="1"/>
  <c r="AF33" i="1" s="1"/>
  <c r="P33" i="1"/>
  <c r="O33" i="1"/>
  <c r="N33" i="1"/>
  <c r="M33" i="1"/>
  <c r="AD33" i="1" s="1"/>
  <c r="L33" i="1"/>
  <c r="J33" i="1"/>
  <c r="I33" i="1"/>
  <c r="H33" i="1"/>
  <c r="G33" i="1"/>
  <c r="F33" i="1"/>
  <c r="E33" i="1"/>
  <c r="D33" i="1"/>
  <c r="AG33" i="4" l="1"/>
  <c r="AG33" i="1"/>
  <c r="AB33" i="1"/>
  <c r="AE33" i="1"/>
  <c r="X33" i="3"/>
  <c r="Z33" i="3"/>
  <c r="AC33" i="3"/>
  <c r="Y33" i="1"/>
  <c r="AA33" i="1"/>
  <c r="AD33" i="3"/>
  <c r="AF33" i="3"/>
  <c r="AC33" i="2"/>
  <c r="AE33" i="2"/>
  <c r="AG33" i="2"/>
  <c r="X33" i="1"/>
  <c r="Z33" i="1"/>
  <c r="AC33" i="1"/>
  <c r="AB33" i="3"/>
  <c r="AE33" i="3"/>
  <c r="AG33" i="3"/>
  <c r="AA33" i="2"/>
  <c r="AD33" i="2"/>
  <c r="AF33" i="2"/>
  <c r="AH33" i="4"/>
  <c r="X33" i="4"/>
  <c r="Z33" i="4"/>
  <c r="AB33" i="4"/>
  <c r="Y33" i="4"/>
  <c r="W33" i="4"/>
  <c r="AH33" i="3"/>
  <c r="AH33" i="2"/>
  <c r="C33" i="1"/>
  <c r="B33" i="1"/>
  <c r="W33" i="1" l="1"/>
  <c r="AH33" i="1"/>
</calcChain>
</file>

<file path=xl/sharedStrings.xml><?xml version="1.0" encoding="utf-8"?>
<sst xmlns="http://schemas.openxmlformats.org/spreadsheetml/2006/main" count="288" uniqueCount="66">
  <si>
    <t>Наименование суда</t>
  </si>
  <si>
    <t>Уголовные дела</t>
  </si>
  <si>
    <t>Гражданские дела</t>
  </si>
  <si>
    <t xml:space="preserve">Дела об административных правонарушениях по КоАП </t>
  </si>
  <si>
    <t>Дела по жалобам и протест. на не вступ. в закон. силу пост. по делам об администр. правонар.</t>
  </si>
  <si>
    <r>
      <t xml:space="preserve">Кол-во </t>
    </r>
    <r>
      <rPr>
        <b/>
        <sz val="10"/>
        <color indexed="60"/>
        <rFont val="Times New Roman"/>
        <family val="1"/>
        <charset val="204"/>
      </rPr>
      <t xml:space="preserve">поступивших </t>
    </r>
    <r>
      <rPr>
        <b/>
        <sz val="10"/>
        <rFont val="Times New Roman"/>
        <family val="1"/>
        <charset val="204"/>
      </rPr>
      <t xml:space="preserve"> апелляц. дел</t>
    </r>
  </si>
  <si>
    <t>Административные дела по КАС</t>
  </si>
  <si>
    <t>Материалы:</t>
  </si>
  <si>
    <t xml:space="preserve">   Кол-во судей</t>
  </si>
  <si>
    <r>
      <t>Штатная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поступившим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</si>
  <si>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t>по уголовным делам</t>
  </si>
  <si>
    <t>по гражд. делам</t>
  </si>
  <si>
    <t>по делам об административных правонарушениях КоАП (по лицам)</t>
  </si>
  <si>
    <t>по жалобам и протестам на не вступ. в закон. силу пост. и опред. по делам об администр. правонар.</t>
  </si>
  <si>
    <t>по апелляц. делам:</t>
  </si>
  <si>
    <t>по административным делам по КАС</t>
  </si>
  <si>
    <t>по материалам:</t>
  </si>
  <si>
    <t>ОБЩАЯ</t>
  </si>
  <si>
    <t>по штату</t>
  </si>
  <si>
    <t>по факту</t>
  </si>
  <si>
    <t xml:space="preserve"> рассмотренные в  гражд. судопр.</t>
  </si>
  <si>
    <t>рассмотренные в  админист. судопр.</t>
  </si>
  <si>
    <t>Поступило</t>
  </si>
  <si>
    <t xml:space="preserve">Окончено </t>
  </si>
  <si>
    <t>Окончено</t>
  </si>
  <si>
    <t>Рассмотрено (по лицам)</t>
  </si>
  <si>
    <t>по угол. делам</t>
  </si>
  <si>
    <t>по админист. делам (КАС)</t>
  </si>
  <si>
    <t>Поступило дел</t>
  </si>
  <si>
    <t>по угол.</t>
  </si>
  <si>
    <t>по гражд.</t>
  </si>
  <si>
    <t xml:space="preserve"> рассмотр. в  гражд. судопр.</t>
  </si>
  <si>
    <t xml:space="preserve"> рассмотр. в  админ. судопр.</t>
  </si>
  <si>
    <t>Василеостровский</t>
  </si>
  <si>
    <t>Выборгский</t>
  </si>
  <si>
    <t>Дзержинский</t>
  </si>
  <si>
    <t>Зеленогорский</t>
  </si>
  <si>
    <t xml:space="preserve">Калининский 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</si>
  <si>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</si>
  <si>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</si>
  <si>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</si>
  <si>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</si>
  <si>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</si>
  <si>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Куйбышевский</t>
  </si>
  <si>
    <t>Ленинский</t>
  </si>
  <si>
    <t>Московский</t>
  </si>
  <si>
    <t>Невский</t>
  </si>
  <si>
    <t>Октябрьский</t>
  </si>
  <si>
    <t>Петроградский</t>
  </si>
  <si>
    <t>Петродворцовый</t>
  </si>
  <si>
    <t>Приморский</t>
  </si>
  <si>
    <t>Пушкинский</t>
  </si>
  <si>
    <t>Сестрорецкий</t>
  </si>
  <si>
    <t>Смольнинский</t>
  </si>
  <si>
    <t>Фрунзенский</t>
  </si>
  <si>
    <t>Всего</t>
  </si>
  <si>
    <t>уголов. судопр.</t>
  </si>
  <si>
    <t>рассмотр. в уголов. судопр.</t>
  </si>
  <si>
    <r>
      <t xml:space="preserve">Кол-во </t>
    </r>
    <r>
      <rPr>
        <b/>
        <sz val="10"/>
        <color indexed="16"/>
        <rFont val="Times New Roman"/>
        <family val="1"/>
        <charset val="204"/>
      </rPr>
      <t>рассмотр</t>
    </r>
    <r>
      <rPr>
        <b/>
        <sz val="10"/>
        <color indexed="10"/>
        <rFont val="Times New Roman"/>
        <family val="1"/>
        <charset val="204"/>
      </rPr>
      <t>.</t>
    </r>
    <r>
      <rPr>
        <b/>
        <sz val="10"/>
        <rFont val="Times New Roman"/>
        <family val="1"/>
        <charset val="204"/>
      </rPr>
      <t xml:space="preserve">  апелляц. дел</t>
    </r>
  </si>
  <si>
    <r>
      <t>Штатная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оконченным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</si>
  <si>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>Фактическая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поступившим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</si>
  <si>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>Фактическая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оконченным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</si>
  <si>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 xml:space="preserve">    Штатная нагрузка по </t>
    </r>
    <r>
      <rPr>
        <b/>
        <sz val="12"/>
        <color indexed="10"/>
        <rFont val="Times New Roman"/>
        <family val="1"/>
        <charset val="204"/>
      </rPr>
      <t>поступившим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417 человек</t>
    </r>
    <r>
      <rPr>
        <b/>
        <sz val="12"/>
        <rFont val="Times New Roman"/>
        <family val="1"/>
        <charset val="204"/>
      </rPr>
      <t xml:space="preserve">) за 12 мес. 2024 г.* </t>
    </r>
  </si>
  <si>
    <r>
      <t xml:space="preserve">    Штатная нагрузка по </t>
    </r>
    <r>
      <rPr>
        <b/>
        <sz val="12"/>
        <color rgb="FFFF0000"/>
        <rFont val="Times New Roman"/>
        <family val="1"/>
        <charset val="204"/>
      </rPr>
      <t>оконченным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417 человек</t>
    </r>
    <r>
      <rPr>
        <b/>
        <sz val="12"/>
        <rFont val="Times New Roman"/>
        <family val="1"/>
        <charset val="204"/>
      </rPr>
      <t xml:space="preserve">) за 12 мес. 2024 г.* </t>
    </r>
  </si>
  <si>
    <r>
      <t xml:space="preserve">    Фактическая нагрузка по </t>
    </r>
    <r>
      <rPr>
        <b/>
        <sz val="12"/>
        <color indexed="10"/>
        <rFont val="Times New Roman"/>
        <family val="1"/>
        <charset val="204"/>
      </rPr>
      <t>поступившим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372 человека</t>
    </r>
    <r>
      <rPr>
        <b/>
        <sz val="12"/>
        <rFont val="Times New Roman"/>
        <family val="1"/>
        <charset val="204"/>
      </rPr>
      <t xml:space="preserve">) за 12 мес. 2024 г.* </t>
    </r>
  </si>
  <si>
    <r>
      <t xml:space="preserve">Фактическая нагрузка по </t>
    </r>
    <r>
      <rPr>
        <b/>
        <sz val="12"/>
        <color rgb="FFFF0000"/>
        <rFont val="Times New Roman"/>
        <family val="1"/>
        <charset val="204"/>
      </rPr>
      <t>оконченным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372 человека</t>
    </r>
    <r>
      <rPr>
        <b/>
        <sz val="12"/>
        <rFont val="Times New Roman"/>
        <family val="1"/>
        <charset val="204"/>
      </rPr>
      <t xml:space="preserve">) за 12 мес. 2024 г.*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</si>
</sst>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0"/>
      <color indexed="6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 applyNumberFormat="0"/>
  </cellStyleXfs>
  <cellXfs count="283">
    <xf numFmtId="0" fontId="0" fillId="0" borderId="0" xfId="0"/>
    <xf numFmtId="0" fontId="4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justify" wrapText="1"/>
    </xf>
    <xf numFmtId="0" fontId="4" fillId="2" borderId="1" xfId="1" applyFont="1" applyFill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1" fontId="6" fillId="2" borderId="1" xfId="3" applyNumberFormat="1" applyFont="1" applyFill="1" applyBorder="1" applyAlignment="1">
      <alignment horizontal="right" vertical="top"/>
    </xf>
    <xf numFmtId="2" fontId="4" fillId="0" borderId="1" xfId="1" applyNumberFormat="1" applyFont="1" applyBorder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1" fontId="6" fillId="0" borderId="1" xfId="3" applyNumberFormat="1" applyFont="1" applyFill="1" applyBorder="1" applyAlignment="1">
      <alignment horizontal="right" vertical="top"/>
    </xf>
    <xf numFmtId="2" fontId="3" fillId="0" borderId="11" xfId="1" applyNumberFormat="1" applyFont="1" applyBorder="1" applyAlignment="1">
      <alignment horizontal="right"/>
    </xf>
    <xf numFmtId="0" fontId="3" fillId="0" borderId="1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3" fillId="0" borderId="10" xfId="1" applyFont="1" applyFill="1" applyBorder="1"/>
    <xf numFmtId="0" fontId="4" fillId="0" borderId="1" xfId="1" applyFont="1" applyBorder="1" applyAlignment="1">
      <alignment horizontal="right"/>
    </xf>
    <xf numFmtId="0" fontId="10" fillId="0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0" borderId="8" xfId="1" applyFont="1" applyFill="1" applyBorder="1" applyAlignment="1">
      <alignment horizontal="justify" wrapText="1"/>
    </xf>
    <xf numFmtId="0" fontId="1" fillId="0" borderId="9" xfId="1" applyFont="1" applyFill="1" applyBorder="1" applyAlignment="1">
      <alignment horizontal="justify" wrapText="1"/>
    </xf>
    <xf numFmtId="0" fontId="2" fillId="0" borderId="5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1" fontId="4" fillId="0" borderId="1" xfId="3" applyNumberFormat="1" applyFont="1" applyFill="1" applyBorder="1" applyAlignment="1">
      <alignment horizontal="right" vertical="top"/>
    </xf>
    <xf numFmtId="0" fontId="4" fillId="0" borderId="13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1" fontId="4" fillId="0" borderId="1" xfId="2" applyNumberFormat="1" applyFont="1" applyFill="1" applyBorder="1" applyAlignment="1">
      <alignment horizontal="right" vertical="top"/>
    </xf>
    <xf numFmtId="1" fontId="6" fillId="0" borderId="5" xfId="3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 wrapText="1"/>
    </xf>
    <xf numFmtId="1" fontId="6" fillId="0" borderId="10" xfId="3" applyNumberFormat="1" applyFont="1" applyFill="1" applyBorder="1" applyAlignment="1">
      <alignment horizontal="right" vertical="top"/>
    </xf>
    <xf numFmtId="2" fontId="3" fillId="0" borderId="15" xfId="1" applyNumberFormat="1" applyFont="1" applyFill="1" applyBorder="1" applyAlignment="1">
      <alignment horizontal="right"/>
    </xf>
    <xf numFmtId="2" fontId="4" fillId="0" borderId="4" xfId="1" applyNumberFormat="1" applyFont="1" applyBorder="1" applyAlignment="1">
      <alignment horizontal="right"/>
    </xf>
    <xf numFmtId="0" fontId="2" fillId="0" borderId="17" xfId="1" applyFont="1" applyBorder="1" applyAlignment="1">
      <alignment horizontal="center"/>
    </xf>
    <xf numFmtId="0" fontId="3" fillId="0" borderId="17" xfId="1" applyFont="1" applyFill="1" applyBorder="1" applyAlignment="1">
      <alignment horizontal="center" wrapText="1"/>
    </xf>
    <xf numFmtId="2" fontId="3" fillId="0" borderId="19" xfId="1" applyNumberFormat="1" applyFont="1" applyBorder="1" applyAlignment="1">
      <alignment horizontal="right"/>
    </xf>
    <xf numFmtId="1" fontId="11" fillId="3" borderId="14" xfId="4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1" fontId="11" fillId="3" borderId="21" xfId="4" applyNumberFormat="1" applyFont="1" applyFill="1" applyBorder="1" applyAlignment="1">
      <alignment horizontal="right" vertical="top"/>
    </xf>
    <xf numFmtId="0" fontId="4" fillId="0" borderId="15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 wrapText="1"/>
    </xf>
    <xf numFmtId="1" fontId="11" fillId="0" borderId="11" xfId="4" applyNumberFormat="1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center"/>
    </xf>
    <xf numFmtId="1" fontId="11" fillId="3" borderId="29" xfId="4" applyNumberFormat="1" applyFont="1" applyFill="1" applyBorder="1" applyAlignment="1">
      <alignment horizontal="right" vertical="top"/>
    </xf>
    <xf numFmtId="1" fontId="11" fillId="0" borderId="29" xfId="4" applyNumberFormat="1" applyFont="1" applyFill="1" applyBorder="1" applyAlignment="1">
      <alignment horizontal="right" vertical="top"/>
    </xf>
    <xf numFmtId="1" fontId="11" fillId="3" borderId="30" xfId="4" applyNumberFormat="1" applyFont="1" applyFill="1" applyBorder="1" applyAlignment="1">
      <alignment horizontal="right" vertical="top"/>
    </xf>
    <xf numFmtId="1" fontId="11" fillId="0" borderId="31" xfId="4" applyNumberFormat="1" applyFont="1" applyFill="1" applyBorder="1" applyAlignment="1">
      <alignment horizontal="right" vertical="top"/>
    </xf>
    <xf numFmtId="0" fontId="4" fillId="2" borderId="36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/>
    </xf>
    <xf numFmtId="0" fontId="4" fillId="0" borderId="40" xfId="1" applyFont="1" applyFill="1" applyBorder="1" applyAlignment="1">
      <alignment horizontal="right"/>
    </xf>
    <xf numFmtId="1" fontId="11" fillId="3" borderId="41" xfId="4" applyNumberFormat="1" applyFont="1" applyFill="1" applyBorder="1" applyAlignment="1">
      <alignment horizontal="right" vertical="top"/>
    </xf>
    <xf numFmtId="1" fontId="11" fillId="0" borderId="34" xfId="4" applyNumberFormat="1" applyFont="1" applyFill="1" applyBorder="1" applyAlignment="1">
      <alignment horizontal="right" vertical="top"/>
    </xf>
    <xf numFmtId="0" fontId="3" fillId="3" borderId="42" xfId="1" applyFont="1" applyFill="1" applyBorder="1" applyAlignment="1">
      <alignment horizontal="center" wrapText="1"/>
    </xf>
    <xf numFmtId="1" fontId="6" fillId="0" borderId="20" xfId="3" applyNumberFormat="1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right"/>
    </xf>
    <xf numFmtId="0" fontId="4" fillId="0" borderId="12" xfId="1" applyFont="1" applyBorder="1" applyAlignment="1">
      <alignment horizontal="center" wrapText="1"/>
    </xf>
    <xf numFmtId="0" fontId="7" fillId="0" borderId="43" xfId="1" applyFont="1" applyBorder="1" applyAlignment="1">
      <alignment horizontal="center" wrapText="1"/>
    </xf>
    <xf numFmtId="0" fontId="4" fillId="0" borderId="31" xfId="1" applyFont="1" applyFill="1" applyBorder="1" applyAlignment="1">
      <alignment horizontal="center"/>
    </xf>
    <xf numFmtId="0" fontId="4" fillId="0" borderId="44" xfId="1" applyFont="1" applyBorder="1" applyAlignment="1">
      <alignment horizontal="center" wrapText="1"/>
    </xf>
    <xf numFmtId="0" fontId="4" fillId="0" borderId="45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1" fontId="11" fillId="3" borderId="31" xfId="4" applyNumberFormat="1" applyFont="1" applyFill="1" applyBorder="1" applyAlignment="1">
      <alignment horizontal="right" vertical="top"/>
    </xf>
    <xf numFmtId="1" fontId="11" fillId="3" borderId="11" xfId="4" applyNumberFormat="1" applyFont="1" applyFill="1" applyBorder="1" applyAlignment="1">
      <alignment horizontal="right" vertical="top"/>
    </xf>
    <xf numFmtId="1" fontId="11" fillId="3" borderId="34" xfId="4" applyNumberFormat="1" applyFont="1" applyFill="1" applyBorder="1" applyAlignment="1">
      <alignment horizontal="right" vertical="top"/>
    </xf>
    <xf numFmtId="2" fontId="3" fillId="0" borderId="42" xfId="1" applyNumberFormat="1" applyFont="1" applyFill="1" applyBorder="1" applyAlignment="1">
      <alignment horizontal="right"/>
    </xf>
    <xf numFmtId="2" fontId="3" fillId="0" borderId="34" xfId="1" applyNumberFormat="1" applyFont="1" applyBorder="1" applyAlignment="1">
      <alignment horizontal="right"/>
    </xf>
    <xf numFmtId="2" fontId="4" fillId="0" borderId="1" xfId="1" applyNumberFormat="1" applyFont="1" applyFill="1" applyBorder="1" applyAlignment="1">
      <alignment horizontal="right"/>
    </xf>
    <xf numFmtId="164" fontId="3" fillId="0" borderId="34" xfId="1" applyNumberFormat="1" applyFont="1" applyBorder="1" applyAlignment="1">
      <alignment horizontal="right"/>
    </xf>
    <xf numFmtId="2" fontId="3" fillId="0" borderId="47" xfId="1" applyNumberFormat="1" applyFont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1" fontId="11" fillId="4" borderId="14" xfId="4" applyNumberFormat="1" applyFont="1" applyFill="1" applyBorder="1" applyAlignment="1">
      <alignment horizontal="right" vertical="top"/>
    </xf>
    <xf numFmtId="1" fontId="11" fillId="4" borderId="29" xfId="4" applyNumberFormat="1" applyFont="1" applyFill="1" applyBorder="1" applyAlignment="1">
      <alignment horizontal="right" vertical="top"/>
    </xf>
    <xf numFmtId="1" fontId="11" fillId="4" borderId="30" xfId="4" applyNumberFormat="1" applyFont="1" applyFill="1" applyBorder="1" applyAlignment="1">
      <alignment horizontal="right" vertical="top"/>
    </xf>
    <xf numFmtId="1" fontId="11" fillId="4" borderId="31" xfId="4" applyNumberFormat="1" applyFont="1" applyFill="1" applyBorder="1" applyAlignment="1">
      <alignment horizontal="right" vertical="top"/>
    </xf>
    <xf numFmtId="0" fontId="3" fillId="4" borderId="15" xfId="1" applyFont="1" applyFill="1" applyBorder="1" applyAlignment="1">
      <alignment horizontal="center" wrapText="1"/>
    </xf>
    <xf numFmtId="1" fontId="11" fillId="4" borderId="21" xfId="4" applyNumberFormat="1" applyFont="1" applyFill="1" applyBorder="1" applyAlignment="1">
      <alignment horizontal="right" vertical="top"/>
    </xf>
    <xf numFmtId="1" fontId="11" fillId="4" borderId="11" xfId="4" applyNumberFormat="1" applyFont="1" applyFill="1" applyBorder="1" applyAlignment="1">
      <alignment horizontal="right" vertical="top"/>
    </xf>
    <xf numFmtId="1" fontId="11" fillId="4" borderId="41" xfId="4" applyNumberFormat="1" applyFont="1" applyFill="1" applyBorder="1" applyAlignment="1">
      <alignment horizontal="right" vertical="top"/>
    </xf>
    <xf numFmtId="1" fontId="11" fillId="4" borderId="34" xfId="4" applyNumberFormat="1" applyFont="1" applyFill="1" applyBorder="1" applyAlignment="1">
      <alignment horizontal="right" vertical="top"/>
    </xf>
    <xf numFmtId="0" fontId="3" fillId="4" borderId="42" xfId="1" applyFont="1" applyFill="1" applyBorder="1" applyAlignment="1">
      <alignment horizontal="center" wrapText="1"/>
    </xf>
    <xf numFmtId="2" fontId="4" fillId="3" borderId="4" xfId="1" applyNumberFormat="1" applyFont="1" applyFill="1" applyBorder="1" applyAlignment="1">
      <alignment horizontal="right"/>
    </xf>
    <xf numFmtId="2" fontId="4" fillId="0" borderId="6" xfId="1" applyNumberFormat="1" applyFont="1" applyBorder="1" applyAlignment="1">
      <alignment horizontal="right"/>
    </xf>
    <xf numFmtId="2" fontId="4" fillId="0" borderId="46" xfId="1" applyNumberFormat="1" applyFont="1" applyFill="1" applyBorder="1" applyAlignment="1">
      <alignment horizontal="right"/>
    </xf>
    <xf numFmtId="2" fontId="4" fillId="0" borderId="20" xfId="1" applyNumberFormat="1" applyFont="1" applyBorder="1" applyAlignment="1">
      <alignment horizontal="right"/>
    </xf>
    <xf numFmtId="164" fontId="4" fillId="0" borderId="20" xfId="1" applyNumberFormat="1" applyFont="1" applyBorder="1" applyAlignment="1">
      <alignment horizontal="right"/>
    </xf>
    <xf numFmtId="2" fontId="4" fillId="0" borderId="48" xfId="1" applyNumberFormat="1" applyFont="1" applyBorder="1" applyAlignment="1">
      <alignment horizontal="right"/>
    </xf>
    <xf numFmtId="1" fontId="6" fillId="4" borderId="1" xfId="3" applyNumberFormat="1" applyFont="1" applyFill="1" applyBorder="1" applyAlignment="1">
      <alignment horizontal="right" vertical="top"/>
    </xf>
    <xf numFmtId="1" fontId="6" fillId="4" borderId="5" xfId="3" applyNumberFormat="1" applyFont="1" applyFill="1" applyBorder="1" applyAlignment="1">
      <alignment horizontal="right" vertical="top"/>
    </xf>
    <xf numFmtId="1" fontId="4" fillId="4" borderId="1" xfId="3" applyNumberFormat="1" applyFont="1" applyFill="1" applyBorder="1" applyAlignment="1">
      <alignment horizontal="right" vertical="top"/>
    </xf>
    <xf numFmtId="1" fontId="4" fillId="4" borderId="1" xfId="2" applyNumberFormat="1" applyFont="1" applyFill="1" applyBorder="1" applyAlignment="1">
      <alignment horizontal="right" vertical="top"/>
    </xf>
    <xf numFmtId="1" fontId="6" fillId="4" borderId="10" xfId="3" applyNumberFormat="1" applyFont="1" applyFill="1" applyBorder="1" applyAlignment="1">
      <alignment horizontal="right" vertical="top"/>
    </xf>
    <xf numFmtId="1" fontId="6" fillId="4" borderId="20" xfId="3" applyNumberFormat="1" applyFont="1" applyFill="1" applyBorder="1" applyAlignment="1">
      <alignment horizontal="right" vertical="top"/>
    </xf>
    <xf numFmtId="0" fontId="4" fillId="4" borderId="4" xfId="1" applyFont="1" applyFill="1" applyBorder="1" applyAlignment="1">
      <alignment horizontal="right"/>
    </xf>
    <xf numFmtId="0" fontId="4" fillId="0" borderId="2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justify" wrapText="1"/>
    </xf>
    <xf numFmtId="0" fontId="4" fillId="2" borderId="1" xfId="1" applyFont="1" applyFill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0" fontId="3" fillId="0" borderId="1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3" fillId="0" borderId="10" xfId="1" applyFont="1" applyFill="1" applyBorder="1"/>
    <xf numFmtId="0" fontId="4" fillId="0" borderId="1" xfId="1" applyFont="1" applyBorder="1" applyAlignment="1">
      <alignment horizontal="right"/>
    </xf>
    <xf numFmtId="0" fontId="10" fillId="0" borderId="1" xfId="1" applyFont="1" applyFill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0" borderId="8" xfId="1" applyFont="1" applyFill="1" applyBorder="1" applyAlignment="1">
      <alignment horizontal="justify" wrapText="1"/>
    </xf>
    <xf numFmtId="0" fontId="1" fillId="0" borderId="9" xfId="1" applyFont="1" applyFill="1" applyBorder="1" applyAlignment="1">
      <alignment horizontal="justify" wrapText="1"/>
    </xf>
    <xf numFmtId="0" fontId="2" fillId="0" borderId="5" xfId="1" applyFont="1" applyFill="1" applyBorder="1" applyAlignment="1">
      <alignment horizontal="center"/>
    </xf>
    <xf numFmtId="1" fontId="11" fillId="0" borderId="14" xfId="4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 wrapText="1"/>
    </xf>
    <xf numFmtId="2" fontId="3" fillId="0" borderId="15" xfId="1" applyNumberFormat="1" applyFont="1" applyFill="1" applyBorder="1" applyAlignment="1">
      <alignment horizontal="right"/>
    </xf>
    <xf numFmtId="2" fontId="4" fillId="0" borderId="4" xfId="1" applyNumberFormat="1" applyFont="1" applyBorder="1" applyAlignment="1">
      <alignment horizontal="right"/>
    </xf>
    <xf numFmtId="0" fontId="2" fillId="0" borderId="17" xfId="1" applyFont="1" applyBorder="1" applyAlignment="1">
      <alignment horizontal="center"/>
    </xf>
    <xf numFmtId="2" fontId="3" fillId="0" borderId="19" xfId="1" applyNumberFormat="1" applyFont="1" applyBorder="1" applyAlignment="1">
      <alignment horizontal="right"/>
    </xf>
    <xf numFmtId="2" fontId="4" fillId="0" borderId="20" xfId="1" applyNumberFormat="1" applyFont="1" applyBorder="1" applyAlignment="1">
      <alignment horizontal="right"/>
    </xf>
    <xf numFmtId="164" fontId="4" fillId="0" borderId="20" xfId="1" applyNumberFormat="1" applyFont="1" applyBorder="1" applyAlignment="1">
      <alignment horizontal="right"/>
    </xf>
    <xf numFmtId="2" fontId="4" fillId="0" borderId="48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4" borderId="1" xfId="1" applyFont="1" applyFill="1" applyBorder="1" applyAlignment="1">
      <alignment horizontal="right"/>
    </xf>
    <xf numFmtId="2" fontId="4" fillId="0" borderId="49" xfId="1" applyNumberFormat="1" applyFont="1" applyFill="1" applyBorder="1" applyAlignment="1">
      <alignment horizontal="right"/>
    </xf>
    <xf numFmtId="2" fontId="4" fillId="5" borderId="4" xfId="1" applyNumberFormat="1" applyFont="1" applyFill="1" applyBorder="1" applyAlignment="1">
      <alignment horizontal="right"/>
    </xf>
    <xf numFmtId="1" fontId="11" fillId="6" borderId="14" xfId="4" applyNumberFormat="1" applyFont="1" applyFill="1" applyBorder="1" applyAlignment="1">
      <alignment horizontal="right" vertical="top"/>
    </xf>
    <xf numFmtId="1" fontId="11" fillId="6" borderId="29" xfId="4" applyNumberFormat="1" applyFont="1" applyFill="1" applyBorder="1" applyAlignment="1">
      <alignment horizontal="right" vertical="top"/>
    </xf>
    <xf numFmtId="1" fontId="11" fillId="6" borderId="11" xfId="4" applyNumberFormat="1" applyFont="1" applyFill="1" applyBorder="1" applyAlignment="1">
      <alignment horizontal="right" vertical="top"/>
    </xf>
    <xf numFmtId="1" fontId="11" fillId="6" borderId="31" xfId="4" applyNumberFormat="1" applyFont="1" applyFill="1" applyBorder="1" applyAlignment="1">
      <alignment horizontal="right" vertical="top"/>
    </xf>
    <xf numFmtId="1" fontId="11" fillId="6" borderId="34" xfId="4" applyNumberFormat="1" applyFont="1" applyFill="1" applyBorder="1" applyAlignment="1">
      <alignment horizontal="right" vertical="top"/>
    </xf>
    <xf numFmtId="0" fontId="3" fillId="6" borderId="15" xfId="1" applyFont="1" applyFill="1" applyBorder="1" applyAlignment="1">
      <alignment horizontal="center" wrapText="1"/>
    </xf>
    <xf numFmtId="0" fontId="3" fillId="6" borderId="42" xfId="1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1" fontId="4" fillId="0" borderId="5" xfId="3" applyNumberFormat="1" applyFont="1" applyFill="1" applyBorder="1" applyAlignment="1">
      <alignment horizontal="right" vertical="top"/>
    </xf>
    <xf numFmtId="1" fontId="4" fillId="0" borderId="10" xfId="3" applyNumberFormat="1" applyFont="1" applyFill="1" applyBorder="1" applyAlignment="1">
      <alignment horizontal="right" vertical="top"/>
    </xf>
    <xf numFmtId="1" fontId="4" fillId="0" borderId="20" xfId="3" applyNumberFormat="1" applyFont="1" applyFill="1" applyBorder="1" applyAlignment="1">
      <alignment horizontal="right" vertical="top"/>
    </xf>
    <xf numFmtId="0" fontId="4" fillId="0" borderId="25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24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8" fillId="0" borderId="13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4" fillId="0" borderId="22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 wrapText="1"/>
    </xf>
    <xf numFmtId="0" fontId="1" fillId="0" borderId="8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  <xf numFmtId="0" fontId="4" fillId="0" borderId="22" xfId="1" applyNumberFormat="1" applyFont="1" applyFill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1" fillId="0" borderId="23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28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4" fillId="0" borderId="8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4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0" borderId="22" xfId="1" applyFont="1" applyFill="1" applyBorder="1" applyAlignment="1">
      <alignment horizontal="center"/>
    </xf>
    <xf numFmtId="0" fontId="7" fillId="0" borderId="24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4" fillId="0" borderId="24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1" fillId="0" borderId="17" xfId="1" applyFont="1" applyFill="1" applyBorder="1" applyAlignment="1"/>
    <xf numFmtId="0" fontId="4" fillId="0" borderId="33" xfId="1" applyFont="1" applyBorder="1" applyAlignment="1">
      <alignment horizontal="center" wrapText="1"/>
    </xf>
    <xf numFmtId="0" fontId="4" fillId="0" borderId="34" xfId="1" applyFont="1" applyBorder="1" applyAlignment="1">
      <alignment horizontal="center" wrapText="1"/>
    </xf>
    <xf numFmtId="0" fontId="10" fillId="2" borderId="18" xfId="1" applyFont="1" applyFill="1" applyBorder="1" applyAlignment="1">
      <alignment horizontal="center"/>
    </xf>
    <xf numFmtId="0" fontId="10" fillId="2" borderId="2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10" fillId="2" borderId="38" xfId="1" applyFont="1" applyFill="1" applyBorder="1" applyAlignment="1">
      <alignment horizontal="center"/>
    </xf>
    <xf numFmtId="0" fontId="10" fillId="2" borderId="39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wrapText="1"/>
    </xf>
    <xf numFmtId="0" fontId="1" fillId="0" borderId="8" xfId="1" applyFont="1" applyFill="1" applyBorder="1" applyAlignment="1">
      <alignment wrapText="1"/>
    </xf>
    <xf numFmtId="0" fontId="1" fillId="0" borderId="0" xfId="1" applyFont="1" applyFill="1" applyBorder="1" applyAlignment="1">
      <alignment wrapText="1"/>
    </xf>
    <xf numFmtId="0" fontId="1" fillId="0" borderId="9" xfId="1" applyFont="1" applyFill="1" applyBorder="1" applyAlignment="1">
      <alignment wrapText="1"/>
    </xf>
    <xf numFmtId="0" fontId="1" fillId="0" borderId="12" xfId="1" applyFont="1" applyFill="1" applyBorder="1" applyAlignment="1">
      <alignment wrapText="1"/>
    </xf>
    <xf numFmtId="0" fontId="1" fillId="0" borderId="13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3" fillId="0" borderId="34" xfId="1" applyFont="1" applyBorder="1" applyAlignment="1">
      <alignment horizontal="center" wrapText="1"/>
    </xf>
    <xf numFmtId="0" fontId="1" fillId="0" borderId="32" xfId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35" xfId="0" applyFont="1" applyBorder="1" applyAlignment="1">
      <alignment horizontal="center" wrapText="1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3" xfId="1" applyFont="1" applyBorder="1" applyAlignment="1">
      <alignment horizontal="center" wrapText="1"/>
    </xf>
    <xf numFmtId="0" fontId="1" fillId="0" borderId="6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0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13" xfId="1" applyBorder="1" applyAlignment="1">
      <alignment wrapText="1"/>
    </xf>
    <xf numFmtId="0" fontId="1" fillId="0" borderId="3" xfId="1" applyBorder="1" applyAlignment="1">
      <alignment wrapText="1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24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_Лист1" xfId="2"/>
    <cellStyle name="Обычный_Фактическая по поступившим" xfId="3"/>
    <cellStyle name="Обычный_Штатная по поступившим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zoomScale="85" zoomScaleNormal="85" workbookViewId="0">
      <selection sqref="A1:AH33"/>
    </sheetView>
  </sheetViews>
  <sheetFormatPr defaultRowHeight="15" x14ac:dyDescent="0.25"/>
  <cols>
    <col min="1" max="1" width="19.140625" customWidth="1"/>
    <col min="27" max="27" width="8.42578125" customWidth="1"/>
    <col min="31" max="31" width="8" customWidth="1"/>
    <col min="33" max="33" width="8.140625" customWidth="1"/>
  </cols>
  <sheetData>
    <row r="1" spans="1:34" ht="16.5" thickBot="1" x14ac:dyDescent="0.3">
      <c r="A1" s="187" t="s">
        <v>62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  <c r="P1" s="188"/>
      <c r="Q1" s="188"/>
      <c r="R1" s="188"/>
      <c r="S1" s="188"/>
      <c r="T1" s="188"/>
      <c r="U1" s="188"/>
      <c r="V1" s="188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4" ht="15.75" thickBot="1" x14ac:dyDescent="0.3">
      <c r="A2" s="226" t="s">
        <v>0</v>
      </c>
      <c r="B2" s="229" t="s">
        <v>1</v>
      </c>
      <c r="C2" s="190"/>
      <c r="D2" s="189" t="s">
        <v>2</v>
      </c>
      <c r="E2" s="190"/>
      <c r="F2" s="189" t="s">
        <v>3</v>
      </c>
      <c r="G2" s="195"/>
      <c r="H2" s="200" t="s">
        <v>4</v>
      </c>
      <c r="I2" s="195"/>
      <c r="J2" s="189" t="s">
        <v>5</v>
      </c>
      <c r="K2" s="248"/>
      <c r="L2" s="249"/>
      <c r="M2" s="201" t="s">
        <v>6</v>
      </c>
      <c r="N2" s="202"/>
      <c r="O2" s="170" t="s">
        <v>7</v>
      </c>
      <c r="P2" s="259"/>
      <c r="Q2" s="259"/>
      <c r="R2" s="259"/>
      <c r="S2" s="260"/>
      <c r="T2" s="172"/>
      <c r="U2" s="217" t="s">
        <v>8</v>
      </c>
      <c r="V2" s="218"/>
      <c r="W2" s="207" t="s">
        <v>9</v>
      </c>
      <c r="X2" s="208"/>
      <c r="Y2" s="208"/>
      <c r="Z2" s="208"/>
      <c r="AA2" s="208"/>
      <c r="AB2" s="208"/>
      <c r="AC2" s="208"/>
      <c r="AD2" s="208"/>
      <c r="AE2" s="209"/>
      <c r="AF2" s="209"/>
      <c r="AG2" s="209"/>
      <c r="AH2" s="210"/>
    </row>
    <row r="3" spans="1:34" x14ac:dyDescent="0.25">
      <c r="A3" s="227"/>
      <c r="B3" s="191"/>
      <c r="C3" s="192"/>
      <c r="D3" s="191"/>
      <c r="E3" s="192"/>
      <c r="F3" s="196"/>
      <c r="G3" s="197"/>
      <c r="H3" s="196"/>
      <c r="I3" s="197"/>
      <c r="J3" s="250"/>
      <c r="K3" s="251"/>
      <c r="L3" s="252"/>
      <c r="M3" s="203"/>
      <c r="N3" s="204"/>
      <c r="O3" s="261"/>
      <c r="P3" s="262"/>
      <c r="Q3" s="262"/>
      <c r="R3" s="262"/>
      <c r="S3" s="263"/>
      <c r="T3" s="175"/>
      <c r="U3" s="219"/>
      <c r="V3" s="220"/>
      <c r="W3" s="211" t="s">
        <v>10</v>
      </c>
      <c r="X3" s="214" t="s">
        <v>11</v>
      </c>
      <c r="Y3" s="214" t="s">
        <v>12</v>
      </c>
      <c r="Z3" s="230" t="s">
        <v>13</v>
      </c>
      <c r="AA3" s="265" t="s">
        <v>14</v>
      </c>
      <c r="AB3" s="266"/>
      <c r="AC3" s="223"/>
      <c r="AD3" s="201" t="s">
        <v>15</v>
      </c>
      <c r="AE3" s="170" t="s">
        <v>16</v>
      </c>
      <c r="AF3" s="171"/>
      <c r="AG3" s="172"/>
      <c r="AH3" s="223" t="s">
        <v>17</v>
      </c>
    </row>
    <row r="4" spans="1:34" x14ac:dyDescent="0.25">
      <c r="A4" s="227"/>
      <c r="B4" s="191"/>
      <c r="C4" s="192"/>
      <c r="D4" s="191"/>
      <c r="E4" s="192"/>
      <c r="F4" s="196"/>
      <c r="G4" s="197"/>
      <c r="H4" s="196"/>
      <c r="I4" s="197"/>
      <c r="J4" s="250"/>
      <c r="K4" s="251"/>
      <c r="L4" s="252"/>
      <c r="M4" s="203"/>
      <c r="N4" s="204"/>
      <c r="O4" s="261"/>
      <c r="P4" s="262"/>
      <c r="Q4" s="262"/>
      <c r="R4" s="262"/>
      <c r="S4" s="263"/>
      <c r="T4" s="175"/>
      <c r="U4" s="237" t="s">
        <v>18</v>
      </c>
      <c r="V4" s="238" t="s">
        <v>19</v>
      </c>
      <c r="W4" s="212"/>
      <c r="X4" s="215"/>
      <c r="Y4" s="215"/>
      <c r="Z4" s="231"/>
      <c r="AA4" s="267"/>
      <c r="AB4" s="268"/>
      <c r="AC4" s="224"/>
      <c r="AD4" s="221"/>
      <c r="AE4" s="173"/>
      <c r="AF4" s="174"/>
      <c r="AG4" s="175"/>
      <c r="AH4" s="224"/>
    </row>
    <row r="5" spans="1:34" ht="15.75" thickBot="1" x14ac:dyDescent="0.3">
      <c r="A5" s="227"/>
      <c r="B5" s="193"/>
      <c r="C5" s="194"/>
      <c r="D5" s="193"/>
      <c r="E5" s="194"/>
      <c r="F5" s="198"/>
      <c r="G5" s="199"/>
      <c r="H5" s="196"/>
      <c r="I5" s="197"/>
      <c r="J5" s="253"/>
      <c r="K5" s="254"/>
      <c r="L5" s="255"/>
      <c r="M5" s="205"/>
      <c r="N5" s="206"/>
      <c r="O5" s="240" t="s">
        <v>20</v>
      </c>
      <c r="P5" s="241"/>
      <c r="Q5" s="241" t="s">
        <v>21</v>
      </c>
      <c r="R5" s="258"/>
      <c r="S5" s="241" t="s">
        <v>56</v>
      </c>
      <c r="T5" s="264"/>
      <c r="U5" s="237"/>
      <c r="V5" s="239"/>
      <c r="W5" s="212"/>
      <c r="X5" s="215"/>
      <c r="Y5" s="215"/>
      <c r="Z5" s="231"/>
      <c r="AA5" s="267"/>
      <c r="AB5" s="268"/>
      <c r="AC5" s="224"/>
      <c r="AD5" s="221"/>
      <c r="AE5" s="173"/>
      <c r="AF5" s="174"/>
      <c r="AG5" s="175"/>
      <c r="AH5" s="224"/>
    </row>
    <row r="6" spans="1:34" ht="15.75" thickBot="1" x14ac:dyDescent="0.3">
      <c r="A6" s="227"/>
      <c r="B6" s="181" t="s">
        <v>22</v>
      </c>
      <c r="C6" s="183" t="s">
        <v>23</v>
      </c>
      <c r="D6" s="186" t="s">
        <v>22</v>
      </c>
      <c r="E6" s="185" t="s">
        <v>24</v>
      </c>
      <c r="F6" s="8"/>
      <c r="G6" s="233" t="s">
        <v>25</v>
      </c>
      <c r="H6" s="26"/>
      <c r="I6" s="27"/>
      <c r="J6" s="256" t="s">
        <v>26</v>
      </c>
      <c r="K6" s="31"/>
      <c r="L6" s="233" t="s">
        <v>27</v>
      </c>
      <c r="M6" s="235" t="s">
        <v>22</v>
      </c>
      <c r="N6" s="183" t="s">
        <v>24</v>
      </c>
      <c r="O6" s="246" t="s">
        <v>22</v>
      </c>
      <c r="P6" s="244" t="s">
        <v>24</v>
      </c>
      <c r="Q6" s="242" t="s">
        <v>22</v>
      </c>
      <c r="R6" s="244" t="s">
        <v>24</v>
      </c>
      <c r="S6" s="242" t="s">
        <v>22</v>
      </c>
      <c r="T6" s="244" t="s">
        <v>24</v>
      </c>
      <c r="U6" s="237"/>
      <c r="V6" s="239"/>
      <c r="W6" s="212"/>
      <c r="X6" s="215"/>
      <c r="Y6" s="215"/>
      <c r="Z6" s="231"/>
      <c r="AA6" s="269"/>
      <c r="AB6" s="270"/>
      <c r="AC6" s="225"/>
      <c r="AD6" s="221"/>
      <c r="AE6" s="176"/>
      <c r="AF6" s="177"/>
      <c r="AG6" s="178"/>
      <c r="AH6" s="224"/>
    </row>
    <row r="7" spans="1:34" ht="54.75" thickBot="1" x14ac:dyDescent="0.3">
      <c r="A7" s="227"/>
      <c r="B7" s="182"/>
      <c r="C7" s="184"/>
      <c r="D7" s="186"/>
      <c r="E7" s="179"/>
      <c r="F7" s="22" t="s">
        <v>28</v>
      </c>
      <c r="G7" s="234"/>
      <c r="H7" s="11" t="s">
        <v>22</v>
      </c>
      <c r="I7" s="11" t="s">
        <v>24</v>
      </c>
      <c r="J7" s="257"/>
      <c r="K7" s="32" t="s">
        <v>11</v>
      </c>
      <c r="L7" s="234"/>
      <c r="M7" s="236"/>
      <c r="N7" s="184"/>
      <c r="O7" s="247"/>
      <c r="P7" s="245"/>
      <c r="Q7" s="243"/>
      <c r="R7" s="245"/>
      <c r="S7" s="243"/>
      <c r="T7" s="245"/>
      <c r="U7" s="237"/>
      <c r="V7" s="239"/>
      <c r="W7" s="213"/>
      <c r="X7" s="216"/>
      <c r="Y7" s="216"/>
      <c r="Z7" s="232"/>
      <c r="AA7" s="1" t="s">
        <v>29</v>
      </c>
      <c r="AB7" s="1" t="s">
        <v>30</v>
      </c>
      <c r="AC7" s="3" t="s">
        <v>27</v>
      </c>
      <c r="AD7" s="222"/>
      <c r="AE7" s="76" t="s">
        <v>31</v>
      </c>
      <c r="AF7" s="2" t="s">
        <v>32</v>
      </c>
      <c r="AG7" s="77" t="s">
        <v>57</v>
      </c>
      <c r="AH7" s="225"/>
    </row>
    <row r="8" spans="1:34" ht="15.75" thickBot="1" x14ac:dyDescent="0.3">
      <c r="A8" s="227"/>
      <c r="B8" s="9">
        <v>1</v>
      </c>
      <c r="C8" s="12">
        <v>2</v>
      </c>
      <c r="D8" s="13">
        <v>3</v>
      </c>
      <c r="E8" s="13">
        <v>4</v>
      </c>
      <c r="F8" s="14">
        <v>5</v>
      </c>
      <c r="G8" s="10">
        <v>6</v>
      </c>
      <c r="H8" s="10">
        <v>7</v>
      </c>
      <c r="I8" s="28">
        <v>8</v>
      </c>
      <c r="J8" s="29">
        <v>9</v>
      </c>
      <c r="K8" s="32">
        <v>10</v>
      </c>
      <c r="L8" s="10">
        <v>11</v>
      </c>
      <c r="M8" s="4">
        <v>12</v>
      </c>
      <c r="N8" s="12">
        <v>13</v>
      </c>
      <c r="O8" s="61">
        <v>14</v>
      </c>
      <c r="P8" s="62">
        <v>15</v>
      </c>
      <c r="Q8" s="63">
        <v>16</v>
      </c>
      <c r="R8" s="62">
        <v>17</v>
      </c>
      <c r="S8" s="62">
        <v>18</v>
      </c>
      <c r="T8" s="64">
        <v>19</v>
      </c>
      <c r="U8" s="53">
        <v>20</v>
      </c>
      <c r="V8" s="39">
        <v>21</v>
      </c>
      <c r="W8" s="35">
        <v>22</v>
      </c>
      <c r="X8" s="5">
        <v>23</v>
      </c>
      <c r="Y8" s="5">
        <v>24</v>
      </c>
      <c r="Z8" s="5">
        <v>25</v>
      </c>
      <c r="AA8" s="1">
        <v>26</v>
      </c>
      <c r="AB8" s="1">
        <v>27</v>
      </c>
      <c r="AC8" s="23">
        <v>28</v>
      </c>
      <c r="AD8" s="71">
        <v>29</v>
      </c>
      <c r="AE8" s="72">
        <v>30</v>
      </c>
      <c r="AF8" s="74">
        <v>31</v>
      </c>
      <c r="AG8" s="75">
        <v>32</v>
      </c>
      <c r="AH8" s="43">
        <v>33</v>
      </c>
    </row>
    <row r="9" spans="1:34" ht="15.75" thickBot="1" x14ac:dyDescent="0.3">
      <c r="A9" s="227"/>
      <c r="B9" s="179">
        <v>2024</v>
      </c>
      <c r="C9" s="179">
        <v>2024</v>
      </c>
      <c r="D9" s="179">
        <v>2024</v>
      </c>
      <c r="E9" s="179">
        <v>2024</v>
      </c>
      <c r="F9" s="179">
        <v>2024</v>
      </c>
      <c r="G9" s="179">
        <v>2024</v>
      </c>
      <c r="H9" s="179">
        <v>2024</v>
      </c>
      <c r="I9" s="179">
        <v>2024</v>
      </c>
      <c r="J9" s="179">
        <v>2024</v>
      </c>
      <c r="K9" s="179">
        <v>2024</v>
      </c>
      <c r="L9" s="179">
        <v>2024</v>
      </c>
      <c r="M9" s="179">
        <v>2024</v>
      </c>
      <c r="N9" s="179">
        <v>2024</v>
      </c>
      <c r="O9" s="179">
        <v>2024</v>
      </c>
      <c r="P9" s="179">
        <v>2024</v>
      </c>
      <c r="Q9" s="179">
        <v>2024</v>
      </c>
      <c r="R9" s="179">
        <v>2024</v>
      </c>
      <c r="S9" s="179">
        <v>2024</v>
      </c>
      <c r="T9" s="179">
        <v>2024</v>
      </c>
      <c r="U9" s="179">
        <v>2024</v>
      </c>
      <c r="V9" s="179">
        <v>2024</v>
      </c>
      <c r="W9" s="179">
        <v>2024</v>
      </c>
      <c r="X9" s="179">
        <v>2024</v>
      </c>
      <c r="Y9" s="179">
        <v>2024</v>
      </c>
      <c r="Z9" s="179">
        <v>2024</v>
      </c>
      <c r="AA9" s="179">
        <v>2024</v>
      </c>
      <c r="AB9" s="179">
        <v>2024</v>
      </c>
      <c r="AC9" s="179">
        <v>2024</v>
      </c>
      <c r="AD9" s="179">
        <v>2024</v>
      </c>
      <c r="AE9" s="179">
        <v>2024</v>
      </c>
      <c r="AF9" s="179">
        <v>2024</v>
      </c>
      <c r="AG9" s="179">
        <v>2024</v>
      </c>
      <c r="AH9" s="179">
        <v>2024</v>
      </c>
    </row>
    <row r="10" spans="1:34" ht="15.75" thickBot="1" x14ac:dyDescent="0.3">
      <c r="A10" s="228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</row>
    <row r="11" spans="1:34" ht="15.75" thickBot="1" x14ac:dyDescent="0.3">
      <c r="A11" s="17" t="s">
        <v>33</v>
      </c>
      <c r="B11" s="42">
        <v>541</v>
      </c>
      <c r="C11" s="145">
        <v>548</v>
      </c>
      <c r="D11" s="42">
        <v>4177</v>
      </c>
      <c r="E11" s="145">
        <v>3707</v>
      </c>
      <c r="F11" s="42">
        <v>2103</v>
      </c>
      <c r="G11" s="145">
        <v>2104</v>
      </c>
      <c r="H11" s="42">
        <v>1437</v>
      </c>
      <c r="I11" s="145">
        <v>970</v>
      </c>
      <c r="J11" s="145">
        <v>9</v>
      </c>
      <c r="K11" s="145">
        <v>350</v>
      </c>
      <c r="L11" s="145">
        <v>0</v>
      </c>
      <c r="M11" s="42">
        <v>1421</v>
      </c>
      <c r="N11" s="145">
        <v>1389</v>
      </c>
      <c r="O11" s="57">
        <v>1457</v>
      </c>
      <c r="P11" s="58">
        <v>1515</v>
      </c>
      <c r="Q11" s="59">
        <v>107</v>
      </c>
      <c r="R11" s="60">
        <v>146</v>
      </c>
      <c r="S11" s="78">
        <v>2949</v>
      </c>
      <c r="T11" s="60">
        <v>2941</v>
      </c>
      <c r="U11" s="54">
        <v>18</v>
      </c>
      <c r="V11" s="40">
        <v>16</v>
      </c>
      <c r="W11" s="37">
        <f>SUM(B11/U11/10.5)</f>
        <v>2.8624338624338628</v>
      </c>
      <c r="X11" s="16">
        <f>SUM(D11/U11/10.5)</f>
        <v>22.100529100529098</v>
      </c>
      <c r="Y11" s="16">
        <f>SUM(F11/U11/10.5)</f>
        <v>11.126984126984127</v>
      </c>
      <c r="Z11" s="16">
        <f>SUM(H11/U11/10.5)</f>
        <v>7.6031746031746028</v>
      </c>
      <c r="AA11" s="16">
        <f>SUM(J11/U11/10.5)</f>
        <v>4.7619047619047616E-2</v>
      </c>
      <c r="AB11" s="16">
        <f>SUM(K11/U11/10.5)</f>
        <v>1.8518518518518516</v>
      </c>
      <c r="AC11" s="24">
        <f>SUM(L11/U11/10.5)</f>
        <v>0</v>
      </c>
      <c r="AD11" s="41">
        <f>SUM(M11/U11/10.5)</f>
        <v>7.5185185185185182</v>
      </c>
      <c r="AE11" s="16">
        <f>SUM(O11/U11/10.5)</f>
        <v>7.7089947089947088</v>
      </c>
      <c r="AF11" s="16">
        <f>SUM(Q11/U11/10.5)</f>
        <v>0.56613756613756616</v>
      </c>
      <c r="AG11" s="16">
        <f>SUM(S11/U11/10.5)</f>
        <v>15.603174603174605</v>
      </c>
      <c r="AH11" s="38">
        <f>SUM(B11+D11+F11+H11+J11+K11+L11+M11+O11+Q11+S11)/U11/10.5</f>
        <v>76.989417989417987</v>
      </c>
    </row>
    <row r="12" spans="1:34" ht="15.75" thickBot="1" x14ac:dyDescent="0.3">
      <c r="A12" s="18" t="s">
        <v>34</v>
      </c>
      <c r="B12" s="42">
        <v>954</v>
      </c>
      <c r="C12" s="145">
        <v>1031</v>
      </c>
      <c r="D12" s="42">
        <v>8646</v>
      </c>
      <c r="E12" s="145">
        <v>8082</v>
      </c>
      <c r="F12" s="42">
        <v>2675</v>
      </c>
      <c r="G12" s="145">
        <v>2679</v>
      </c>
      <c r="H12" s="42">
        <v>1494</v>
      </c>
      <c r="I12" s="145">
        <v>1058</v>
      </c>
      <c r="J12" s="145">
        <v>30</v>
      </c>
      <c r="K12" s="145">
        <v>530</v>
      </c>
      <c r="L12" s="145">
        <v>274</v>
      </c>
      <c r="M12" s="42">
        <v>1873</v>
      </c>
      <c r="N12" s="145">
        <v>1575</v>
      </c>
      <c r="O12" s="42">
        <v>2930</v>
      </c>
      <c r="P12" s="145">
        <v>3030</v>
      </c>
      <c r="Q12" s="52">
        <v>80</v>
      </c>
      <c r="R12" s="55">
        <v>86</v>
      </c>
      <c r="S12" s="79">
        <v>8446</v>
      </c>
      <c r="T12" s="55">
        <v>7676</v>
      </c>
      <c r="U12" s="54">
        <v>31</v>
      </c>
      <c r="V12" s="40">
        <v>30</v>
      </c>
      <c r="W12" s="37">
        <f t="shared" ref="W12:W33" si="0">SUM(B12/U12/10.5)</f>
        <v>2.9308755760368661</v>
      </c>
      <c r="X12" s="16">
        <f t="shared" ref="X12:X32" si="1">SUM(D12/U12/10.5)</f>
        <v>26.562211981566819</v>
      </c>
      <c r="Y12" s="16">
        <f t="shared" ref="Y12:Y33" si="2">SUM(F12/U12/10.5)</f>
        <v>8.2181259600614442</v>
      </c>
      <c r="Z12" s="16">
        <f t="shared" ref="Z12:Z33" si="3">SUM(H12/U12/10.5)</f>
        <v>4.5898617511520738</v>
      </c>
      <c r="AA12" s="16">
        <f t="shared" ref="AA12:AA33" si="4">SUM(J12/U12/10.5)</f>
        <v>9.2165898617511524E-2</v>
      </c>
      <c r="AB12" s="16">
        <f t="shared" ref="AB12:AB33" si="5">SUM(K12/U12/10.5)</f>
        <v>1.6282642089093702</v>
      </c>
      <c r="AC12" s="24">
        <f t="shared" ref="AC12:AC33" si="6">SUM(L12/U12/10.5)</f>
        <v>0.84178187403993854</v>
      </c>
      <c r="AD12" s="41">
        <f t="shared" ref="AD12:AD33" si="7">SUM(M12/U12/10.5)</f>
        <v>5.7542242703533031</v>
      </c>
      <c r="AE12" s="16">
        <f t="shared" ref="AE12:AE33" si="8">SUM(O12/U12/10.5)</f>
        <v>9.0015360983102912</v>
      </c>
      <c r="AF12" s="16">
        <f t="shared" ref="AF12:AF33" si="9">SUM(Q12/U12/10.5)</f>
        <v>0.24577572964669739</v>
      </c>
      <c r="AG12" s="16">
        <f t="shared" ref="AG12:AG33" si="10">SUM(S12/U12/10.5)</f>
        <v>25.947772657450077</v>
      </c>
      <c r="AH12" s="38">
        <f t="shared" ref="AH12:AH33" si="11">SUM(B12+D12+F12+H12+J12+K12+L12+M12+O12+Q12+S12)/U12/10.5</f>
        <v>85.812596006144389</v>
      </c>
    </row>
    <row r="13" spans="1:34" ht="15.75" thickBot="1" x14ac:dyDescent="0.3">
      <c r="A13" s="18" t="s">
        <v>35</v>
      </c>
      <c r="B13" s="42">
        <v>196</v>
      </c>
      <c r="C13" s="145">
        <v>224</v>
      </c>
      <c r="D13" s="42">
        <v>1889</v>
      </c>
      <c r="E13" s="145">
        <v>1811</v>
      </c>
      <c r="F13" s="42">
        <v>865</v>
      </c>
      <c r="G13" s="145">
        <v>857</v>
      </c>
      <c r="H13" s="42">
        <v>2557</v>
      </c>
      <c r="I13" s="145">
        <v>1067</v>
      </c>
      <c r="J13" s="145">
        <v>24</v>
      </c>
      <c r="K13" s="145">
        <v>97</v>
      </c>
      <c r="L13" s="145">
        <v>0</v>
      </c>
      <c r="M13" s="42">
        <v>557</v>
      </c>
      <c r="N13" s="145">
        <v>523</v>
      </c>
      <c r="O13" s="42">
        <v>1014</v>
      </c>
      <c r="P13" s="145">
        <v>1035</v>
      </c>
      <c r="Q13" s="52">
        <v>35</v>
      </c>
      <c r="R13" s="55">
        <v>31</v>
      </c>
      <c r="S13" s="79">
        <v>2847</v>
      </c>
      <c r="T13" s="55">
        <v>2668</v>
      </c>
      <c r="U13" s="54">
        <v>12</v>
      </c>
      <c r="V13" s="40">
        <v>10</v>
      </c>
      <c r="W13" s="37">
        <f t="shared" si="0"/>
        <v>1.5555555555555554</v>
      </c>
      <c r="X13" s="16">
        <f t="shared" si="1"/>
        <v>14.99206349206349</v>
      </c>
      <c r="Y13" s="16">
        <f t="shared" si="2"/>
        <v>6.8650793650793647</v>
      </c>
      <c r="Z13" s="16">
        <f t="shared" si="3"/>
        <v>20.293650793650794</v>
      </c>
      <c r="AA13" s="16">
        <f t="shared" si="4"/>
        <v>0.19047619047619047</v>
      </c>
      <c r="AB13" s="16">
        <f t="shared" si="5"/>
        <v>0.76984126984126988</v>
      </c>
      <c r="AC13" s="24">
        <f t="shared" si="6"/>
        <v>0</v>
      </c>
      <c r="AD13" s="41">
        <f t="shared" si="7"/>
        <v>4.42063492063492</v>
      </c>
      <c r="AE13" s="16">
        <f t="shared" si="8"/>
        <v>8.0476190476190474</v>
      </c>
      <c r="AF13" s="16">
        <f t="shared" si="9"/>
        <v>0.27777777777777779</v>
      </c>
      <c r="AG13" s="16">
        <f t="shared" si="10"/>
        <v>22.595238095238095</v>
      </c>
      <c r="AH13" s="38">
        <f t="shared" si="11"/>
        <v>80.007936507936506</v>
      </c>
    </row>
    <row r="14" spans="1:34" ht="15.75" thickBot="1" x14ac:dyDescent="0.3">
      <c r="A14" s="18" t="s">
        <v>36</v>
      </c>
      <c r="B14" s="42">
        <v>67</v>
      </c>
      <c r="C14" s="145">
        <v>66</v>
      </c>
      <c r="D14" s="42">
        <v>478</v>
      </c>
      <c r="E14" s="145">
        <v>466</v>
      </c>
      <c r="F14" s="42">
        <v>365</v>
      </c>
      <c r="G14" s="145">
        <v>366</v>
      </c>
      <c r="H14" s="42">
        <v>102</v>
      </c>
      <c r="I14" s="145">
        <v>64</v>
      </c>
      <c r="J14" s="145">
        <v>1</v>
      </c>
      <c r="K14" s="145">
        <v>16</v>
      </c>
      <c r="L14" s="145">
        <v>0</v>
      </c>
      <c r="M14" s="42">
        <v>50</v>
      </c>
      <c r="N14" s="145">
        <v>47</v>
      </c>
      <c r="O14" s="42">
        <v>115</v>
      </c>
      <c r="P14" s="145">
        <v>119</v>
      </c>
      <c r="Q14" s="52">
        <v>6</v>
      </c>
      <c r="R14" s="55">
        <v>6</v>
      </c>
      <c r="S14" s="79">
        <v>197</v>
      </c>
      <c r="T14" s="55">
        <v>196</v>
      </c>
      <c r="U14" s="54">
        <v>3</v>
      </c>
      <c r="V14" s="40">
        <v>3</v>
      </c>
      <c r="W14" s="37">
        <f t="shared" si="0"/>
        <v>2.126984126984127</v>
      </c>
      <c r="X14" s="16">
        <f t="shared" si="1"/>
        <v>15.174603174603176</v>
      </c>
      <c r="Y14" s="16">
        <f t="shared" si="2"/>
        <v>11.587301587301587</v>
      </c>
      <c r="Z14" s="16">
        <f t="shared" si="3"/>
        <v>3.2380952380952381</v>
      </c>
      <c r="AA14" s="16">
        <f t="shared" si="4"/>
        <v>3.1746031746031744E-2</v>
      </c>
      <c r="AB14" s="16">
        <f t="shared" si="5"/>
        <v>0.50793650793650791</v>
      </c>
      <c r="AC14" s="24">
        <f t="shared" si="6"/>
        <v>0</v>
      </c>
      <c r="AD14" s="41">
        <f t="shared" si="7"/>
        <v>1.5873015873015874</v>
      </c>
      <c r="AE14" s="16">
        <f t="shared" si="8"/>
        <v>3.6507936507936511</v>
      </c>
      <c r="AF14" s="16">
        <f t="shared" si="9"/>
        <v>0.19047619047619047</v>
      </c>
      <c r="AG14" s="16">
        <f t="shared" si="10"/>
        <v>6.2539682539682548</v>
      </c>
      <c r="AH14" s="38">
        <f t="shared" si="11"/>
        <v>44.349206349206348</v>
      </c>
    </row>
    <row r="15" spans="1:34" ht="15.75" thickBot="1" x14ac:dyDescent="0.3">
      <c r="A15" s="19" t="s">
        <v>37</v>
      </c>
      <c r="B15" s="42">
        <v>926</v>
      </c>
      <c r="C15" s="145">
        <v>1013</v>
      </c>
      <c r="D15" s="42">
        <v>5937</v>
      </c>
      <c r="E15" s="145">
        <v>5785</v>
      </c>
      <c r="F15" s="42">
        <v>1214</v>
      </c>
      <c r="G15" s="145">
        <v>1209</v>
      </c>
      <c r="H15" s="42">
        <v>1030</v>
      </c>
      <c r="I15" s="145">
        <v>803</v>
      </c>
      <c r="J15" s="145">
        <v>40</v>
      </c>
      <c r="K15" s="145">
        <v>525</v>
      </c>
      <c r="L15" s="145">
        <v>1</v>
      </c>
      <c r="M15" s="42">
        <v>1437</v>
      </c>
      <c r="N15" s="145">
        <v>1215</v>
      </c>
      <c r="O15" s="42">
        <v>2992</v>
      </c>
      <c r="P15" s="145">
        <v>3014</v>
      </c>
      <c r="Q15" s="52">
        <v>51</v>
      </c>
      <c r="R15" s="55">
        <v>57</v>
      </c>
      <c r="S15" s="79">
        <v>4747</v>
      </c>
      <c r="T15" s="55">
        <v>4753</v>
      </c>
      <c r="U15" s="54">
        <v>31</v>
      </c>
      <c r="V15" s="40">
        <v>30</v>
      </c>
      <c r="W15" s="37">
        <f t="shared" si="0"/>
        <v>2.8448540706605221</v>
      </c>
      <c r="X15" s="16">
        <f t="shared" si="1"/>
        <v>18.23963133640553</v>
      </c>
      <c r="Y15" s="16">
        <f t="shared" si="2"/>
        <v>3.7296466973886333</v>
      </c>
      <c r="Z15" s="16">
        <f t="shared" si="3"/>
        <v>3.1643625192012288</v>
      </c>
      <c r="AA15" s="16">
        <f t="shared" si="4"/>
        <v>0.12288786482334869</v>
      </c>
      <c r="AB15" s="16">
        <f t="shared" si="5"/>
        <v>1.6129032258064515</v>
      </c>
      <c r="AC15" s="24">
        <f t="shared" si="6"/>
        <v>3.0721966205837174E-3</v>
      </c>
      <c r="AD15" s="41">
        <f t="shared" si="7"/>
        <v>4.4147465437788016</v>
      </c>
      <c r="AE15" s="16">
        <f t="shared" si="8"/>
        <v>9.1920122887864828</v>
      </c>
      <c r="AF15" s="16">
        <f t="shared" si="9"/>
        <v>0.1566820276497696</v>
      </c>
      <c r="AG15" s="16">
        <f t="shared" si="10"/>
        <v>14.583717357910906</v>
      </c>
      <c r="AH15" s="38">
        <f t="shared" si="11"/>
        <v>58.064516129032256</v>
      </c>
    </row>
    <row r="16" spans="1:34" ht="15.75" thickBot="1" x14ac:dyDescent="0.3">
      <c r="A16" s="19" t="s">
        <v>38</v>
      </c>
      <c r="B16" s="42">
        <v>957</v>
      </c>
      <c r="C16" s="145">
        <v>992</v>
      </c>
      <c r="D16" s="42">
        <v>4636</v>
      </c>
      <c r="E16" s="145">
        <v>4640</v>
      </c>
      <c r="F16" s="42">
        <v>1939</v>
      </c>
      <c r="G16" s="145">
        <v>1903</v>
      </c>
      <c r="H16" s="42">
        <v>1277</v>
      </c>
      <c r="I16" s="145">
        <v>699</v>
      </c>
      <c r="J16" s="145">
        <v>39</v>
      </c>
      <c r="K16" s="145">
        <v>280</v>
      </c>
      <c r="L16" s="145">
        <v>3</v>
      </c>
      <c r="M16" s="42">
        <v>1234</v>
      </c>
      <c r="N16" s="145">
        <v>1283</v>
      </c>
      <c r="O16" s="42">
        <v>2563</v>
      </c>
      <c r="P16" s="145">
        <v>2600</v>
      </c>
      <c r="Q16" s="52">
        <v>255</v>
      </c>
      <c r="R16" s="55">
        <v>248</v>
      </c>
      <c r="S16" s="79">
        <v>4827</v>
      </c>
      <c r="T16" s="55">
        <v>4832</v>
      </c>
      <c r="U16" s="54">
        <v>28</v>
      </c>
      <c r="V16" s="40">
        <v>26</v>
      </c>
      <c r="W16" s="37">
        <f t="shared" si="0"/>
        <v>3.2551020408163267</v>
      </c>
      <c r="X16" s="16">
        <f t="shared" si="1"/>
        <v>15.768707482993198</v>
      </c>
      <c r="Y16" s="16">
        <f t="shared" si="2"/>
        <v>6.5952380952380949</v>
      </c>
      <c r="Z16" s="16">
        <f t="shared" si="3"/>
        <v>4.3435374149659864</v>
      </c>
      <c r="AA16" s="16">
        <f t="shared" si="4"/>
        <v>0.13265306122448978</v>
      </c>
      <c r="AB16" s="16">
        <f t="shared" si="5"/>
        <v>0.95238095238095233</v>
      </c>
      <c r="AC16" s="24">
        <f t="shared" si="6"/>
        <v>1.020408163265306E-2</v>
      </c>
      <c r="AD16" s="41">
        <f t="shared" si="7"/>
        <v>4.1972789115646254</v>
      </c>
      <c r="AE16" s="16">
        <f t="shared" si="8"/>
        <v>8.7176870748299322</v>
      </c>
      <c r="AF16" s="16">
        <f t="shared" si="9"/>
        <v>0.86734693877551028</v>
      </c>
      <c r="AG16" s="16">
        <f t="shared" si="10"/>
        <v>16.418367346938776</v>
      </c>
      <c r="AH16" s="38">
        <f t="shared" si="11"/>
        <v>61.258503401360542</v>
      </c>
    </row>
    <row r="17" spans="1:34" ht="15.75" thickBot="1" x14ac:dyDescent="0.3">
      <c r="A17" s="18" t="s">
        <v>39</v>
      </c>
      <c r="B17" s="42">
        <v>442</v>
      </c>
      <c r="C17" s="145">
        <v>424</v>
      </c>
      <c r="D17" s="42">
        <v>2492</v>
      </c>
      <c r="E17" s="145">
        <v>2338</v>
      </c>
      <c r="F17" s="42">
        <v>1485</v>
      </c>
      <c r="G17" s="145">
        <v>1489</v>
      </c>
      <c r="H17" s="42">
        <v>420</v>
      </c>
      <c r="I17" s="145">
        <v>322</v>
      </c>
      <c r="J17" s="145">
        <v>16</v>
      </c>
      <c r="K17" s="145">
        <v>115</v>
      </c>
      <c r="L17" s="145">
        <v>1</v>
      </c>
      <c r="M17" s="42">
        <v>883</v>
      </c>
      <c r="N17" s="145">
        <v>963</v>
      </c>
      <c r="O17" s="42">
        <v>1120</v>
      </c>
      <c r="P17" s="145">
        <v>1113</v>
      </c>
      <c r="Q17" s="52">
        <v>63</v>
      </c>
      <c r="R17" s="55">
        <v>54</v>
      </c>
      <c r="S17" s="79">
        <v>13584</v>
      </c>
      <c r="T17" s="55">
        <v>13477</v>
      </c>
      <c r="U17" s="54">
        <v>18</v>
      </c>
      <c r="V17" s="40">
        <v>17</v>
      </c>
      <c r="W17" s="37">
        <f t="shared" si="0"/>
        <v>2.3386243386243386</v>
      </c>
      <c r="X17" s="16">
        <f t="shared" si="1"/>
        <v>13.185185185185187</v>
      </c>
      <c r="Y17" s="16">
        <f t="shared" si="2"/>
        <v>7.8571428571428568</v>
      </c>
      <c r="Z17" s="16">
        <f t="shared" si="3"/>
        <v>2.2222222222222223</v>
      </c>
      <c r="AA17" s="16">
        <f t="shared" si="4"/>
        <v>8.4656084656084651E-2</v>
      </c>
      <c r="AB17" s="16">
        <f t="shared" si="5"/>
        <v>0.60846560846560849</v>
      </c>
      <c r="AC17" s="24">
        <f t="shared" si="6"/>
        <v>5.2910052910052907E-3</v>
      </c>
      <c r="AD17" s="41">
        <f t="shared" si="7"/>
        <v>4.6719576719576725</v>
      </c>
      <c r="AE17" s="16">
        <f t="shared" si="8"/>
        <v>5.9259259259259256</v>
      </c>
      <c r="AF17" s="16">
        <f t="shared" si="9"/>
        <v>0.33333333333333331</v>
      </c>
      <c r="AG17" s="16">
        <f t="shared" si="10"/>
        <v>71.873015873015873</v>
      </c>
      <c r="AH17" s="38">
        <f t="shared" si="11"/>
        <v>109.1058201058201</v>
      </c>
    </row>
    <row r="18" spans="1:34" ht="15.75" thickBot="1" x14ac:dyDescent="0.3">
      <c r="A18" s="18" t="s">
        <v>40</v>
      </c>
      <c r="B18" s="42">
        <v>809</v>
      </c>
      <c r="C18" s="145">
        <v>819</v>
      </c>
      <c r="D18" s="42">
        <v>5406</v>
      </c>
      <c r="E18" s="145">
        <v>5366</v>
      </c>
      <c r="F18" s="42">
        <v>2125</v>
      </c>
      <c r="G18" s="145">
        <v>2144</v>
      </c>
      <c r="H18" s="42">
        <v>945</v>
      </c>
      <c r="I18" s="145">
        <v>669</v>
      </c>
      <c r="J18" s="145">
        <v>27</v>
      </c>
      <c r="K18" s="145">
        <v>447</v>
      </c>
      <c r="L18" s="145">
        <v>93</v>
      </c>
      <c r="M18" s="42">
        <v>1762</v>
      </c>
      <c r="N18" s="145">
        <v>1212</v>
      </c>
      <c r="O18" s="42">
        <v>2243</v>
      </c>
      <c r="P18" s="145">
        <v>2193</v>
      </c>
      <c r="Q18" s="52">
        <v>25</v>
      </c>
      <c r="R18" s="55">
        <v>23</v>
      </c>
      <c r="S18" s="79">
        <v>3248</v>
      </c>
      <c r="T18" s="55">
        <v>3269</v>
      </c>
      <c r="U18" s="54">
        <v>21</v>
      </c>
      <c r="V18" s="40">
        <v>17</v>
      </c>
      <c r="W18" s="37">
        <f t="shared" si="0"/>
        <v>3.668934240362812</v>
      </c>
      <c r="X18" s="16">
        <f t="shared" si="1"/>
        <v>24.517006802721092</v>
      </c>
      <c r="Y18" s="16">
        <f t="shared" si="2"/>
        <v>9.6371882086167808</v>
      </c>
      <c r="Z18" s="16">
        <f t="shared" si="3"/>
        <v>4.2857142857142856</v>
      </c>
      <c r="AA18" s="16">
        <f t="shared" si="4"/>
        <v>0.12244897959183675</v>
      </c>
      <c r="AB18" s="16">
        <f t="shared" si="5"/>
        <v>2.0272108843537415</v>
      </c>
      <c r="AC18" s="24">
        <f t="shared" si="6"/>
        <v>0.42176870748299322</v>
      </c>
      <c r="AD18" s="41">
        <f t="shared" si="7"/>
        <v>7.9909297052154189</v>
      </c>
      <c r="AE18" s="16">
        <f t="shared" si="8"/>
        <v>10.172335600907029</v>
      </c>
      <c r="AF18" s="16">
        <f t="shared" si="9"/>
        <v>0.11337868480725624</v>
      </c>
      <c r="AG18" s="16">
        <f t="shared" si="10"/>
        <v>14.730158730158729</v>
      </c>
      <c r="AH18" s="38">
        <f t="shared" si="11"/>
        <v>77.687074829931973</v>
      </c>
    </row>
    <row r="19" spans="1:34" ht="15.75" thickBot="1" x14ac:dyDescent="0.3">
      <c r="A19" s="18" t="s">
        <v>41</v>
      </c>
      <c r="B19" s="42">
        <v>817</v>
      </c>
      <c r="C19" s="145">
        <v>960</v>
      </c>
      <c r="D19" s="42">
        <v>6080</v>
      </c>
      <c r="E19" s="145">
        <v>5810</v>
      </c>
      <c r="F19" s="42">
        <v>2325</v>
      </c>
      <c r="G19" s="145">
        <v>2317</v>
      </c>
      <c r="H19" s="42">
        <v>876</v>
      </c>
      <c r="I19" s="145">
        <v>498</v>
      </c>
      <c r="J19" s="145">
        <v>20</v>
      </c>
      <c r="K19" s="145">
        <v>280</v>
      </c>
      <c r="L19" s="145">
        <v>4</v>
      </c>
      <c r="M19" s="42">
        <v>1726</v>
      </c>
      <c r="N19" s="145">
        <v>1540</v>
      </c>
      <c r="O19" s="42">
        <v>2407</v>
      </c>
      <c r="P19" s="145">
        <v>2683</v>
      </c>
      <c r="Q19" s="52">
        <v>25</v>
      </c>
      <c r="R19" s="55">
        <v>39</v>
      </c>
      <c r="S19" s="79">
        <v>2558</v>
      </c>
      <c r="T19" s="55">
        <v>2616</v>
      </c>
      <c r="U19" s="54">
        <v>20</v>
      </c>
      <c r="V19" s="40">
        <v>17</v>
      </c>
      <c r="W19" s="37">
        <f t="shared" si="0"/>
        <v>3.8904761904761904</v>
      </c>
      <c r="X19" s="16">
        <f t="shared" si="1"/>
        <v>28.952380952380953</v>
      </c>
      <c r="Y19" s="16">
        <f t="shared" si="2"/>
        <v>11.071428571428571</v>
      </c>
      <c r="Z19" s="16">
        <f t="shared" si="3"/>
        <v>4.1714285714285708</v>
      </c>
      <c r="AA19" s="16">
        <f t="shared" si="4"/>
        <v>9.5238095238095233E-2</v>
      </c>
      <c r="AB19" s="16">
        <f t="shared" si="5"/>
        <v>1.3333333333333333</v>
      </c>
      <c r="AC19" s="24">
        <f t="shared" si="6"/>
        <v>1.9047619047619049E-2</v>
      </c>
      <c r="AD19" s="41">
        <f t="shared" si="7"/>
        <v>8.2190476190476183</v>
      </c>
      <c r="AE19" s="16">
        <f t="shared" si="8"/>
        <v>11.461904761904762</v>
      </c>
      <c r="AF19" s="16">
        <f t="shared" si="9"/>
        <v>0.11904761904761904</v>
      </c>
      <c r="AG19" s="16">
        <f t="shared" si="10"/>
        <v>12.180952380952382</v>
      </c>
      <c r="AH19" s="38">
        <f t="shared" si="11"/>
        <v>81.514285714285705</v>
      </c>
    </row>
    <row r="20" spans="1:34" ht="15.75" thickBot="1" x14ac:dyDescent="0.3">
      <c r="A20" s="18" t="s">
        <v>42</v>
      </c>
      <c r="B20" s="42">
        <v>138</v>
      </c>
      <c r="C20" s="145">
        <v>121</v>
      </c>
      <c r="D20" s="42">
        <v>521</v>
      </c>
      <c r="E20" s="145">
        <v>544</v>
      </c>
      <c r="F20" s="42">
        <v>366</v>
      </c>
      <c r="G20" s="145">
        <v>372</v>
      </c>
      <c r="H20" s="42">
        <v>72</v>
      </c>
      <c r="I20" s="145">
        <v>46</v>
      </c>
      <c r="J20" s="145">
        <v>6</v>
      </c>
      <c r="K20" s="145">
        <v>36</v>
      </c>
      <c r="L20" s="145">
        <v>1</v>
      </c>
      <c r="M20" s="42">
        <v>138</v>
      </c>
      <c r="N20" s="145">
        <v>133</v>
      </c>
      <c r="O20" s="42">
        <v>244</v>
      </c>
      <c r="P20" s="145">
        <v>250</v>
      </c>
      <c r="Q20" s="52">
        <v>8</v>
      </c>
      <c r="R20" s="55">
        <v>7</v>
      </c>
      <c r="S20" s="79">
        <v>725</v>
      </c>
      <c r="T20" s="55">
        <v>651</v>
      </c>
      <c r="U20" s="54">
        <v>6</v>
      </c>
      <c r="V20" s="40">
        <v>6</v>
      </c>
      <c r="W20" s="37">
        <f t="shared" si="0"/>
        <v>2.1904761904761907</v>
      </c>
      <c r="X20" s="16">
        <f t="shared" si="1"/>
        <v>8.2698412698412689</v>
      </c>
      <c r="Y20" s="16">
        <f t="shared" si="2"/>
        <v>5.8095238095238093</v>
      </c>
      <c r="Z20" s="16">
        <f t="shared" si="3"/>
        <v>1.1428571428571428</v>
      </c>
      <c r="AA20" s="16">
        <f t="shared" si="4"/>
        <v>9.5238095238095233E-2</v>
      </c>
      <c r="AB20" s="16">
        <f t="shared" si="5"/>
        <v>0.5714285714285714</v>
      </c>
      <c r="AC20" s="24">
        <f t="shared" si="6"/>
        <v>1.5873015873015872E-2</v>
      </c>
      <c r="AD20" s="41">
        <f t="shared" si="7"/>
        <v>2.1904761904761907</v>
      </c>
      <c r="AE20" s="16">
        <f t="shared" si="8"/>
        <v>3.8730158730158726</v>
      </c>
      <c r="AF20" s="16">
        <f t="shared" si="9"/>
        <v>0.12698412698412698</v>
      </c>
      <c r="AG20" s="16">
        <f t="shared" si="10"/>
        <v>11.507936507936508</v>
      </c>
      <c r="AH20" s="38">
        <f t="shared" si="11"/>
        <v>35.793650793650791</v>
      </c>
    </row>
    <row r="21" spans="1:34" ht="15.75" thickBot="1" x14ac:dyDescent="0.3">
      <c r="A21" s="18" t="s">
        <v>43</v>
      </c>
      <c r="B21" s="42">
        <v>466</v>
      </c>
      <c r="C21" s="145">
        <v>452</v>
      </c>
      <c r="D21" s="42">
        <v>3287</v>
      </c>
      <c r="E21" s="145">
        <v>2964</v>
      </c>
      <c r="F21" s="42">
        <v>1301</v>
      </c>
      <c r="G21" s="145">
        <v>1309</v>
      </c>
      <c r="H21" s="42">
        <v>2329</v>
      </c>
      <c r="I21" s="145">
        <v>1385</v>
      </c>
      <c r="J21" s="145">
        <v>20</v>
      </c>
      <c r="K21" s="145">
        <v>121</v>
      </c>
      <c r="L21" s="145">
        <v>2</v>
      </c>
      <c r="M21" s="42">
        <v>243</v>
      </c>
      <c r="N21" s="145">
        <v>187</v>
      </c>
      <c r="O21" s="42">
        <v>2108</v>
      </c>
      <c r="P21" s="145">
        <v>2174</v>
      </c>
      <c r="Q21" s="52">
        <v>34</v>
      </c>
      <c r="R21" s="55">
        <v>34</v>
      </c>
      <c r="S21" s="79">
        <v>6276</v>
      </c>
      <c r="T21" s="55">
        <v>6219</v>
      </c>
      <c r="U21" s="54">
        <v>18</v>
      </c>
      <c r="V21" s="40">
        <v>17</v>
      </c>
      <c r="W21" s="37">
        <f t="shared" si="0"/>
        <v>2.4656084656084656</v>
      </c>
      <c r="X21" s="16">
        <f t="shared" si="1"/>
        <v>17.391534391534393</v>
      </c>
      <c r="Y21" s="16">
        <f t="shared" si="2"/>
        <v>6.8835978835978828</v>
      </c>
      <c r="Z21" s="16">
        <f t="shared" si="3"/>
        <v>12.322751322751323</v>
      </c>
      <c r="AA21" s="16">
        <f t="shared" si="4"/>
        <v>0.10582010582010583</v>
      </c>
      <c r="AB21" s="16">
        <f t="shared" si="5"/>
        <v>0.64021164021164023</v>
      </c>
      <c r="AC21" s="24">
        <f t="shared" si="6"/>
        <v>1.0582010582010581E-2</v>
      </c>
      <c r="AD21" s="41">
        <f t="shared" si="7"/>
        <v>1.2857142857142858</v>
      </c>
      <c r="AE21" s="16">
        <f t="shared" si="8"/>
        <v>11.153439153439153</v>
      </c>
      <c r="AF21" s="16">
        <f t="shared" si="9"/>
        <v>0.17989417989417988</v>
      </c>
      <c r="AG21" s="16">
        <f t="shared" si="10"/>
        <v>33.206349206349209</v>
      </c>
      <c r="AH21" s="38">
        <f t="shared" si="11"/>
        <v>85.645502645502646</v>
      </c>
    </row>
    <row r="22" spans="1:34" ht="15.75" thickBot="1" x14ac:dyDescent="0.3">
      <c r="A22" s="18" t="s">
        <v>44</v>
      </c>
      <c r="B22" s="42">
        <v>371</v>
      </c>
      <c r="C22" s="145">
        <v>417</v>
      </c>
      <c r="D22" s="42">
        <v>1927</v>
      </c>
      <c r="E22" s="145">
        <v>1992</v>
      </c>
      <c r="F22" s="42">
        <v>831</v>
      </c>
      <c r="G22" s="145">
        <v>832</v>
      </c>
      <c r="H22" s="42">
        <v>1114</v>
      </c>
      <c r="I22" s="145">
        <v>640</v>
      </c>
      <c r="J22" s="145">
        <v>7</v>
      </c>
      <c r="K22" s="145">
        <v>99</v>
      </c>
      <c r="L22" s="145">
        <v>0</v>
      </c>
      <c r="M22" s="42">
        <v>445</v>
      </c>
      <c r="N22" s="145">
        <v>386</v>
      </c>
      <c r="O22" s="42">
        <v>1298</v>
      </c>
      <c r="P22" s="145">
        <v>1286</v>
      </c>
      <c r="Q22" s="52">
        <v>45</v>
      </c>
      <c r="R22" s="55">
        <v>42</v>
      </c>
      <c r="S22" s="79">
        <v>2009</v>
      </c>
      <c r="T22" s="55">
        <v>2023</v>
      </c>
      <c r="U22" s="54">
        <v>15</v>
      </c>
      <c r="V22" s="40">
        <v>12</v>
      </c>
      <c r="W22" s="37">
        <f t="shared" si="0"/>
        <v>2.3555555555555556</v>
      </c>
      <c r="X22" s="16">
        <f t="shared" si="1"/>
        <v>12.234920634920636</v>
      </c>
      <c r="Y22" s="16">
        <f t="shared" si="2"/>
        <v>5.2761904761904761</v>
      </c>
      <c r="Z22" s="16">
        <f t="shared" si="3"/>
        <v>7.0730158730158728</v>
      </c>
      <c r="AA22" s="16">
        <f t="shared" si="4"/>
        <v>4.4444444444444446E-2</v>
      </c>
      <c r="AB22" s="16">
        <f t="shared" si="5"/>
        <v>0.62857142857142856</v>
      </c>
      <c r="AC22" s="24">
        <f t="shared" si="6"/>
        <v>0</v>
      </c>
      <c r="AD22" s="41">
        <f t="shared" si="7"/>
        <v>2.8253968253968256</v>
      </c>
      <c r="AE22" s="16">
        <f t="shared" si="8"/>
        <v>8.2412698412698404</v>
      </c>
      <c r="AF22" s="16">
        <f t="shared" si="9"/>
        <v>0.2857142857142857</v>
      </c>
      <c r="AG22" s="16">
        <f t="shared" si="10"/>
        <v>12.755555555555556</v>
      </c>
      <c r="AH22" s="38">
        <f t="shared" si="11"/>
        <v>51.720634920634929</v>
      </c>
    </row>
    <row r="23" spans="1:34" ht="15.75" thickBot="1" x14ac:dyDescent="0.3">
      <c r="A23" s="18" t="s">
        <v>45</v>
      </c>
      <c r="B23" s="42">
        <v>960</v>
      </c>
      <c r="C23" s="145">
        <v>973</v>
      </c>
      <c r="D23" s="42">
        <v>6458</v>
      </c>
      <c r="E23" s="145">
        <v>6200</v>
      </c>
      <c r="F23" s="42">
        <v>2312</v>
      </c>
      <c r="G23" s="145">
        <v>2321</v>
      </c>
      <c r="H23" s="42">
        <v>1614</v>
      </c>
      <c r="I23" s="145">
        <v>1062</v>
      </c>
      <c r="J23" s="145">
        <v>26</v>
      </c>
      <c r="K23" s="145">
        <v>315</v>
      </c>
      <c r="L23" s="145">
        <v>3</v>
      </c>
      <c r="M23" s="42">
        <v>1875</v>
      </c>
      <c r="N23" s="145">
        <v>1580</v>
      </c>
      <c r="O23" s="42">
        <v>4526</v>
      </c>
      <c r="P23" s="145">
        <v>4462</v>
      </c>
      <c r="Q23" s="52">
        <v>176</v>
      </c>
      <c r="R23" s="55">
        <v>180</v>
      </c>
      <c r="S23" s="79">
        <v>6721</v>
      </c>
      <c r="T23" s="55">
        <v>6732</v>
      </c>
      <c r="U23" s="54">
        <v>27</v>
      </c>
      <c r="V23" s="40">
        <v>24</v>
      </c>
      <c r="W23" s="37">
        <f t="shared" si="0"/>
        <v>3.3862433862433865</v>
      </c>
      <c r="X23" s="16">
        <f t="shared" si="1"/>
        <v>22.779541446208114</v>
      </c>
      <c r="Y23" s="16">
        <f t="shared" si="2"/>
        <v>8.155202821869489</v>
      </c>
      <c r="Z23" s="16">
        <f t="shared" si="3"/>
        <v>5.693121693121693</v>
      </c>
      <c r="AA23" s="16">
        <f t="shared" si="4"/>
        <v>9.1710758377425039E-2</v>
      </c>
      <c r="AB23" s="16">
        <f t="shared" si="5"/>
        <v>1.1111111111111112</v>
      </c>
      <c r="AC23" s="24">
        <f t="shared" si="6"/>
        <v>1.0582010582010581E-2</v>
      </c>
      <c r="AD23" s="41">
        <f t="shared" si="7"/>
        <v>6.6137566137566139</v>
      </c>
      <c r="AE23" s="16">
        <f t="shared" si="8"/>
        <v>15.964726631393297</v>
      </c>
      <c r="AF23" s="16">
        <f t="shared" si="9"/>
        <v>0.62081128747795411</v>
      </c>
      <c r="AG23" s="16">
        <f t="shared" si="10"/>
        <v>23.707231040564373</v>
      </c>
      <c r="AH23" s="38">
        <f t="shared" si="11"/>
        <v>88.134038800705468</v>
      </c>
    </row>
    <row r="24" spans="1:34" ht="15.75" thickBot="1" x14ac:dyDescent="0.3">
      <c r="A24" s="19" t="s">
        <v>46</v>
      </c>
      <c r="B24" s="42">
        <v>990</v>
      </c>
      <c r="C24" s="145">
        <v>1033</v>
      </c>
      <c r="D24" s="42">
        <v>7552</v>
      </c>
      <c r="E24" s="145">
        <v>7067</v>
      </c>
      <c r="F24" s="42">
        <v>2183</v>
      </c>
      <c r="G24" s="145">
        <v>2177</v>
      </c>
      <c r="H24" s="42">
        <v>1339</v>
      </c>
      <c r="I24" s="145">
        <v>1182</v>
      </c>
      <c r="J24" s="145">
        <v>40</v>
      </c>
      <c r="K24" s="145">
        <v>438</v>
      </c>
      <c r="L24" s="145">
        <v>3</v>
      </c>
      <c r="M24" s="42">
        <v>2199</v>
      </c>
      <c r="N24" s="145">
        <v>2185</v>
      </c>
      <c r="O24" s="42">
        <v>5053</v>
      </c>
      <c r="P24" s="145">
        <v>4461</v>
      </c>
      <c r="Q24" s="52">
        <v>247</v>
      </c>
      <c r="R24" s="55">
        <v>205</v>
      </c>
      <c r="S24" s="79">
        <v>6198</v>
      </c>
      <c r="T24" s="55">
        <v>6180</v>
      </c>
      <c r="U24" s="54">
        <v>29</v>
      </c>
      <c r="V24" s="40">
        <v>24</v>
      </c>
      <c r="W24" s="37">
        <f t="shared" si="0"/>
        <v>3.2512315270935965</v>
      </c>
      <c r="X24" s="16">
        <f t="shared" si="1"/>
        <v>24.801313628899834</v>
      </c>
      <c r="Y24" s="16">
        <f t="shared" si="2"/>
        <v>7.1691297208538591</v>
      </c>
      <c r="Z24" s="16">
        <f t="shared" si="3"/>
        <v>4.3973727422003277</v>
      </c>
      <c r="AA24" s="16">
        <f t="shared" si="4"/>
        <v>0.13136288998357964</v>
      </c>
      <c r="AB24" s="16">
        <f t="shared" si="5"/>
        <v>1.4384236453201971</v>
      </c>
      <c r="AC24" s="24">
        <f t="shared" si="6"/>
        <v>9.852216748768473E-3</v>
      </c>
      <c r="AD24" s="41">
        <f t="shared" si="7"/>
        <v>7.2216748768472909</v>
      </c>
      <c r="AE24" s="16">
        <f t="shared" si="8"/>
        <v>16.594417077175699</v>
      </c>
      <c r="AF24" s="16">
        <f t="shared" si="9"/>
        <v>0.81116584564860428</v>
      </c>
      <c r="AG24" s="16">
        <f t="shared" si="10"/>
        <v>20.354679802955665</v>
      </c>
      <c r="AH24" s="38">
        <f t="shared" si="11"/>
        <v>86.180623973727421</v>
      </c>
    </row>
    <row r="25" spans="1:34" ht="15.75" thickBot="1" x14ac:dyDescent="0.3">
      <c r="A25" s="18" t="s">
        <v>47</v>
      </c>
      <c r="B25" s="42">
        <v>302</v>
      </c>
      <c r="C25" s="145">
        <v>329</v>
      </c>
      <c r="D25" s="42">
        <v>3000</v>
      </c>
      <c r="E25" s="145">
        <v>3039</v>
      </c>
      <c r="F25" s="42">
        <v>501</v>
      </c>
      <c r="G25" s="145">
        <v>498</v>
      </c>
      <c r="H25" s="42">
        <v>2057</v>
      </c>
      <c r="I25" s="145">
        <v>1067</v>
      </c>
      <c r="J25" s="145">
        <v>13</v>
      </c>
      <c r="K25" s="145">
        <v>203</v>
      </c>
      <c r="L25" s="145">
        <v>26</v>
      </c>
      <c r="M25" s="42">
        <v>916</v>
      </c>
      <c r="N25" s="145">
        <v>824</v>
      </c>
      <c r="O25" s="42">
        <v>2055</v>
      </c>
      <c r="P25" s="145">
        <v>2278</v>
      </c>
      <c r="Q25" s="52">
        <v>63</v>
      </c>
      <c r="R25" s="55">
        <v>63</v>
      </c>
      <c r="S25" s="79">
        <v>5203</v>
      </c>
      <c r="T25" s="55">
        <v>5066</v>
      </c>
      <c r="U25" s="54">
        <v>17</v>
      </c>
      <c r="V25" s="40">
        <v>14</v>
      </c>
      <c r="W25" s="37">
        <f t="shared" si="0"/>
        <v>1.6918767507002801</v>
      </c>
      <c r="X25" s="16">
        <f t="shared" si="1"/>
        <v>16.806722689075631</v>
      </c>
      <c r="Y25" s="16">
        <f t="shared" si="2"/>
        <v>2.8067226890756301</v>
      </c>
      <c r="Z25" s="16">
        <f t="shared" si="3"/>
        <v>11.523809523809524</v>
      </c>
      <c r="AA25" s="16">
        <f t="shared" si="4"/>
        <v>7.2829131652661055E-2</v>
      </c>
      <c r="AB25" s="16">
        <f t="shared" si="5"/>
        <v>1.1372549019607843</v>
      </c>
      <c r="AC25" s="24">
        <f t="shared" si="6"/>
        <v>0.14565826330532211</v>
      </c>
      <c r="AD25" s="41">
        <f t="shared" si="7"/>
        <v>5.1316526610644262</v>
      </c>
      <c r="AE25" s="16">
        <f t="shared" si="8"/>
        <v>11.512605042016807</v>
      </c>
      <c r="AF25" s="16">
        <f t="shared" si="9"/>
        <v>0.35294117647058826</v>
      </c>
      <c r="AG25" s="16">
        <f t="shared" si="10"/>
        <v>29.148459383753501</v>
      </c>
      <c r="AH25" s="38">
        <f t="shared" si="11"/>
        <v>80.33053221288516</v>
      </c>
    </row>
    <row r="26" spans="1:34" ht="15.75" thickBot="1" x14ac:dyDescent="0.3">
      <c r="A26" s="18" t="s">
        <v>48</v>
      </c>
      <c r="B26" s="42">
        <v>325</v>
      </c>
      <c r="C26" s="145">
        <v>355</v>
      </c>
      <c r="D26" s="42">
        <v>3333</v>
      </c>
      <c r="E26" s="145">
        <v>3449</v>
      </c>
      <c r="F26" s="42">
        <v>1526</v>
      </c>
      <c r="G26" s="145">
        <v>1529</v>
      </c>
      <c r="H26" s="42">
        <v>2534</v>
      </c>
      <c r="I26" s="145">
        <v>1711</v>
      </c>
      <c r="J26" s="145">
        <v>12</v>
      </c>
      <c r="K26" s="145">
        <v>185</v>
      </c>
      <c r="L26" s="145">
        <v>3</v>
      </c>
      <c r="M26" s="42">
        <v>759</v>
      </c>
      <c r="N26" s="145">
        <v>653</v>
      </c>
      <c r="O26" s="42">
        <v>2075</v>
      </c>
      <c r="P26" s="145">
        <v>2133</v>
      </c>
      <c r="Q26" s="52">
        <v>43</v>
      </c>
      <c r="R26" s="55">
        <v>43</v>
      </c>
      <c r="S26" s="79">
        <v>3639</v>
      </c>
      <c r="T26" s="55">
        <v>3641</v>
      </c>
      <c r="U26" s="54">
        <v>16</v>
      </c>
      <c r="V26" s="40">
        <v>14</v>
      </c>
      <c r="W26" s="37">
        <f t="shared" si="0"/>
        <v>1.9345238095238095</v>
      </c>
      <c r="X26" s="16">
        <f t="shared" si="1"/>
        <v>19.839285714285715</v>
      </c>
      <c r="Y26" s="16">
        <f t="shared" si="2"/>
        <v>9.0833333333333339</v>
      </c>
      <c r="Z26" s="16">
        <f t="shared" si="3"/>
        <v>15.083333333333334</v>
      </c>
      <c r="AA26" s="16">
        <f t="shared" si="4"/>
        <v>7.1428571428571425E-2</v>
      </c>
      <c r="AB26" s="16">
        <f t="shared" si="5"/>
        <v>1.1011904761904763</v>
      </c>
      <c r="AC26" s="24">
        <f t="shared" si="6"/>
        <v>1.7857142857142856E-2</v>
      </c>
      <c r="AD26" s="41">
        <f t="shared" si="7"/>
        <v>4.5178571428571432</v>
      </c>
      <c r="AE26" s="16">
        <f t="shared" si="8"/>
        <v>12.351190476190476</v>
      </c>
      <c r="AF26" s="16">
        <f t="shared" si="9"/>
        <v>0.25595238095238093</v>
      </c>
      <c r="AG26" s="16">
        <f t="shared" si="10"/>
        <v>21.660714285714285</v>
      </c>
      <c r="AH26" s="38">
        <f t="shared" si="11"/>
        <v>85.916666666666671</v>
      </c>
    </row>
    <row r="27" spans="1:34" ht="15.75" thickBot="1" x14ac:dyDescent="0.3">
      <c r="A27" s="18" t="s">
        <v>49</v>
      </c>
      <c r="B27" s="42">
        <v>326</v>
      </c>
      <c r="C27" s="145">
        <v>318</v>
      </c>
      <c r="D27" s="42">
        <v>1886</v>
      </c>
      <c r="E27" s="145">
        <v>1808</v>
      </c>
      <c r="F27" s="42">
        <v>750</v>
      </c>
      <c r="G27" s="145">
        <v>756</v>
      </c>
      <c r="H27" s="42">
        <v>243</v>
      </c>
      <c r="I27" s="145">
        <v>192</v>
      </c>
      <c r="J27" s="145">
        <v>13</v>
      </c>
      <c r="K27" s="145">
        <v>105</v>
      </c>
      <c r="L27" s="145">
        <v>1</v>
      </c>
      <c r="M27" s="42">
        <v>350</v>
      </c>
      <c r="N27" s="145">
        <v>310</v>
      </c>
      <c r="O27" s="42">
        <v>771</v>
      </c>
      <c r="P27" s="145">
        <v>756</v>
      </c>
      <c r="Q27" s="52">
        <v>31</v>
      </c>
      <c r="R27" s="55">
        <v>37</v>
      </c>
      <c r="S27" s="79">
        <v>1657</v>
      </c>
      <c r="T27" s="55">
        <v>1618</v>
      </c>
      <c r="U27" s="54">
        <v>11</v>
      </c>
      <c r="V27" s="40">
        <v>10</v>
      </c>
      <c r="W27" s="37">
        <f t="shared" si="0"/>
        <v>2.8225108225108224</v>
      </c>
      <c r="X27" s="16">
        <f t="shared" si="1"/>
        <v>16.329004329004331</v>
      </c>
      <c r="Y27" s="16">
        <f t="shared" si="2"/>
        <v>6.4935064935064943</v>
      </c>
      <c r="Z27" s="16">
        <f t="shared" si="3"/>
        <v>2.1038961038961039</v>
      </c>
      <c r="AA27" s="16">
        <f t="shared" si="4"/>
        <v>0.11255411255411256</v>
      </c>
      <c r="AB27" s="16">
        <f t="shared" si="5"/>
        <v>0.90909090909090906</v>
      </c>
      <c r="AC27" s="24">
        <f t="shared" si="6"/>
        <v>8.658008658008658E-3</v>
      </c>
      <c r="AD27" s="41">
        <f t="shared" si="7"/>
        <v>3.0303030303030303</v>
      </c>
      <c r="AE27" s="16">
        <f t="shared" si="8"/>
        <v>6.675324675324676</v>
      </c>
      <c r="AF27" s="16">
        <f t="shared" si="9"/>
        <v>0.26839826839826841</v>
      </c>
      <c r="AG27" s="16">
        <f t="shared" si="10"/>
        <v>14.346320346320345</v>
      </c>
      <c r="AH27" s="38">
        <f t="shared" si="11"/>
        <v>53.099567099567096</v>
      </c>
    </row>
    <row r="28" spans="1:34" ht="15.75" thickBot="1" x14ac:dyDescent="0.3">
      <c r="A28" s="20" t="s">
        <v>50</v>
      </c>
      <c r="B28" s="42">
        <v>976</v>
      </c>
      <c r="C28" s="145">
        <v>1036</v>
      </c>
      <c r="D28" s="42">
        <v>9476</v>
      </c>
      <c r="E28" s="145">
        <v>8838</v>
      </c>
      <c r="F28" s="42">
        <v>2224</v>
      </c>
      <c r="G28" s="145">
        <v>2220</v>
      </c>
      <c r="H28" s="42">
        <v>1481</v>
      </c>
      <c r="I28" s="145">
        <v>1106</v>
      </c>
      <c r="J28" s="145">
        <v>39</v>
      </c>
      <c r="K28" s="145">
        <v>490</v>
      </c>
      <c r="L28" s="145">
        <v>2</v>
      </c>
      <c r="M28" s="42">
        <v>2181</v>
      </c>
      <c r="N28" s="145">
        <v>1922</v>
      </c>
      <c r="O28" s="42">
        <v>3503</v>
      </c>
      <c r="P28" s="145">
        <v>3325</v>
      </c>
      <c r="Q28" s="52">
        <v>90</v>
      </c>
      <c r="R28" s="55">
        <v>87</v>
      </c>
      <c r="S28" s="79">
        <v>7788</v>
      </c>
      <c r="T28" s="55">
        <v>7074</v>
      </c>
      <c r="U28" s="54">
        <v>30</v>
      </c>
      <c r="V28" s="40">
        <v>29</v>
      </c>
      <c r="W28" s="37">
        <f t="shared" si="0"/>
        <v>3.0984126984126981</v>
      </c>
      <c r="X28" s="16">
        <f t="shared" si="1"/>
        <v>30.082539682539682</v>
      </c>
      <c r="Y28" s="16">
        <f t="shared" si="2"/>
        <v>7.060317460317461</v>
      </c>
      <c r="Z28" s="16">
        <f t="shared" si="3"/>
        <v>4.7015873015873018</v>
      </c>
      <c r="AA28" s="16">
        <f t="shared" si="4"/>
        <v>0.12380952380952381</v>
      </c>
      <c r="AB28" s="16">
        <f t="shared" si="5"/>
        <v>1.5555555555555554</v>
      </c>
      <c r="AC28" s="24">
        <f t="shared" si="6"/>
        <v>6.3492063492063492E-3</v>
      </c>
      <c r="AD28" s="41">
        <f t="shared" si="7"/>
        <v>6.9238095238095241</v>
      </c>
      <c r="AE28" s="16">
        <f t="shared" si="8"/>
        <v>11.12063492063492</v>
      </c>
      <c r="AF28" s="16">
        <f t="shared" si="9"/>
        <v>0.2857142857142857</v>
      </c>
      <c r="AG28" s="16">
        <f t="shared" si="10"/>
        <v>24.723809523809525</v>
      </c>
      <c r="AH28" s="38">
        <f t="shared" si="11"/>
        <v>89.682539682539684</v>
      </c>
    </row>
    <row r="29" spans="1:34" ht="15.75" thickBot="1" x14ac:dyDescent="0.3">
      <c r="A29" s="18" t="s">
        <v>51</v>
      </c>
      <c r="B29" s="42">
        <v>512</v>
      </c>
      <c r="C29" s="145">
        <v>509</v>
      </c>
      <c r="D29" s="42">
        <v>3685</v>
      </c>
      <c r="E29" s="145">
        <v>3131</v>
      </c>
      <c r="F29" s="42">
        <v>1895</v>
      </c>
      <c r="G29" s="145">
        <v>1884</v>
      </c>
      <c r="H29" s="42">
        <v>667</v>
      </c>
      <c r="I29" s="145">
        <v>431</v>
      </c>
      <c r="J29" s="145">
        <v>20</v>
      </c>
      <c r="K29" s="145">
        <v>189</v>
      </c>
      <c r="L29" s="145">
        <v>2</v>
      </c>
      <c r="M29" s="42">
        <v>885</v>
      </c>
      <c r="N29" s="145">
        <v>770</v>
      </c>
      <c r="O29" s="42">
        <v>1434</v>
      </c>
      <c r="P29" s="145">
        <v>1390</v>
      </c>
      <c r="Q29" s="52">
        <v>31</v>
      </c>
      <c r="R29" s="55">
        <v>33</v>
      </c>
      <c r="S29" s="79">
        <v>2400</v>
      </c>
      <c r="T29" s="55">
        <v>2405</v>
      </c>
      <c r="U29" s="54">
        <v>14</v>
      </c>
      <c r="V29" s="40">
        <v>11</v>
      </c>
      <c r="W29" s="37">
        <f t="shared" si="0"/>
        <v>3.4829931972789114</v>
      </c>
      <c r="X29" s="16">
        <f t="shared" si="1"/>
        <v>25.068027210884356</v>
      </c>
      <c r="Y29" s="16">
        <f t="shared" si="2"/>
        <v>12.891156462585034</v>
      </c>
      <c r="Z29" s="16">
        <f t="shared" si="3"/>
        <v>4.5374149659863949</v>
      </c>
      <c r="AA29" s="16">
        <f t="shared" si="4"/>
        <v>0.1360544217687075</v>
      </c>
      <c r="AB29" s="16">
        <f t="shared" si="5"/>
        <v>1.2857142857142858</v>
      </c>
      <c r="AC29" s="24">
        <f t="shared" si="6"/>
        <v>1.3605442176870748E-2</v>
      </c>
      <c r="AD29" s="41">
        <f t="shared" si="7"/>
        <v>6.0204081632653059</v>
      </c>
      <c r="AE29" s="16">
        <f t="shared" si="8"/>
        <v>9.7551020408163271</v>
      </c>
      <c r="AF29" s="16">
        <f t="shared" si="9"/>
        <v>0.21088435374149661</v>
      </c>
      <c r="AG29" s="16">
        <f t="shared" si="10"/>
        <v>16.326530612244898</v>
      </c>
      <c r="AH29" s="38">
        <f t="shared" si="11"/>
        <v>79.727891156462576</v>
      </c>
    </row>
    <row r="30" spans="1:34" ht="15.75" thickBot="1" x14ac:dyDescent="0.3">
      <c r="A30" s="18" t="s">
        <v>52</v>
      </c>
      <c r="B30" s="42">
        <v>173</v>
      </c>
      <c r="C30" s="145">
        <v>164</v>
      </c>
      <c r="D30" s="42">
        <v>833</v>
      </c>
      <c r="E30" s="145">
        <v>728</v>
      </c>
      <c r="F30" s="42">
        <v>551</v>
      </c>
      <c r="G30" s="145">
        <v>527</v>
      </c>
      <c r="H30" s="42">
        <v>229</v>
      </c>
      <c r="I30" s="145">
        <v>188</v>
      </c>
      <c r="J30" s="145">
        <v>8</v>
      </c>
      <c r="K30" s="145">
        <v>65</v>
      </c>
      <c r="L30" s="145">
        <v>2</v>
      </c>
      <c r="M30" s="42">
        <v>103</v>
      </c>
      <c r="N30" s="145">
        <v>101</v>
      </c>
      <c r="O30" s="42">
        <v>379</v>
      </c>
      <c r="P30" s="145">
        <v>368</v>
      </c>
      <c r="Q30" s="52">
        <v>22</v>
      </c>
      <c r="R30" s="55">
        <v>24</v>
      </c>
      <c r="S30" s="79">
        <v>1212</v>
      </c>
      <c r="T30" s="55">
        <v>1208</v>
      </c>
      <c r="U30" s="54">
        <v>5</v>
      </c>
      <c r="V30" s="40">
        <v>4</v>
      </c>
      <c r="W30" s="37">
        <f t="shared" si="0"/>
        <v>3.2952380952380955</v>
      </c>
      <c r="X30" s="16">
        <f t="shared" si="1"/>
        <v>15.866666666666665</v>
      </c>
      <c r="Y30" s="16">
        <f t="shared" si="2"/>
        <v>10.495238095238095</v>
      </c>
      <c r="Z30" s="16">
        <f t="shared" si="3"/>
        <v>4.3619047619047615</v>
      </c>
      <c r="AA30" s="16">
        <f t="shared" si="4"/>
        <v>0.15238095238095239</v>
      </c>
      <c r="AB30" s="16">
        <f t="shared" si="5"/>
        <v>1.2380952380952381</v>
      </c>
      <c r="AC30" s="24">
        <f t="shared" si="6"/>
        <v>3.8095238095238099E-2</v>
      </c>
      <c r="AD30" s="41">
        <f t="shared" si="7"/>
        <v>1.961904761904762</v>
      </c>
      <c r="AE30" s="16">
        <f t="shared" si="8"/>
        <v>7.2190476190476192</v>
      </c>
      <c r="AF30" s="16">
        <f t="shared" si="9"/>
        <v>0.41904761904761906</v>
      </c>
      <c r="AG30" s="16">
        <f t="shared" si="10"/>
        <v>23.085714285714285</v>
      </c>
      <c r="AH30" s="38">
        <f t="shared" si="11"/>
        <v>68.133333333333326</v>
      </c>
    </row>
    <row r="31" spans="1:34" ht="15.75" thickBot="1" x14ac:dyDescent="0.3">
      <c r="A31" s="18" t="s">
        <v>53</v>
      </c>
      <c r="B31" s="42">
        <v>439</v>
      </c>
      <c r="C31" s="145">
        <v>428</v>
      </c>
      <c r="D31" s="42">
        <v>4027</v>
      </c>
      <c r="E31" s="145">
        <v>3445</v>
      </c>
      <c r="F31" s="42">
        <v>1502</v>
      </c>
      <c r="G31" s="145">
        <v>1503</v>
      </c>
      <c r="H31" s="42">
        <v>3141</v>
      </c>
      <c r="I31" s="145">
        <v>1053</v>
      </c>
      <c r="J31" s="145">
        <v>23</v>
      </c>
      <c r="K31" s="145">
        <v>146</v>
      </c>
      <c r="L31" s="145">
        <v>0</v>
      </c>
      <c r="M31" s="42">
        <v>1999</v>
      </c>
      <c r="N31" s="145">
        <v>1471</v>
      </c>
      <c r="O31" s="42">
        <v>1212</v>
      </c>
      <c r="P31" s="145">
        <v>1360</v>
      </c>
      <c r="Q31" s="52">
        <v>43</v>
      </c>
      <c r="R31" s="55">
        <v>45</v>
      </c>
      <c r="S31" s="79">
        <v>9646</v>
      </c>
      <c r="T31" s="55">
        <v>9612</v>
      </c>
      <c r="U31" s="54">
        <v>19</v>
      </c>
      <c r="V31" s="40">
        <v>17</v>
      </c>
      <c r="W31" s="37">
        <f t="shared" si="0"/>
        <v>2.2005012531328321</v>
      </c>
      <c r="X31" s="16">
        <f t="shared" si="1"/>
        <v>20.185463659147871</v>
      </c>
      <c r="Y31" s="16">
        <f t="shared" si="2"/>
        <v>7.5288220551378444</v>
      </c>
      <c r="Z31" s="16">
        <f t="shared" si="3"/>
        <v>15.744360902255639</v>
      </c>
      <c r="AA31" s="16">
        <f t="shared" si="4"/>
        <v>0.11528822055137844</v>
      </c>
      <c r="AB31" s="16">
        <f t="shared" si="5"/>
        <v>0.73182957393483705</v>
      </c>
      <c r="AC31" s="24">
        <f t="shared" si="6"/>
        <v>0</v>
      </c>
      <c r="AD31" s="41">
        <f t="shared" si="7"/>
        <v>10.020050125313285</v>
      </c>
      <c r="AE31" s="16">
        <f t="shared" si="8"/>
        <v>6.0751879699248121</v>
      </c>
      <c r="AF31" s="16">
        <f t="shared" si="9"/>
        <v>0.21553884711779447</v>
      </c>
      <c r="AG31" s="16">
        <f t="shared" si="10"/>
        <v>48.350877192982452</v>
      </c>
      <c r="AH31" s="38">
        <f t="shared" si="11"/>
        <v>111.16791979949875</v>
      </c>
    </row>
    <row r="32" spans="1:34" ht="15.75" thickBot="1" x14ac:dyDescent="0.3">
      <c r="A32" s="18" t="s">
        <v>54</v>
      </c>
      <c r="B32" s="42">
        <v>826</v>
      </c>
      <c r="C32" s="145">
        <v>861</v>
      </c>
      <c r="D32" s="42">
        <v>5611</v>
      </c>
      <c r="E32" s="145">
        <v>5426</v>
      </c>
      <c r="F32" s="42">
        <v>1818</v>
      </c>
      <c r="G32" s="145">
        <v>1813</v>
      </c>
      <c r="H32" s="42">
        <v>873</v>
      </c>
      <c r="I32" s="145">
        <v>641</v>
      </c>
      <c r="J32" s="145">
        <v>58</v>
      </c>
      <c r="K32" s="145">
        <v>455</v>
      </c>
      <c r="L32" s="145">
        <v>0</v>
      </c>
      <c r="M32" s="42">
        <v>1399</v>
      </c>
      <c r="N32" s="145">
        <v>1347</v>
      </c>
      <c r="O32" s="42">
        <v>3174</v>
      </c>
      <c r="P32" s="145">
        <v>2780</v>
      </c>
      <c r="Q32" s="66">
        <v>113</v>
      </c>
      <c r="R32" s="67">
        <v>80</v>
      </c>
      <c r="S32" s="80">
        <v>3853</v>
      </c>
      <c r="T32" s="67">
        <v>3864</v>
      </c>
      <c r="U32" s="68">
        <v>28</v>
      </c>
      <c r="V32" s="40">
        <v>24</v>
      </c>
      <c r="W32" s="81">
        <f t="shared" si="0"/>
        <v>2.8095238095238093</v>
      </c>
      <c r="X32" s="82">
        <f t="shared" si="1"/>
        <v>19.085034013605441</v>
      </c>
      <c r="Y32" s="82">
        <f t="shared" si="2"/>
        <v>6.1836734693877551</v>
      </c>
      <c r="Z32" s="82">
        <f t="shared" si="3"/>
        <v>2.9693877551020407</v>
      </c>
      <c r="AA32" s="82">
        <f t="shared" si="4"/>
        <v>0.19727891156462588</v>
      </c>
      <c r="AB32" s="82">
        <f t="shared" si="5"/>
        <v>1.5476190476190477</v>
      </c>
      <c r="AC32" s="84">
        <f t="shared" si="6"/>
        <v>0</v>
      </c>
      <c r="AD32" s="85">
        <f t="shared" si="7"/>
        <v>4.7585034013605441</v>
      </c>
      <c r="AE32" s="82">
        <f t="shared" si="8"/>
        <v>10.795918367346939</v>
      </c>
      <c r="AF32" s="82">
        <f t="shared" si="9"/>
        <v>0.38435374149659862</v>
      </c>
      <c r="AG32" s="82">
        <f t="shared" si="10"/>
        <v>13.105442176870749</v>
      </c>
      <c r="AH32" s="38">
        <f t="shared" si="11"/>
        <v>61.836734693877553</v>
      </c>
    </row>
    <row r="33" spans="1:34" ht="15.75" thickBot="1" x14ac:dyDescent="0.3">
      <c r="A33" s="21" t="s">
        <v>55</v>
      </c>
      <c r="B33" s="30">
        <f t="shared" ref="B33:V33" si="12">SUM(B11:B32)</f>
        <v>12513</v>
      </c>
      <c r="C33" s="30">
        <f t="shared" si="12"/>
        <v>13073</v>
      </c>
      <c r="D33" s="30">
        <f t="shared" si="12"/>
        <v>91337</v>
      </c>
      <c r="E33" s="30">
        <f t="shared" si="12"/>
        <v>86636</v>
      </c>
      <c r="F33" s="167">
        <f t="shared" si="12"/>
        <v>32856</v>
      </c>
      <c r="G33" s="30">
        <f t="shared" si="12"/>
        <v>32809</v>
      </c>
      <c r="H33" s="30">
        <f t="shared" si="12"/>
        <v>27831</v>
      </c>
      <c r="I33" s="30">
        <f t="shared" si="12"/>
        <v>16854</v>
      </c>
      <c r="J33" s="33">
        <f t="shared" si="12"/>
        <v>491</v>
      </c>
      <c r="K33" s="33">
        <f>SUM(K11:K32)</f>
        <v>5487</v>
      </c>
      <c r="L33" s="33">
        <f t="shared" si="12"/>
        <v>421</v>
      </c>
      <c r="M33" s="30">
        <f t="shared" si="12"/>
        <v>24435</v>
      </c>
      <c r="N33" s="30">
        <f t="shared" si="12"/>
        <v>21616</v>
      </c>
      <c r="O33" s="30">
        <f t="shared" si="12"/>
        <v>44673</v>
      </c>
      <c r="P33" s="30">
        <f t="shared" si="12"/>
        <v>44325</v>
      </c>
      <c r="Q33" s="168">
        <f t="shared" si="12"/>
        <v>1593</v>
      </c>
      <c r="R33" s="169">
        <f t="shared" si="12"/>
        <v>1570</v>
      </c>
      <c r="S33" s="169">
        <f t="shared" si="12"/>
        <v>100730</v>
      </c>
      <c r="T33" s="69">
        <f t="shared" si="12"/>
        <v>98721</v>
      </c>
      <c r="U33" s="70">
        <f t="shared" si="12"/>
        <v>417</v>
      </c>
      <c r="V33" s="65">
        <f t="shared" si="12"/>
        <v>372</v>
      </c>
      <c r="W33" s="83">
        <f t="shared" si="0"/>
        <v>2.8578280232956494</v>
      </c>
      <c r="X33" s="38">
        <f>SUM(D33/U33/10.5)</f>
        <v>20.860340299189222</v>
      </c>
      <c r="Y33" s="7">
        <f t="shared" si="2"/>
        <v>7.5039397053785546</v>
      </c>
      <c r="Z33" s="7">
        <f t="shared" si="3"/>
        <v>6.356286399451867</v>
      </c>
      <c r="AA33" s="7">
        <f t="shared" si="4"/>
        <v>0.11213886034029918</v>
      </c>
      <c r="AB33" s="7">
        <f t="shared" si="5"/>
        <v>1.2531688934566634</v>
      </c>
      <c r="AC33" s="25">
        <f t="shared" si="6"/>
        <v>9.6151650108484629E-2</v>
      </c>
      <c r="AD33" s="7">
        <f t="shared" si="7"/>
        <v>5.5806783144912639</v>
      </c>
      <c r="AE33" s="7">
        <f t="shared" si="8"/>
        <v>10.202809181226447</v>
      </c>
      <c r="AF33" s="7">
        <f t="shared" si="9"/>
        <v>0.36382322713257964</v>
      </c>
      <c r="AG33" s="7">
        <f t="shared" si="10"/>
        <v>23.005595523581135</v>
      </c>
      <c r="AH33" s="86">
        <f t="shared" si="11"/>
        <v>78.192760077652167</v>
      </c>
    </row>
    <row r="34" spans="1:34" ht="78" customHeight="1" x14ac:dyDescent="0.25">
      <c r="B34" s="165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</row>
  </sheetData>
  <mergeCells count="72">
    <mergeCell ref="AH9:AH10"/>
    <mergeCell ref="J2:L5"/>
    <mergeCell ref="J6:J7"/>
    <mergeCell ref="L6:L7"/>
    <mergeCell ref="J9:J10"/>
    <mergeCell ref="K9:K10"/>
    <mergeCell ref="L9:L10"/>
    <mergeCell ref="R9:R10"/>
    <mergeCell ref="Q5:R5"/>
    <mergeCell ref="P6:P7"/>
    <mergeCell ref="O2:T4"/>
    <mergeCell ref="S5:T5"/>
    <mergeCell ref="S6:S7"/>
    <mergeCell ref="AA3:AC6"/>
    <mergeCell ref="AA9:AA10"/>
    <mergeCell ref="AB9:AB10"/>
    <mergeCell ref="F9:F10"/>
    <mergeCell ref="G9:G10"/>
    <mergeCell ref="H9:H10"/>
    <mergeCell ref="I9:I10"/>
    <mergeCell ref="U9:U10"/>
    <mergeCell ref="O9:O10"/>
    <mergeCell ref="P9:P10"/>
    <mergeCell ref="Q9:Q10"/>
    <mergeCell ref="S9:S10"/>
    <mergeCell ref="T9:T10"/>
    <mergeCell ref="M6:M7"/>
    <mergeCell ref="Z9:Z10"/>
    <mergeCell ref="V9:V10"/>
    <mergeCell ref="W9:W10"/>
    <mergeCell ref="X9:X10"/>
    <mergeCell ref="Y9:Y10"/>
    <mergeCell ref="M9:M10"/>
    <mergeCell ref="N9:N10"/>
    <mergeCell ref="U4:U7"/>
    <mergeCell ref="V4:V7"/>
    <mergeCell ref="O5:P5"/>
    <mergeCell ref="Q6:Q7"/>
    <mergeCell ref="R6:R7"/>
    <mergeCell ref="O6:O7"/>
    <mergeCell ref="N6:N7"/>
    <mergeCell ref="T6:T7"/>
    <mergeCell ref="A1:AH1"/>
    <mergeCell ref="D2:E5"/>
    <mergeCell ref="F2:G5"/>
    <mergeCell ref="H2:I5"/>
    <mergeCell ref="M2:N5"/>
    <mergeCell ref="W2:AH2"/>
    <mergeCell ref="W3:W7"/>
    <mergeCell ref="X3:X7"/>
    <mergeCell ref="Y3:Y7"/>
    <mergeCell ref="U2:V3"/>
    <mergeCell ref="AD3:AD7"/>
    <mergeCell ref="AH3:AH7"/>
    <mergeCell ref="A2:A10"/>
    <mergeCell ref="B2:C5"/>
    <mergeCell ref="Z3:Z7"/>
    <mergeCell ref="G6:G7"/>
    <mergeCell ref="B6:B7"/>
    <mergeCell ref="C6:C7"/>
    <mergeCell ref="E6:E7"/>
    <mergeCell ref="D6:D7"/>
    <mergeCell ref="B9:B10"/>
    <mergeCell ref="C9:C10"/>
    <mergeCell ref="D9:D10"/>
    <mergeCell ref="E9:E10"/>
    <mergeCell ref="AE3:AG6"/>
    <mergeCell ref="AG9:AG10"/>
    <mergeCell ref="AE9:AE10"/>
    <mergeCell ref="AF9:AF10"/>
    <mergeCell ref="AC9:AC10"/>
    <mergeCell ref="AD9:AD10"/>
  </mergeCells>
  <pageMargins left="0.16" right="0.14000000000000001" top="0.75" bottom="0.75" header="0.3" footer="0.3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85" zoomScaleNormal="85" workbookViewId="0">
      <selection sqref="A1:AH33"/>
    </sheetView>
  </sheetViews>
  <sheetFormatPr defaultRowHeight="15" x14ac:dyDescent="0.25"/>
  <cols>
    <col min="1" max="1" width="22.140625" customWidth="1"/>
    <col min="27" max="27" width="8" customWidth="1"/>
    <col min="29" max="29" width="8.28515625" customWidth="1"/>
  </cols>
  <sheetData>
    <row r="1" spans="1:34" ht="16.5" thickBot="1" x14ac:dyDescent="0.3">
      <c r="A1" s="187" t="s">
        <v>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  <c r="P1" s="188"/>
      <c r="Q1" s="188"/>
      <c r="R1" s="188"/>
      <c r="S1" s="188"/>
      <c r="T1" s="188"/>
      <c r="U1" s="188"/>
      <c r="V1" s="188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4" ht="15.75" customHeight="1" thickBot="1" x14ac:dyDescent="0.3">
      <c r="A2" s="226" t="s">
        <v>0</v>
      </c>
      <c r="B2" s="229" t="s">
        <v>1</v>
      </c>
      <c r="C2" s="190"/>
      <c r="D2" s="189" t="s">
        <v>2</v>
      </c>
      <c r="E2" s="190"/>
      <c r="F2" s="189" t="s">
        <v>3</v>
      </c>
      <c r="G2" s="195"/>
      <c r="H2" s="200" t="s">
        <v>4</v>
      </c>
      <c r="I2" s="195"/>
      <c r="J2" s="201" t="s">
        <v>58</v>
      </c>
      <c r="K2" s="271"/>
      <c r="L2" s="272"/>
      <c r="M2" s="201" t="s">
        <v>6</v>
      </c>
      <c r="N2" s="202"/>
      <c r="O2" s="170" t="s">
        <v>7</v>
      </c>
      <c r="P2" s="259"/>
      <c r="Q2" s="259"/>
      <c r="R2" s="259"/>
      <c r="S2" s="260"/>
      <c r="T2" s="172"/>
      <c r="U2" s="217" t="s">
        <v>8</v>
      </c>
      <c r="V2" s="218"/>
      <c r="W2" s="207" t="s">
        <v>59</v>
      </c>
      <c r="X2" s="208"/>
      <c r="Y2" s="208"/>
      <c r="Z2" s="208"/>
      <c r="AA2" s="208"/>
      <c r="AB2" s="208"/>
      <c r="AC2" s="208"/>
      <c r="AD2" s="208"/>
      <c r="AE2" s="209"/>
      <c r="AF2" s="209"/>
      <c r="AG2" s="209"/>
      <c r="AH2" s="210"/>
    </row>
    <row r="3" spans="1:34" x14ac:dyDescent="0.25">
      <c r="A3" s="227"/>
      <c r="B3" s="191"/>
      <c r="C3" s="192"/>
      <c r="D3" s="191"/>
      <c r="E3" s="192"/>
      <c r="F3" s="196"/>
      <c r="G3" s="197"/>
      <c r="H3" s="196"/>
      <c r="I3" s="197"/>
      <c r="J3" s="273"/>
      <c r="K3" s="274"/>
      <c r="L3" s="275"/>
      <c r="M3" s="203"/>
      <c r="N3" s="204"/>
      <c r="O3" s="261"/>
      <c r="P3" s="262"/>
      <c r="Q3" s="262"/>
      <c r="R3" s="262"/>
      <c r="S3" s="263"/>
      <c r="T3" s="175"/>
      <c r="U3" s="219"/>
      <c r="V3" s="220"/>
      <c r="W3" s="211" t="s">
        <v>10</v>
      </c>
      <c r="X3" s="214" t="s">
        <v>11</v>
      </c>
      <c r="Y3" s="214" t="s">
        <v>12</v>
      </c>
      <c r="Z3" s="230" t="s">
        <v>13</v>
      </c>
      <c r="AA3" s="265" t="s">
        <v>14</v>
      </c>
      <c r="AB3" s="266"/>
      <c r="AC3" s="223"/>
      <c r="AD3" s="201" t="s">
        <v>15</v>
      </c>
      <c r="AE3" s="170" t="s">
        <v>16</v>
      </c>
      <c r="AF3" s="171"/>
      <c r="AG3" s="172"/>
      <c r="AH3" s="223" t="s">
        <v>17</v>
      </c>
    </row>
    <row r="4" spans="1:34" x14ac:dyDescent="0.25">
      <c r="A4" s="227"/>
      <c r="B4" s="191"/>
      <c r="C4" s="192"/>
      <c r="D4" s="191"/>
      <c r="E4" s="192"/>
      <c r="F4" s="196"/>
      <c r="G4" s="197"/>
      <c r="H4" s="196"/>
      <c r="I4" s="197"/>
      <c r="J4" s="273"/>
      <c r="K4" s="274"/>
      <c r="L4" s="275"/>
      <c r="M4" s="203"/>
      <c r="N4" s="204"/>
      <c r="O4" s="261"/>
      <c r="P4" s="262"/>
      <c r="Q4" s="262"/>
      <c r="R4" s="262"/>
      <c r="S4" s="263"/>
      <c r="T4" s="175"/>
      <c r="U4" s="237" t="s">
        <v>18</v>
      </c>
      <c r="V4" s="238" t="s">
        <v>19</v>
      </c>
      <c r="W4" s="212"/>
      <c r="X4" s="215"/>
      <c r="Y4" s="215"/>
      <c r="Z4" s="231"/>
      <c r="AA4" s="267"/>
      <c r="AB4" s="268"/>
      <c r="AC4" s="224"/>
      <c r="AD4" s="221"/>
      <c r="AE4" s="173"/>
      <c r="AF4" s="174"/>
      <c r="AG4" s="175"/>
      <c r="AH4" s="224"/>
    </row>
    <row r="5" spans="1:34" ht="15.75" thickBot="1" x14ac:dyDescent="0.3">
      <c r="A5" s="227"/>
      <c r="B5" s="193"/>
      <c r="C5" s="194"/>
      <c r="D5" s="193"/>
      <c r="E5" s="194"/>
      <c r="F5" s="198"/>
      <c r="G5" s="199"/>
      <c r="H5" s="196"/>
      <c r="I5" s="197"/>
      <c r="J5" s="276"/>
      <c r="K5" s="277"/>
      <c r="L5" s="278"/>
      <c r="M5" s="205"/>
      <c r="N5" s="206"/>
      <c r="O5" s="240" t="s">
        <v>20</v>
      </c>
      <c r="P5" s="241"/>
      <c r="Q5" s="241" t="s">
        <v>21</v>
      </c>
      <c r="R5" s="258"/>
      <c r="S5" s="241" t="s">
        <v>56</v>
      </c>
      <c r="T5" s="264"/>
      <c r="U5" s="237"/>
      <c r="V5" s="239"/>
      <c r="W5" s="212"/>
      <c r="X5" s="215"/>
      <c r="Y5" s="215"/>
      <c r="Z5" s="231"/>
      <c r="AA5" s="267"/>
      <c r="AB5" s="268"/>
      <c r="AC5" s="224"/>
      <c r="AD5" s="221"/>
      <c r="AE5" s="173"/>
      <c r="AF5" s="174"/>
      <c r="AG5" s="175"/>
      <c r="AH5" s="224"/>
    </row>
    <row r="6" spans="1:34" ht="15.75" customHeight="1" thickBot="1" x14ac:dyDescent="0.3">
      <c r="A6" s="227"/>
      <c r="B6" s="181" t="s">
        <v>22</v>
      </c>
      <c r="C6" s="183" t="s">
        <v>23</v>
      </c>
      <c r="D6" s="186" t="s">
        <v>22</v>
      </c>
      <c r="E6" s="185" t="s">
        <v>24</v>
      </c>
      <c r="F6" s="8"/>
      <c r="G6" s="233" t="s">
        <v>25</v>
      </c>
      <c r="H6" s="26"/>
      <c r="I6" s="27"/>
      <c r="J6" s="279" t="s">
        <v>26</v>
      </c>
      <c r="K6" s="113"/>
      <c r="L6" s="281" t="s">
        <v>27</v>
      </c>
      <c r="M6" s="235" t="s">
        <v>22</v>
      </c>
      <c r="N6" s="183" t="s">
        <v>24</v>
      </c>
      <c r="O6" s="246" t="s">
        <v>22</v>
      </c>
      <c r="P6" s="244" t="s">
        <v>24</v>
      </c>
      <c r="Q6" s="242" t="s">
        <v>22</v>
      </c>
      <c r="R6" s="244" t="s">
        <v>24</v>
      </c>
      <c r="S6" s="242" t="s">
        <v>22</v>
      </c>
      <c r="T6" s="244" t="s">
        <v>24</v>
      </c>
      <c r="U6" s="237"/>
      <c r="V6" s="239"/>
      <c r="W6" s="212"/>
      <c r="X6" s="215"/>
      <c r="Y6" s="215"/>
      <c r="Z6" s="231"/>
      <c r="AA6" s="269"/>
      <c r="AB6" s="270"/>
      <c r="AC6" s="225"/>
      <c r="AD6" s="221"/>
      <c r="AE6" s="176"/>
      <c r="AF6" s="177"/>
      <c r="AG6" s="178"/>
      <c r="AH6" s="224"/>
    </row>
    <row r="7" spans="1:34" ht="52.5" thickBot="1" x14ac:dyDescent="0.3">
      <c r="A7" s="227"/>
      <c r="B7" s="182"/>
      <c r="C7" s="184"/>
      <c r="D7" s="186"/>
      <c r="E7" s="179"/>
      <c r="F7" s="22" t="s">
        <v>28</v>
      </c>
      <c r="G7" s="234"/>
      <c r="H7" s="11" t="s">
        <v>22</v>
      </c>
      <c r="I7" s="11" t="s">
        <v>24</v>
      </c>
      <c r="J7" s="280"/>
      <c r="K7" s="114" t="s">
        <v>11</v>
      </c>
      <c r="L7" s="282"/>
      <c r="M7" s="236"/>
      <c r="N7" s="184"/>
      <c r="O7" s="247"/>
      <c r="P7" s="245"/>
      <c r="Q7" s="243"/>
      <c r="R7" s="245"/>
      <c r="S7" s="243"/>
      <c r="T7" s="245"/>
      <c r="U7" s="237"/>
      <c r="V7" s="239"/>
      <c r="W7" s="213"/>
      <c r="X7" s="216"/>
      <c r="Y7" s="216"/>
      <c r="Z7" s="232"/>
      <c r="AA7" s="1" t="s">
        <v>29</v>
      </c>
      <c r="AB7" s="1" t="s">
        <v>30</v>
      </c>
      <c r="AC7" s="3" t="s">
        <v>27</v>
      </c>
      <c r="AD7" s="222"/>
      <c r="AE7" s="76" t="s">
        <v>31</v>
      </c>
      <c r="AF7" s="2" t="s">
        <v>32</v>
      </c>
      <c r="AG7" s="77" t="s">
        <v>57</v>
      </c>
      <c r="AH7" s="225"/>
    </row>
    <row r="8" spans="1:34" ht="15.75" thickBot="1" x14ac:dyDescent="0.3">
      <c r="A8" s="227"/>
      <c r="B8" s="56">
        <v>1</v>
      </c>
      <c r="C8" s="50">
        <v>2</v>
      </c>
      <c r="D8" s="45">
        <v>3</v>
      </c>
      <c r="E8" s="45">
        <v>4</v>
      </c>
      <c r="F8" s="51">
        <v>5</v>
      </c>
      <c r="G8" s="47">
        <v>6</v>
      </c>
      <c r="H8" s="47">
        <v>7</v>
      </c>
      <c r="I8" s="28">
        <v>8</v>
      </c>
      <c r="J8" s="111">
        <v>10</v>
      </c>
      <c r="K8" s="110">
        <v>11</v>
      </c>
      <c r="L8" s="112">
        <v>12</v>
      </c>
      <c r="M8" s="4">
        <v>12</v>
      </c>
      <c r="N8" s="50">
        <v>13</v>
      </c>
      <c r="O8" s="61">
        <v>14</v>
      </c>
      <c r="P8" s="73">
        <v>15</v>
      </c>
      <c r="Q8" s="63">
        <v>16</v>
      </c>
      <c r="R8" s="73">
        <v>17</v>
      </c>
      <c r="S8" s="73">
        <v>18</v>
      </c>
      <c r="T8" s="64">
        <v>19</v>
      </c>
      <c r="U8" s="53">
        <v>20</v>
      </c>
      <c r="V8" s="39">
        <v>21</v>
      </c>
      <c r="W8" s="49">
        <v>22</v>
      </c>
      <c r="X8" s="48">
        <v>23</v>
      </c>
      <c r="Y8" s="48">
        <v>24</v>
      </c>
      <c r="Z8" s="48">
        <v>25</v>
      </c>
      <c r="AA8" s="1">
        <v>26</v>
      </c>
      <c r="AB8" s="1">
        <v>27</v>
      </c>
      <c r="AC8" s="23">
        <v>28</v>
      </c>
      <c r="AD8" s="71">
        <v>29</v>
      </c>
      <c r="AE8" s="72">
        <v>30</v>
      </c>
      <c r="AF8" s="74">
        <v>31</v>
      </c>
      <c r="AG8" s="75">
        <v>32</v>
      </c>
      <c r="AH8" s="44">
        <v>33</v>
      </c>
    </row>
    <row r="9" spans="1:34" ht="15.75" thickBot="1" x14ac:dyDescent="0.3">
      <c r="A9" s="227"/>
      <c r="B9" s="179">
        <v>2024</v>
      </c>
      <c r="C9" s="179">
        <v>2024</v>
      </c>
      <c r="D9" s="179">
        <v>2024</v>
      </c>
      <c r="E9" s="179">
        <v>2024</v>
      </c>
      <c r="F9" s="179">
        <v>2024</v>
      </c>
      <c r="G9" s="179">
        <v>2024</v>
      </c>
      <c r="H9" s="179">
        <v>2024</v>
      </c>
      <c r="I9" s="179">
        <v>2024</v>
      </c>
      <c r="J9" s="179">
        <v>2024</v>
      </c>
      <c r="K9" s="179">
        <v>2024</v>
      </c>
      <c r="L9" s="179">
        <v>2024</v>
      </c>
      <c r="M9" s="179">
        <v>2024</v>
      </c>
      <c r="N9" s="179">
        <v>2024</v>
      </c>
      <c r="O9" s="179">
        <v>2024</v>
      </c>
      <c r="P9" s="179">
        <v>2024</v>
      </c>
      <c r="Q9" s="179">
        <v>2024</v>
      </c>
      <c r="R9" s="179">
        <v>2024</v>
      </c>
      <c r="S9" s="179">
        <v>2024</v>
      </c>
      <c r="T9" s="179">
        <v>2024</v>
      </c>
      <c r="U9" s="179">
        <v>2024</v>
      </c>
      <c r="V9" s="179">
        <v>2024</v>
      </c>
      <c r="W9" s="179">
        <v>2024</v>
      </c>
      <c r="X9" s="179">
        <v>2024</v>
      </c>
      <c r="Y9" s="179">
        <v>2024</v>
      </c>
      <c r="Z9" s="179">
        <v>2024</v>
      </c>
      <c r="AA9" s="179">
        <v>2024</v>
      </c>
      <c r="AB9" s="179">
        <v>2024</v>
      </c>
      <c r="AC9" s="179">
        <v>2024</v>
      </c>
      <c r="AD9" s="179">
        <v>2024</v>
      </c>
      <c r="AE9" s="179">
        <v>2024</v>
      </c>
      <c r="AF9" s="179">
        <v>2024</v>
      </c>
      <c r="AG9" s="179">
        <v>2024</v>
      </c>
      <c r="AH9" s="179">
        <v>2024</v>
      </c>
    </row>
    <row r="10" spans="1:34" ht="15.75" thickBot="1" x14ac:dyDescent="0.3">
      <c r="A10" s="228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</row>
    <row r="11" spans="1:34" ht="15.75" thickBot="1" x14ac:dyDescent="0.3">
      <c r="A11" s="17" t="s">
        <v>33</v>
      </c>
      <c r="B11" s="87">
        <v>541</v>
      </c>
      <c r="C11" s="158">
        <v>548</v>
      </c>
      <c r="D11" s="87">
        <v>4177</v>
      </c>
      <c r="E11" s="158">
        <v>3707</v>
      </c>
      <c r="F11" s="87">
        <v>2103</v>
      </c>
      <c r="G11" s="158">
        <v>2104</v>
      </c>
      <c r="H11" s="87">
        <v>1437</v>
      </c>
      <c r="I11" s="158">
        <v>970</v>
      </c>
      <c r="J11" s="145">
        <v>7</v>
      </c>
      <c r="K11" s="145">
        <v>217</v>
      </c>
      <c r="L11" s="145">
        <v>0</v>
      </c>
      <c r="M11" s="87">
        <v>1421</v>
      </c>
      <c r="N11" s="158">
        <v>1389</v>
      </c>
      <c r="O11" s="88">
        <v>1457</v>
      </c>
      <c r="P11" s="159">
        <v>1515</v>
      </c>
      <c r="Q11" s="89">
        <v>107</v>
      </c>
      <c r="R11" s="161">
        <v>146</v>
      </c>
      <c r="S11" s="90">
        <v>2949</v>
      </c>
      <c r="T11" s="60">
        <v>2941</v>
      </c>
      <c r="U11" s="163">
        <v>18</v>
      </c>
      <c r="V11" s="40">
        <v>16</v>
      </c>
      <c r="W11" s="37">
        <f>SUM(C11/U11/10.5)</f>
        <v>2.8994708994708995</v>
      </c>
      <c r="X11" s="16">
        <f>SUM(E11/U11/10.5)</f>
        <v>19.613756613756614</v>
      </c>
      <c r="Y11" s="16">
        <f>SUM(G11/U11/10.5)</f>
        <v>11.132275132275131</v>
      </c>
      <c r="Z11" s="16">
        <f>SUM(I11/U11/10.5)</f>
        <v>5.1322751322751321</v>
      </c>
      <c r="AA11" s="16">
        <f>SUM(J11/U11/10.5)</f>
        <v>3.7037037037037035E-2</v>
      </c>
      <c r="AB11" s="16">
        <f>SUM(K11/U11/10.5)</f>
        <v>1.1481481481481481</v>
      </c>
      <c r="AC11" s="24">
        <f>SUM(L11/U11/10.5)</f>
        <v>0</v>
      </c>
      <c r="AD11" s="41">
        <f>SUM(N11/U11/10.5)</f>
        <v>7.3492063492063497</v>
      </c>
      <c r="AE11" s="16">
        <f>SUM(P11/U11/10.5)</f>
        <v>8.0158730158730158</v>
      </c>
      <c r="AF11" s="16">
        <f>SUM(R11/U11/10.5)</f>
        <v>0.77248677248677244</v>
      </c>
      <c r="AG11" s="16">
        <f>SUM(T11/U11/10.5)</f>
        <v>15.56084656084656</v>
      </c>
      <c r="AH11" s="38">
        <f>SUM(C11+E11+G11+I11+J11+K11+L11+N11+P11+R11+T11)/U11/10.5</f>
        <v>71.661375661375658</v>
      </c>
    </row>
    <row r="12" spans="1:34" ht="15.75" thickBot="1" x14ac:dyDescent="0.3">
      <c r="A12" s="18" t="s">
        <v>34</v>
      </c>
      <c r="B12" s="87">
        <v>954</v>
      </c>
      <c r="C12" s="158">
        <v>1031</v>
      </c>
      <c r="D12" s="87">
        <v>8646</v>
      </c>
      <c r="E12" s="158">
        <v>8082</v>
      </c>
      <c r="F12" s="87">
        <v>2675</v>
      </c>
      <c r="G12" s="158">
        <v>2679</v>
      </c>
      <c r="H12" s="87">
        <v>1494</v>
      </c>
      <c r="I12" s="158">
        <v>1058</v>
      </c>
      <c r="J12" s="145">
        <v>18</v>
      </c>
      <c r="K12" s="145">
        <v>508</v>
      </c>
      <c r="L12" s="145">
        <v>234</v>
      </c>
      <c r="M12" s="87">
        <v>1873</v>
      </c>
      <c r="N12" s="158">
        <v>1575</v>
      </c>
      <c r="O12" s="87">
        <v>2930</v>
      </c>
      <c r="P12" s="158">
        <v>3030</v>
      </c>
      <c r="Q12" s="92">
        <v>80</v>
      </c>
      <c r="R12" s="160">
        <v>86</v>
      </c>
      <c r="S12" s="93">
        <v>8446</v>
      </c>
      <c r="T12" s="55">
        <v>7676</v>
      </c>
      <c r="U12" s="163">
        <v>31</v>
      </c>
      <c r="V12" s="40">
        <v>30</v>
      </c>
      <c r="W12" s="147">
        <f t="shared" ref="W12:W33" si="0">SUM(C12/U12/10.5)</f>
        <v>3.1674347158218126</v>
      </c>
      <c r="X12" s="130">
        <f t="shared" ref="X12:X33" si="1">SUM(E12/U12/10.5)</f>
        <v>24.829493087557601</v>
      </c>
      <c r="Y12" s="130">
        <f t="shared" ref="Y12:Y33" si="2">SUM(G12/U12/10.5)</f>
        <v>8.2304147465437794</v>
      </c>
      <c r="Z12" s="130">
        <f t="shared" ref="Z12:Z33" si="3">SUM(I12/U12/10.5)</f>
        <v>3.2503840245775732</v>
      </c>
      <c r="AA12" s="16">
        <f t="shared" ref="AA12:AA33" si="4">SUM(J12/U12/10.5)</f>
        <v>5.5299539170506916E-2</v>
      </c>
      <c r="AB12" s="16">
        <f t="shared" ref="AB12:AB33" si="5">SUM(K12/U12/10.5)</f>
        <v>1.5606758832565284</v>
      </c>
      <c r="AC12" s="24">
        <f t="shared" ref="AC12:AC33" si="6">SUM(L12/U12/10.5)</f>
        <v>0.71889400921658986</v>
      </c>
      <c r="AD12" s="150">
        <f t="shared" ref="AD12:AD33" si="7">SUM(N12/U12/10.5)</f>
        <v>4.838709677419355</v>
      </c>
      <c r="AE12" s="130">
        <f t="shared" ref="AE12:AE33" si="8">SUM(P12/U12/10.5)</f>
        <v>9.3087557603686637</v>
      </c>
      <c r="AF12" s="130">
        <f t="shared" ref="AF12:AF33" si="9">SUM(R12/U12/10.5)</f>
        <v>0.2642089093701997</v>
      </c>
      <c r="AG12" s="130">
        <f t="shared" ref="AG12:AG33" si="10">SUM(T12/U12/10.5)</f>
        <v>23.582181259600617</v>
      </c>
      <c r="AH12" s="148">
        <f t="shared" ref="AH12:AH33" si="11">SUM(C12+E12+G12+I12+J12+K12+L12+N12+P12+R12+T12)/U12/10.5</f>
        <v>79.806451612903231</v>
      </c>
    </row>
    <row r="13" spans="1:34" ht="15.75" thickBot="1" x14ac:dyDescent="0.3">
      <c r="A13" s="18" t="s">
        <v>35</v>
      </c>
      <c r="B13" s="87">
        <v>196</v>
      </c>
      <c r="C13" s="158">
        <v>224</v>
      </c>
      <c r="D13" s="87">
        <v>1889</v>
      </c>
      <c r="E13" s="158">
        <v>1811</v>
      </c>
      <c r="F13" s="87">
        <v>865</v>
      </c>
      <c r="G13" s="158">
        <v>857</v>
      </c>
      <c r="H13" s="87">
        <v>2557</v>
      </c>
      <c r="I13" s="158">
        <v>1067</v>
      </c>
      <c r="J13" s="145">
        <v>13</v>
      </c>
      <c r="K13" s="145">
        <v>93</v>
      </c>
      <c r="L13" s="145">
        <v>0</v>
      </c>
      <c r="M13" s="87">
        <v>557</v>
      </c>
      <c r="N13" s="158">
        <v>523</v>
      </c>
      <c r="O13" s="87">
        <v>1014</v>
      </c>
      <c r="P13" s="158">
        <v>1035</v>
      </c>
      <c r="Q13" s="92">
        <v>35</v>
      </c>
      <c r="R13" s="160">
        <v>31</v>
      </c>
      <c r="S13" s="93">
        <v>2847</v>
      </c>
      <c r="T13" s="55">
        <v>2668</v>
      </c>
      <c r="U13" s="163">
        <v>12</v>
      </c>
      <c r="V13" s="40">
        <v>10</v>
      </c>
      <c r="W13" s="147">
        <f t="shared" si="0"/>
        <v>1.7777777777777779</v>
      </c>
      <c r="X13" s="130">
        <f t="shared" si="1"/>
        <v>14.373015873015872</v>
      </c>
      <c r="Y13" s="130">
        <f t="shared" si="2"/>
        <v>6.8015873015873023</v>
      </c>
      <c r="Z13" s="130">
        <f t="shared" si="3"/>
        <v>8.4682539682539684</v>
      </c>
      <c r="AA13" s="16">
        <f t="shared" si="4"/>
        <v>0.10317460317460317</v>
      </c>
      <c r="AB13" s="16">
        <f t="shared" si="5"/>
        <v>0.73809523809523814</v>
      </c>
      <c r="AC13" s="24">
        <f t="shared" si="6"/>
        <v>0</v>
      </c>
      <c r="AD13" s="150">
        <f t="shared" si="7"/>
        <v>4.1507936507936511</v>
      </c>
      <c r="AE13" s="130">
        <f t="shared" si="8"/>
        <v>8.2142857142857135</v>
      </c>
      <c r="AF13" s="130">
        <f t="shared" si="9"/>
        <v>0.24603174603174605</v>
      </c>
      <c r="AG13" s="130">
        <f t="shared" si="10"/>
        <v>21.174603174603174</v>
      </c>
      <c r="AH13" s="148">
        <f t="shared" si="11"/>
        <v>66.047619047619051</v>
      </c>
    </row>
    <row r="14" spans="1:34" ht="15.75" thickBot="1" x14ac:dyDescent="0.3">
      <c r="A14" s="18" t="s">
        <v>36</v>
      </c>
      <c r="B14" s="87">
        <v>67</v>
      </c>
      <c r="C14" s="158">
        <v>66</v>
      </c>
      <c r="D14" s="87">
        <v>478</v>
      </c>
      <c r="E14" s="158">
        <v>466</v>
      </c>
      <c r="F14" s="87">
        <v>365</v>
      </c>
      <c r="G14" s="158">
        <v>366</v>
      </c>
      <c r="H14" s="87">
        <v>102</v>
      </c>
      <c r="I14" s="158">
        <v>64</v>
      </c>
      <c r="J14" s="145">
        <v>1</v>
      </c>
      <c r="K14" s="145">
        <v>15</v>
      </c>
      <c r="L14" s="145">
        <v>0</v>
      </c>
      <c r="M14" s="87">
        <v>50</v>
      </c>
      <c r="N14" s="158">
        <v>47</v>
      </c>
      <c r="O14" s="87">
        <v>115</v>
      </c>
      <c r="P14" s="158">
        <v>119</v>
      </c>
      <c r="Q14" s="92">
        <v>6</v>
      </c>
      <c r="R14" s="160">
        <v>6</v>
      </c>
      <c r="S14" s="93">
        <v>197</v>
      </c>
      <c r="T14" s="55">
        <v>196</v>
      </c>
      <c r="U14" s="163">
        <v>3</v>
      </c>
      <c r="V14" s="40">
        <v>3</v>
      </c>
      <c r="W14" s="147">
        <f t="shared" si="0"/>
        <v>2.0952380952380953</v>
      </c>
      <c r="X14" s="130">
        <f t="shared" si="1"/>
        <v>14.793650793650794</v>
      </c>
      <c r="Y14" s="130">
        <f t="shared" si="2"/>
        <v>11.619047619047619</v>
      </c>
      <c r="Z14" s="130">
        <f t="shared" si="3"/>
        <v>2.0317460317460316</v>
      </c>
      <c r="AA14" s="16">
        <f t="shared" si="4"/>
        <v>3.1746031746031744E-2</v>
      </c>
      <c r="AB14" s="16">
        <f t="shared" si="5"/>
        <v>0.47619047619047616</v>
      </c>
      <c r="AC14" s="24">
        <f t="shared" si="6"/>
        <v>0</v>
      </c>
      <c r="AD14" s="150">
        <f t="shared" si="7"/>
        <v>1.4920634920634921</v>
      </c>
      <c r="AE14" s="130">
        <f t="shared" si="8"/>
        <v>3.7777777777777777</v>
      </c>
      <c r="AF14" s="130">
        <f t="shared" si="9"/>
        <v>0.19047619047619047</v>
      </c>
      <c r="AG14" s="130">
        <f t="shared" si="10"/>
        <v>6.2222222222222214</v>
      </c>
      <c r="AH14" s="148">
        <f t="shared" si="11"/>
        <v>42.730158730158735</v>
      </c>
    </row>
    <row r="15" spans="1:34" ht="15.75" thickBot="1" x14ac:dyDescent="0.3">
      <c r="A15" s="19" t="s">
        <v>37</v>
      </c>
      <c r="B15" s="87">
        <v>926</v>
      </c>
      <c r="C15" s="158">
        <v>1013</v>
      </c>
      <c r="D15" s="87">
        <v>5937</v>
      </c>
      <c r="E15" s="158">
        <v>5785</v>
      </c>
      <c r="F15" s="87">
        <v>1214</v>
      </c>
      <c r="G15" s="158">
        <v>1209</v>
      </c>
      <c r="H15" s="87">
        <v>1030</v>
      </c>
      <c r="I15" s="158">
        <v>803</v>
      </c>
      <c r="J15" s="145">
        <v>41</v>
      </c>
      <c r="K15" s="145">
        <v>466</v>
      </c>
      <c r="L15" s="145">
        <v>1</v>
      </c>
      <c r="M15" s="87">
        <v>1437</v>
      </c>
      <c r="N15" s="158">
        <v>1215</v>
      </c>
      <c r="O15" s="87">
        <v>2992</v>
      </c>
      <c r="P15" s="158">
        <v>3014</v>
      </c>
      <c r="Q15" s="92">
        <v>51</v>
      </c>
      <c r="R15" s="160">
        <v>57</v>
      </c>
      <c r="S15" s="93">
        <v>4747</v>
      </c>
      <c r="T15" s="55">
        <v>4753</v>
      </c>
      <c r="U15" s="163">
        <v>31</v>
      </c>
      <c r="V15" s="40">
        <v>30</v>
      </c>
      <c r="W15" s="147">
        <f t="shared" si="0"/>
        <v>3.1121351766513059</v>
      </c>
      <c r="X15" s="130">
        <f t="shared" si="1"/>
        <v>17.772657450076807</v>
      </c>
      <c r="Y15" s="130">
        <f t="shared" si="2"/>
        <v>3.7142857142857144</v>
      </c>
      <c r="Z15" s="130">
        <f t="shared" si="3"/>
        <v>2.4669738863287249</v>
      </c>
      <c r="AA15" s="16">
        <f t="shared" si="4"/>
        <v>0.1259600614439324</v>
      </c>
      <c r="AB15" s="16">
        <f t="shared" si="5"/>
        <v>1.4316436251920124</v>
      </c>
      <c r="AC15" s="24">
        <f t="shared" si="6"/>
        <v>3.0721966205837174E-3</v>
      </c>
      <c r="AD15" s="150">
        <f t="shared" si="7"/>
        <v>3.7327188940092166</v>
      </c>
      <c r="AE15" s="130">
        <f t="shared" si="8"/>
        <v>9.2596006144393233</v>
      </c>
      <c r="AF15" s="130">
        <f t="shared" si="9"/>
        <v>0.17511520737327188</v>
      </c>
      <c r="AG15" s="130">
        <f t="shared" si="10"/>
        <v>14.602150537634408</v>
      </c>
      <c r="AH15" s="148">
        <f t="shared" si="11"/>
        <v>56.396313364055295</v>
      </c>
    </row>
    <row r="16" spans="1:34" ht="15.75" thickBot="1" x14ac:dyDescent="0.3">
      <c r="A16" s="19" t="s">
        <v>38</v>
      </c>
      <c r="B16" s="87">
        <v>957</v>
      </c>
      <c r="C16" s="158">
        <v>992</v>
      </c>
      <c r="D16" s="87">
        <v>4636</v>
      </c>
      <c r="E16" s="158">
        <v>4640</v>
      </c>
      <c r="F16" s="87">
        <v>1939</v>
      </c>
      <c r="G16" s="158">
        <v>1903</v>
      </c>
      <c r="H16" s="87">
        <v>1277</v>
      </c>
      <c r="I16" s="158">
        <v>699</v>
      </c>
      <c r="J16" s="145">
        <v>28</v>
      </c>
      <c r="K16" s="145">
        <v>278</v>
      </c>
      <c r="L16" s="145">
        <v>1</v>
      </c>
      <c r="M16" s="87">
        <v>1234</v>
      </c>
      <c r="N16" s="158">
        <v>1283</v>
      </c>
      <c r="O16" s="87">
        <v>2563</v>
      </c>
      <c r="P16" s="158">
        <v>2600</v>
      </c>
      <c r="Q16" s="92">
        <v>255</v>
      </c>
      <c r="R16" s="160">
        <v>248</v>
      </c>
      <c r="S16" s="93">
        <v>4827</v>
      </c>
      <c r="T16" s="55">
        <v>4832</v>
      </c>
      <c r="U16" s="163">
        <v>28</v>
      </c>
      <c r="V16" s="40">
        <v>26</v>
      </c>
      <c r="W16" s="147">
        <f t="shared" si="0"/>
        <v>3.3741496598639458</v>
      </c>
      <c r="X16" s="130">
        <f t="shared" si="1"/>
        <v>15.78231292517007</v>
      </c>
      <c r="Y16" s="130">
        <f t="shared" si="2"/>
        <v>6.4727891156462576</v>
      </c>
      <c r="Z16" s="130">
        <f t="shared" si="3"/>
        <v>2.3775510204081636</v>
      </c>
      <c r="AA16" s="16">
        <f t="shared" si="4"/>
        <v>9.5238095238095233E-2</v>
      </c>
      <c r="AB16" s="16">
        <f t="shared" si="5"/>
        <v>0.94557823129251706</v>
      </c>
      <c r="AC16" s="24">
        <f t="shared" si="6"/>
        <v>3.4013605442176869E-3</v>
      </c>
      <c r="AD16" s="150">
        <f t="shared" si="7"/>
        <v>4.3639455782312924</v>
      </c>
      <c r="AE16" s="130">
        <f t="shared" si="8"/>
        <v>8.8435374149659864</v>
      </c>
      <c r="AF16" s="130">
        <f t="shared" si="9"/>
        <v>0.84353741496598644</v>
      </c>
      <c r="AG16" s="130">
        <f t="shared" si="10"/>
        <v>16.435374149659864</v>
      </c>
      <c r="AH16" s="148">
        <f t="shared" si="11"/>
        <v>59.537414965986393</v>
      </c>
    </row>
    <row r="17" spans="1:34" ht="15.75" thickBot="1" x14ac:dyDescent="0.3">
      <c r="A17" s="18" t="s">
        <v>39</v>
      </c>
      <c r="B17" s="87">
        <v>442</v>
      </c>
      <c r="C17" s="158">
        <v>424</v>
      </c>
      <c r="D17" s="87">
        <v>2492</v>
      </c>
      <c r="E17" s="158">
        <v>2338</v>
      </c>
      <c r="F17" s="87">
        <v>1485</v>
      </c>
      <c r="G17" s="158">
        <v>1489</v>
      </c>
      <c r="H17" s="87">
        <v>420</v>
      </c>
      <c r="I17" s="158">
        <v>322</v>
      </c>
      <c r="J17" s="145">
        <v>14</v>
      </c>
      <c r="K17" s="145">
        <v>99</v>
      </c>
      <c r="L17" s="145">
        <v>1</v>
      </c>
      <c r="M17" s="87">
        <v>883</v>
      </c>
      <c r="N17" s="158">
        <v>963</v>
      </c>
      <c r="O17" s="87">
        <v>1120</v>
      </c>
      <c r="P17" s="158">
        <v>1113</v>
      </c>
      <c r="Q17" s="92">
        <v>63</v>
      </c>
      <c r="R17" s="160">
        <v>54</v>
      </c>
      <c r="S17" s="93">
        <v>13584</v>
      </c>
      <c r="T17" s="55">
        <v>13477</v>
      </c>
      <c r="U17" s="163">
        <v>18</v>
      </c>
      <c r="V17" s="40">
        <v>17</v>
      </c>
      <c r="W17" s="147">
        <f t="shared" si="0"/>
        <v>2.2433862433862437</v>
      </c>
      <c r="X17" s="130">
        <f t="shared" si="1"/>
        <v>12.37037037037037</v>
      </c>
      <c r="Y17" s="130">
        <f t="shared" si="2"/>
        <v>7.878306878306879</v>
      </c>
      <c r="Z17" s="130">
        <f t="shared" si="3"/>
        <v>1.7037037037037037</v>
      </c>
      <c r="AA17" s="16">
        <f t="shared" si="4"/>
        <v>7.407407407407407E-2</v>
      </c>
      <c r="AB17" s="16">
        <f t="shared" si="5"/>
        <v>0.52380952380952384</v>
      </c>
      <c r="AC17" s="24">
        <f t="shared" si="6"/>
        <v>5.2910052910052907E-3</v>
      </c>
      <c r="AD17" s="150">
        <f t="shared" si="7"/>
        <v>5.0952380952380949</v>
      </c>
      <c r="AE17" s="130">
        <f t="shared" si="8"/>
        <v>5.8888888888888893</v>
      </c>
      <c r="AF17" s="130">
        <f t="shared" si="9"/>
        <v>0.2857142857142857</v>
      </c>
      <c r="AG17" s="130">
        <f t="shared" si="10"/>
        <v>71.306878306878303</v>
      </c>
      <c r="AH17" s="148">
        <f t="shared" si="11"/>
        <v>107.37566137566137</v>
      </c>
    </row>
    <row r="18" spans="1:34" ht="15.75" thickBot="1" x14ac:dyDescent="0.3">
      <c r="A18" s="18" t="s">
        <v>40</v>
      </c>
      <c r="B18" s="87">
        <v>809</v>
      </c>
      <c r="C18" s="158">
        <v>819</v>
      </c>
      <c r="D18" s="87">
        <v>5406</v>
      </c>
      <c r="E18" s="158">
        <v>5366</v>
      </c>
      <c r="F18" s="87">
        <v>2125</v>
      </c>
      <c r="G18" s="158">
        <v>2144</v>
      </c>
      <c r="H18" s="87">
        <v>945</v>
      </c>
      <c r="I18" s="158">
        <v>669</v>
      </c>
      <c r="J18" s="145">
        <v>19</v>
      </c>
      <c r="K18" s="145">
        <v>501</v>
      </c>
      <c r="L18" s="145">
        <v>82</v>
      </c>
      <c r="M18" s="87">
        <v>1762</v>
      </c>
      <c r="N18" s="158">
        <v>1212</v>
      </c>
      <c r="O18" s="87">
        <v>2243</v>
      </c>
      <c r="P18" s="158">
        <v>2193</v>
      </c>
      <c r="Q18" s="92">
        <v>25</v>
      </c>
      <c r="R18" s="160">
        <v>23</v>
      </c>
      <c r="S18" s="93">
        <v>3248</v>
      </c>
      <c r="T18" s="55">
        <v>3269</v>
      </c>
      <c r="U18" s="163">
        <v>21</v>
      </c>
      <c r="V18" s="40">
        <v>17</v>
      </c>
      <c r="W18" s="147">
        <f t="shared" si="0"/>
        <v>3.7142857142857144</v>
      </c>
      <c r="X18" s="130">
        <f t="shared" si="1"/>
        <v>24.335600907029477</v>
      </c>
      <c r="Y18" s="130">
        <f t="shared" si="2"/>
        <v>9.7233560090702955</v>
      </c>
      <c r="Z18" s="130">
        <f t="shared" si="3"/>
        <v>3.0340136054421771</v>
      </c>
      <c r="AA18" s="16">
        <f t="shared" si="4"/>
        <v>8.6167800453514742E-2</v>
      </c>
      <c r="AB18" s="16">
        <f t="shared" si="5"/>
        <v>2.2721088435374148</v>
      </c>
      <c r="AC18" s="24">
        <f t="shared" si="6"/>
        <v>0.37188208616780044</v>
      </c>
      <c r="AD18" s="150">
        <f t="shared" si="7"/>
        <v>5.4965986394557822</v>
      </c>
      <c r="AE18" s="130">
        <f t="shared" si="8"/>
        <v>9.9455782312925169</v>
      </c>
      <c r="AF18" s="130">
        <f t="shared" si="9"/>
        <v>0.10430839002267575</v>
      </c>
      <c r="AG18" s="130">
        <f t="shared" si="10"/>
        <v>14.825396825396824</v>
      </c>
      <c r="AH18" s="148">
        <f t="shared" si="11"/>
        <v>73.909297052154187</v>
      </c>
    </row>
    <row r="19" spans="1:34" ht="15.75" thickBot="1" x14ac:dyDescent="0.3">
      <c r="A19" s="18" t="s">
        <v>41</v>
      </c>
      <c r="B19" s="87">
        <v>817</v>
      </c>
      <c r="C19" s="158">
        <v>960</v>
      </c>
      <c r="D19" s="87">
        <v>6080</v>
      </c>
      <c r="E19" s="158">
        <v>5810</v>
      </c>
      <c r="F19" s="87">
        <v>2325</v>
      </c>
      <c r="G19" s="158">
        <v>2317</v>
      </c>
      <c r="H19" s="87">
        <v>876</v>
      </c>
      <c r="I19" s="158">
        <v>498</v>
      </c>
      <c r="J19" s="145">
        <v>18</v>
      </c>
      <c r="K19" s="145">
        <v>268</v>
      </c>
      <c r="L19" s="145">
        <v>3</v>
      </c>
      <c r="M19" s="87">
        <v>1726</v>
      </c>
      <c r="N19" s="158">
        <v>1540</v>
      </c>
      <c r="O19" s="87">
        <v>2407</v>
      </c>
      <c r="P19" s="158">
        <v>2683</v>
      </c>
      <c r="Q19" s="92">
        <v>25</v>
      </c>
      <c r="R19" s="160">
        <v>39</v>
      </c>
      <c r="S19" s="93">
        <v>2558</v>
      </c>
      <c r="T19" s="55">
        <v>2616</v>
      </c>
      <c r="U19" s="163">
        <v>20</v>
      </c>
      <c r="V19" s="40">
        <v>17</v>
      </c>
      <c r="W19" s="147">
        <f t="shared" si="0"/>
        <v>4.5714285714285712</v>
      </c>
      <c r="X19" s="130">
        <f t="shared" si="1"/>
        <v>27.666666666666668</v>
      </c>
      <c r="Y19" s="130">
        <f t="shared" si="2"/>
        <v>11.033333333333333</v>
      </c>
      <c r="Z19" s="130">
        <f t="shared" si="3"/>
        <v>2.3714285714285714</v>
      </c>
      <c r="AA19" s="16">
        <f t="shared" si="4"/>
        <v>8.5714285714285715E-2</v>
      </c>
      <c r="AB19" s="16">
        <f t="shared" si="5"/>
        <v>1.2761904761904763</v>
      </c>
      <c r="AC19" s="24">
        <f t="shared" si="6"/>
        <v>1.4285714285714285E-2</v>
      </c>
      <c r="AD19" s="150">
        <f t="shared" si="7"/>
        <v>7.333333333333333</v>
      </c>
      <c r="AE19" s="130">
        <f t="shared" si="8"/>
        <v>12.776190476190477</v>
      </c>
      <c r="AF19" s="130">
        <f t="shared" si="9"/>
        <v>0.18571428571428572</v>
      </c>
      <c r="AG19" s="130">
        <f t="shared" si="10"/>
        <v>12.457142857142859</v>
      </c>
      <c r="AH19" s="148">
        <f t="shared" si="11"/>
        <v>79.771428571428572</v>
      </c>
    </row>
    <row r="20" spans="1:34" ht="15.75" thickBot="1" x14ac:dyDescent="0.3">
      <c r="A20" s="18" t="s">
        <v>42</v>
      </c>
      <c r="B20" s="87">
        <v>138</v>
      </c>
      <c r="C20" s="158">
        <v>121</v>
      </c>
      <c r="D20" s="87">
        <v>521</v>
      </c>
      <c r="E20" s="158">
        <v>544</v>
      </c>
      <c r="F20" s="87">
        <v>366</v>
      </c>
      <c r="G20" s="158">
        <v>372</v>
      </c>
      <c r="H20" s="87">
        <v>72</v>
      </c>
      <c r="I20" s="158">
        <v>46</v>
      </c>
      <c r="J20" s="145">
        <v>6</v>
      </c>
      <c r="K20" s="145">
        <v>36</v>
      </c>
      <c r="L20" s="145">
        <v>1</v>
      </c>
      <c r="M20" s="87">
        <v>138</v>
      </c>
      <c r="N20" s="158">
        <v>133</v>
      </c>
      <c r="O20" s="87">
        <v>244</v>
      </c>
      <c r="P20" s="158">
        <v>250</v>
      </c>
      <c r="Q20" s="92">
        <v>8</v>
      </c>
      <c r="R20" s="160">
        <v>7</v>
      </c>
      <c r="S20" s="93">
        <v>725</v>
      </c>
      <c r="T20" s="55">
        <v>651</v>
      </c>
      <c r="U20" s="163">
        <v>6</v>
      </c>
      <c r="V20" s="40">
        <v>6</v>
      </c>
      <c r="W20" s="147">
        <f t="shared" si="0"/>
        <v>1.9206349206349207</v>
      </c>
      <c r="X20" s="130">
        <f t="shared" si="1"/>
        <v>8.6349206349206362</v>
      </c>
      <c r="Y20" s="130">
        <f t="shared" si="2"/>
        <v>5.9047619047619051</v>
      </c>
      <c r="Z20" s="130">
        <f t="shared" si="3"/>
        <v>0.73015873015873023</v>
      </c>
      <c r="AA20" s="16">
        <f t="shared" si="4"/>
        <v>9.5238095238095233E-2</v>
      </c>
      <c r="AB20" s="16">
        <f t="shared" si="5"/>
        <v>0.5714285714285714</v>
      </c>
      <c r="AC20" s="24">
        <f t="shared" si="6"/>
        <v>1.5873015873015872E-2</v>
      </c>
      <c r="AD20" s="150">
        <f t="shared" si="7"/>
        <v>2.1111111111111112</v>
      </c>
      <c r="AE20" s="130">
        <f t="shared" si="8"/>
        <v>3.9682539682539679</v>
      </c>
      <c r="AF20" s="130">
        <f t="shared" si="9"/>
        <v>0.11111111111111112</v>
      </c>
      <c r="AG20" s="130">
        <f t="shared" si="10"/>
        <v>10.333333333333334</v>
      </c>
      <c r="AH20" s="148">
        <f t="shared" si="11"/>
        <v>34.396825396825399</v>
      </c>
    </row>
    <row r="21" spans="1:34" ht="15.75" thickBot="1" x14ac:dyDescent="0.3">
      <c r="A21" s="18" t="s">
        <v>43</v>
      </c>
      <c r="B21" s="87">
        <v>466</v>
      </c>
      <c r="C21" s="158">
        <v>452</v>
      </c>
      <c r="D21" s="87">
        <v>3287</v>
      </c>
      <c r="E21" s="158">
        <v>2964</v>
      </c>
      <c r="F21" s="87">
        <v>1301</v>
      </c>
      <c r="G21" s="158">
        <v>1309</v>
      </c>
      <c r="H21" s="87">
        <v>2329</v>
      </c>
      <c r="I21" s="158">
        <v>1385</v>
      </c>
      <c r="J21" s="145">
        <v>12</v>
      </c>
      <c r="K21" s="145">
        <v>100</v>
      </c>
      <c r="L21" s="145">
        <v>2</v>
      </c>
      <c r="M21" s="87">
        <v>243</v>
      </c>
      <c r="N21" s="158">
        <v>187</v>
      </c>
      <c r="O21" s="87">
        <v>2108</v>
      </c>
      <c r="P21" s="158">
        <v>2174</v>
      </c>
      <c r="Q21" s="92">
        <v>34</v>
      </c>
      <c r="R21" s="160">
        <v>34</v>
      </c>
      <c r="S21" s="93">
        <v>6276</v>
      </c>
      <c r="T21" s="55">
        <v>6219</v>
      </c>
      <c r="U21" s="163">
        <v>18</v>
      </c>
      <c r="V21" s="40">
        <v>17</v>
      </c>
      <c r="W21" s="147">
        <f t="shared" si="0"/>
        <v>2.3915343915343916</v>
      </c>
      <c r="X21" s="130">
        <f t="shared" si="1"/>
        <v>15.682539682539682</v>
      </c>
      <c r="Y21" s="130">
        <f t="shared" si="2"/>
        <v>6.9259259259259265</v>
      </c>
      <c r="Z21" s="130">
        <f t="shared" si="3"/>
        <v>7.3280423280423275</v>
      </c>
      <c r="AA21" s="16">
        <f t="shared" si="4"/>
        <v>6.3492063492063489E-2</v>
      </c>
      <c r="AB21" s="16">
        <f t="shared" si="5"/>
        <v>0.52910052910052907</v>
      </c>
      <c r="AC21" s="24">
        <f t="shared" si="6"/>
        <v>1.0582010582010581E-2</v>
      </c>
      <c r="AD21" s="150">
        <f t="shared" si="7"/>
        <v>0.98941798941798942</v>
      </c>
      <c r="AE21" s="130">
        <f t="shared" si="8"/>
        <v>11.502645502645501</v>
      </c>
      <c r="AF21" s="130">
        <f t="shared" si="9"/>
        <v>0.17989417989417988</v>
      </c>
      <c r="AG21" s="130">
        <f t="shared" si="10"/>
        <v>32.904761904761905</v>
      </c>
      <c r="AH21" s="148">
        <f t="shared" si="11"/>
        <v>78.507936507936506</v>
      </c>
    </row>
    <row r="22" spans="1:34" ht="15.75" thickBot="1" x14ac:dyDescent="0.3">
      <c r="A22" s="18" t="s">
        <v>44</v>
      </c>
      <c r="B22" s="87">
        <v>371</v>
      </c>
      <c r="C22" s="158">
        <v>417</v>
      </c>
      <c r="D22" s="87">
        <v>1927</v>
      </c>
      <c r="E22" s="158">
        <v>1992</v>
      </c>
      <c r="F22" s="87">
        <v>831</v>
      </c>
      <c r="G22" s="158">
        <v>832</v>
      </c>
      <c r="H22" s="87">
        <v>1114</v>
      </c>
      <c r="I22" s="158">
        <v>640</v>
      </c>
      <c r="J22" s="145">
        <v>7</v>
      </c>
      <c r="K22" s="145">
        <v>90</v>
      </c>
      <c r="L22" s="145">
        <v>0</v>
      </c>
      <c r="M22" s="87">
        <v>445</v>
      </c>
      <c r="N22" s="158">
        <v>386</v>
      </c>
      <c r="O22" s="87">
        <v>1298</v>
      </c>
      <c r="P22" s="158">
        <v>1286</v>
      </c>
      <c r="Q22" s="92">
        <v>45</v>
      </c>
      <c r="R22" s="160">
        <v>42</v>
      </c>
      <c r="S22" s="93">
        <v>2009</v>
      </c>
      <c r="T22" s="55">
        <v>2023</v>
      </c>
      <c r="U22" s="163">
        <v>15</v>
      </c>
      <c r="V22" s="40">
        <v>12</v>
      </c>
      <c r="W22" s="147">
        <f t="shared" si="0"/>
        <v>2.6476190476190475</v>
      </c>
      <c r="X22" s="130">
        <f t="shared" si="1"/>
        <v>12.647619047619049</v>
      </c>
      <c r="Y22" s="130">
        <f t="shared" si="2"/>
        <v>5.2825396825396824</v>
      </c>
      <c r="Z22" s="130">
        <f t="shared" si="3"/>
        <v>4.0634920634920633</v>
      </c>
      <c r="AA22" s="16">
        <f t="shared" si="4"/>
        <v>4.4444444444444446E-2</v>
      </c>
      <c r="AB22" s="16">
        <f t="shared" si="5"/>
        <v>0.5714285714285714</v>
      </c>
      <c r="AC22" s="24">
        <f t="shared" si="6"/>
        <v>0</v>
      </c>
      <c r="AD22" s="150">
        <f t="shared" si="7"/>
        <v>2.450793650793651</v>
      </c>
      <c r="AE22" s="130">
        <f t="shared" si="8"/>
        <v>8.1650793650793645</v>
      </c>
      <c r="AF22" s="130">
        <f t="shared" si="9"/>
        <v>0.26666666666666666</v>
      </c>
      <c r="AG22" s="130">
        <f t="shared" si="10"/>
        <v>12.844444444444445</v>
      </c>
      <c r="AH22" s="148">
        <f t="shared" si="11"/>
        <v>48.984126984126988</v>
      </c>
    </row>
    <row r="23" spans="1:34" ht="15.75" thickBot="1" x14ac:dyDescent="0.3">
      <c r="A23" s="18" t="s">
        <v>45</v>
      </c>
      <c r="B23" s="87">
        <v>960</v>
      </c>
      <c r="C23" s="158">
        <v>973</v>
      </c>
      <c r="D23" s="87">
        <v>6458</v>
      </c>
      <c r="E23" s="158">
        <v>6200</v>
      </c>
      <c r="F23" s="87">
        <v>2312</v>
      </c>
      <c r="G23" s="158">
        <v>2321</v>
      </c>
      <c r="H23" s="87">
        <v>1614</v>
      </c>
      <c r="I23" s="158">
        <v>1062</v>
      </c>
      <c r="J23" s="145">
        <v>19</v>
      </c>
      <c r="K23" s="145">
        <v>334</v>
      </c>
      <c r="L23" s="145">
        <v>3</v>
      </c>
      <c r="M23" s="87">
        <v>1875</v>
      </c>
      <c r="N23" s="158">
        <v>1580</v>
      </c>
      <c r="O23" s="87">
        <v>4526</v>
      </c>
      <c r="P23" s="158">
        <v>4462</v>
      </c>
      <c r="Q23" s="92">
        <v>176</v>
      </c>
      <c r="R23" s="160">
        <v>180</v>
      </c>
      <c r="S23" s="93">
        <v>6721</v>
      </c>
      <c r="T23" s="55">
        <v>6732</v>
      </c>
      <c r="U23" s="163">
        <v>27</v>
      </c>
      <c r="V23" s="40">
        <v>24</v>
      </c>
      <c r="W23" s="147">
        <f t="shared" si="0"/>
        <v>3.4320987654320989</v>
      </c>
      <c r="X23" s="130">
        <f t="shared" si="1"/>
        <v>21.869488536155202</v>
      </c>
      <c r="Y23" s="130">
        <f t="shared" si="2"/>
        <v>8.1869488536155206</v>
      </c>
      <c r="Z23" s="130">
        <f t="shared" si="3"/>
        <v>3.746031746031746</v>
      </c>
      <c r="AA23" s="16">
        <f t="shared" si="4"/>
        <v>6.7019400352733682E-2</v>
      </c>
      <c r="AB23" s="16">
        <f t="shared" si="5"/>
        <v>1.1781305114638447</v>
      </c>
      <c r="AC23" s="24">
        <f t="shared" si="6"/>
        <v>1.0582010582010581E-2</v>
      </c>
      <c r="AD23" s="150">
        <f t="shared" si="7"/>
        <v>5.5731922398589067</v>
      </c>
      <c r="AE23" s="130">
        <f t="shared" si="8"/>
        <v>15.738977072310407</v>
      </c>
      <c r="AF23" s="130">
        <f t="shared" si="9"/>
        <v>0.634920634920635</v>
      </c>
      <c r="AG23" s="130">
        <f t="shared" si="10"/>
        <v>23.746031746031747</v>
      </c>
      <c r="AH23" s="148">
        <f t="shared" si="11"/>
        <v>84.183421516754862</v>
      </c>
    </row>
    <row r="24" spans="1:34" ht="15.75" thickBot="1" x14ac:dyDescent="0.3">
      <c r="A24" s="19" t="s">
        <v>46</v>
      </c>
      <c r="B24" s="87">
        <v>990</v>
      </c>
      <c r="C24" s="158">
        <v>1033</v>
      </c>
      <c r="D24" s="87">
        <v>7552</v>
      </c>
      <c r="E24" s="158">
        <v>7067</v>
      </c>
      <c r="F24" s="87">
        <v>2183</v>
      </c>
      <c r="G24" s="158">
        <v>2177</v>
      </c>
      <c r="H24" s="87">
        <v>1339</v>
      </c>
      <c r="I24" s="158">
        <v>1182</v>
      </c>
      <c r="J24" s="145">
        <v>40</v>
      </c>
      <c r="K24" s="145">
        <v>430</v>
      </c>
      <c r="L24" s="145">
        <v>2</v>
      </c>
      <c r="M24" s="87">
        <v>2199</v>
      </c>
      <c r="N24" s="158">
        <v>2185</v>
      </c>
      <c r="O24" s="87">
        <v>5053</v>
      </c>
      <c r="P24" s="158">
        <v>4461</v>
      </c>
      <c r="Q24" s="92">
        <v>247</v>
      </c>
      <c r="R24" s="160">
        <v>205</v>
      </c>
      <c r="S24" s="93">
        <v>6198</v>
      </c>
      <c r="T24" s="55">
        <v>6180</v>
      </c>
      <c r="U24" s="163">
        <v>29</v>
      </c>
      <c r="V24" s="40">
        <v>24</v>
      </c>
      <c r="W24" s="147">
        <f t="shared" si="0"/>
        <v>3.3924466338259442</v>
      </c>
      <c r="X24" s="130">
        <f t="shared" si="1"/>
        <v>23.208538587848931</v>
      </c>
      <c r="Y24" s="130">
        <f t="shared" si="2"/>
        <v>7.1494252873563218</v>
      </c>
      <c r="Z24" s="130">
        <f t="shared" si="3"/>
        <v>3.8817733990147785</v>
      </c>
      <c r="AA24" s="16">
        <f t="shared" si="4"/>
        <v>0.13136288998357964</v>
      </c>
      <c r="AB24" s="16">
        <f t="shared" si="5"/>
        <v>1.4121510673234812</v>
      </c>
      <c r="AC24" s="24">
        <f t="shared" si="6"/>
        <v>6.5681444991789817E-3</v>
      </c>
      <c r="AD24" s="150">
        <f t="shared" si="7"/>
        <v>7.1756978653530368</v>
      </c>
      <c r="AE24" s="130">
        <f t="shared" si="8"/>
        <v>14.650246305418719</v>
      </c>
      <c r="AF24" s="130">
        <f t="shared" si="9"/>
        <v>0.6732348111658456</v>
      </c>
      <c r="AG24" s="130">
        <f t="shared" si="10"/>
        <v>20.295566502463053</v>
      </c>
      <c r="AH24" s="148">
        <f t="shared" si="11"/>
        <v>81.977011494252864</v>
      </c>
    </row>
    <row r="25" spans="1:34" ht="15.75" thickBot="1" x14ac:dyDescent="0.3">
      <c r="A25" s="18" t="s">
        <v>47</v>
      </c>
      <c r="B25" s="87">
        <v>302</v>
      </c>
      <c r="C25" s="158">
        <v>329</v>
      </c>
      <c r="D25" s="87">
        <v>3000</v>
      </c>
      <c r="E25" s="158">
        <v>3039</v>
      </c>
      <c r="F25" s="87">
        <v>501</v>
      </c>
      <c r="G25" s="158">
        <v>498</v>
      </c>
      <c r="H25" s="87">
        <v>2057</v>
      </c>
      <c r="I25" s="158">
        <v>1067</v>
      </c>
      <c r="J25" s="145">
        <v>9</v>
      </c>
      <c r="K25" s="145">
        <v>207</v>
      </c>
      <c r="L25" s="145">
        <v>13</v>
      </c>
      <c r="M25" s="87">
        <v>916</v>
      </c>
      <c r="N25" s="158">
        <v>824</v>
      </c>
      <c r="O25" s="87">
        <v>2055</v>
      </c>
      <c r="P25" s="158">
        <v>2278</v>
      </c>
      <c r="Q25" s="92">
        <v>63</v>
      </c>
      <c r="R25" s="160">
        <v>63</v>
      </c>
      <c r="S25" s="93">
        <v>5203</v>
      </c>
      <c r="T25" s="55">
        <v>5066</v>
      </c>
      <c r="U25" s="163">
        <v>17</v>
      </c>
      <c r="V25" s="40">
        <v>14</v>
      </c>
      <c r="W25" s="147">
        <f t="shared" si="0"/>
        <v>1.8431372549019607</v>
      </c>
      <c r="X25" s="130">
        <f t="shared" si="1"/>
        <v>17.025210084033613</v>
      </c>
      <c r="Y25" s="130">
        <f t="shared" si="2"/>
        <v>2.7899159663865545</v>
      </c>
      <c r="Z25" s="130">
        <f t="shared" si="3"/>
        <v>5.9775910364145659</v>
      </c>
      <c r="AA25" s="16">
        <f t="shared" si="4"/>
        <v>5.0420168067226892E-2</v>
      </c>
      <c r="AB25" s="16">
        <f t="shared" si="5"/>
        <v>1.1596638655462184</v>
      </c>
      <c r="AC25" s="24">
        <f t="shared" si="6"/>
        <v>7.2829131652661055E-2</v>
      </c>
      <c r="AD25" s="150">
        <f t="shared" si="7"/>
        <v>4.6162464985994394</v>
      </c>
      <c r="AE25" s="130">
        <f t="shared" si="8"/>
        <v>12.761904761904763</v>
      </c>
      <c r="AF25" s="130">
        <f t="shared" si="9"/>
        <v>0.35294117647058826</v>
      </c>
      <c r="AG25" s="130">
        <f t="shared" si="10"/>
        <v>28.38095238095238</v>
      </c>
      <c r="AH25" s="148">
        <f t="shared" si="11"/>
        <v>75.030812324929983</v>
      </c>
    </row>
    <row r="26" spans="1:34" ht="15.75" thickBot="1" x14ac:dyDescent="0.3">
      <c r="A26" s="18" t="s">
        <v>48</v>
      </c>
      <c r="B26" s="87">
        <v>325</v>
      </c>
      <c r="C26" s="158">
        <v>355</v>
      </c>
      <c r="D26" s="87">
        <v>3333</v>
      </c>
      <c r="E26" s="158">
        <v>3449</v>
      </c>
      <c r="F26" s="87">
        <v>1526</v>
      </c>
      <c r="G26" s="158">
        <v>1529</v>
      </c>
      <c r="H26" s="87">
        <v>2534</v>
      </c>
      <c r="I26" s="158">
        <v>1711</v>
      </c>
      <c r="J26" s="145">
        <v>14</v>
      </c>
      <c r="K26" s="145">
        <v>192</v>
      </c>
      <c r="L26" s="145">
        <v>3</v>
      </c>
      <c r="M26" s="87">
        <v>759</v>
      </c>
      <c r="N26" s="158">
        <v>653</v>
      </c>
      <c r="O26" s="87">
        <v>2075</v>
      </c>
      <c r="P26" s="158">
        <v>2133</v>
      </c>
      <c r="Q26" s="92">
        <v>43</v>
      </c>
      <c r="R26" s="160">
        <v>43</v>
      </c>
      <c r="S26" s="93">
        <v>3639</v>
      </c>
      <c r="T26" s="55">
        <v>3641</v>
      </c>
      <c r="U26" s="163">
        <v>16</v>
      </c>
      <c r="V26" s="40">
        <v>14</v>
      </c>
      <c r="W26" s="147">
        <f t="shared" si="0"/>
        <v>2.1130952380952381</v>
      </c>
      <c r="X26" s="130">
        <f t="shared" si="1"/>
        <v>20.529761904761905</v>
      </c>
      <c r="Y26" s="130">
        <f t="shared" si="2"/>
        <v>9.1011904761904763</v>
      </c>
      <c r="Z26" s="130">
        <f t="shared" si="3"/>
        <v>10.18452380952381</v>
      </c>
      <c r="AA26" s="16">
        <f t="shared" si="4"/>
        <v>8.3333333333333329E-2</v>
      </c>
      <c r="AB26" s="16">
        <f t="shared" si="5"/>
        <v>1.1428571428571428</v>
      </c>
      <c r="AC26" s="24">
        <f t="shared" si="6"/>
        <v>1.7857142857142856E-2</v>
      </c>
      <c r="AD26" s="150">
        <f t="shared" si="7"/>
        <v>3.8869047619047619</v>
      </c>
      <c r="AE26" s="130">
        <f t="shared" si="8"/>
        <v>12.696428571428571</v>
      </c>
      <c r="AF26" s="130">
        <f t="shared" si="9"/>
        <v>0.25595238095238093</v>
      </c>
      <c r="AG26" s="130">
        <f t="shared" si="10"/>
        <v>21.672619047619047</v>
      </c>
      <c r="AH26" s="148">
        <f t="shared" si="11"/>
        <v>81.68452380952381</v>
      </c>
    </row>
    <row r="27" spans="1:34" ht="15.75" thickBot="1" x14ac:dyDescent="0.3">
      <c r="A27" s="18" t="s">
        <v>49</v>
      </c>
      <c r="B27" s="87">
        <v>326</v>
      </c>
      <c r="C27" s="158">
        <v>318</v>
      </c>
      <c r="D27" s="87">
        <v>1886</v>
      </c>
      <c r="E27" s="158">
        <v>1808</v>
      </c>
      <c r="F27" s="87">
        <v>750</v>
      </c>
      <c r="G27" s="158">
        <v>756</v>
      </c>
      <c r="H27" s="87">
        <v>243</v>
      </c>
      <c r="I27" s="158">
        <v>192</v>
      </c>
      <c r="J27" s="145">
        <v>11</v>
      </c>
      <c r="K27" s="145">
        <v>102</v>
      </c>
      <c r="L27" s="145">
        <v>1</v>
      </c>
      <c r="M27" s="87">
        <v>350</v>
      </c>
      <c r="N27" s="158">
        <v>310</v>
      </c>
      <c r="O27" s="87">
        <v>771</v>
      </c>
      <c r="P27" s="158">
        <v>756</v>
      </c>
      <c r="Q27" s="92">
        <v>31</v>
      </c>
      <c r="R27" s="160">
        <v>37</v>
      </c>
      <c r="S27" s="93">
        <v>1657</v>
      </c>
      <c r="T27" s="55">
        <v>1618</v>
      </c>
      <c r="U27" s="163">
        <v>11</v>
      </c>
      <c r="V27" s="40">
        <v>10</v>
      </c>
      <c r="W27" s="147">
        <f t="shared" si="0"/>
        <v>2.7532467532467533</v>
      </c>
      <c r="X27" s="130">
        <f t="shared" si="1"/>
        <v>15.653679653679655</v>
      </c>
      <c r="Y27" s="130">
        <f t="shared" si="2"/>
        <v>6.5454545454545459</v>
      </c>
      <c r="Z27" s="130">
        <f t="shared" si="3"/>
        <v>1.6623376623376622</v>
      </c>
      <c r="AA27" s="16">
        <f t="shared" si="4"/>
        <v>9.5238095238095233E-2</v>
      </c>
      <c r="AB27" s="16">
        <f t="shared" si="5"/>
        <v>0.88311688311688319</v>
      </c>
      <c r="AC27" s="24">
        <f t="shared" si="6"/>
        <v>8.658008658008658E-3</v>
      </c>
      <c r="AD27" s="150">
        <f t="shared" si="7"/>
        <v>2.6839826839826841</v>
      </c>
      <c r="AE27" s="130">
        <f t="shared" si="8"/>
        <v>6.5454545454545459</v>
      </c>
      <c r="AF27" s="130">
        <f t="shared" si="9"/>
        <v>0.32034632034632038</v>
      </c>
      <c r="AG27" s="130">
        <f t="shared" si="10"/>
        <v>14.008658008658008</v>
      </c>
      <c r="AH27" s="148">
        <f t="shared" si="11"/>
        <v>51.160173160173159</v>
      </c>
    </row>
    <row r="28" spans="1:34" ht="15.75" thickBot="1" x14ac:dyDescent="0.3">
      <c r="A28" s="20" t="s">
        <v>50</v>
      </c>
      <c r="B28" s="87">
        <v>976</v>
      </c>
      <c r="C28" s="158">
        <v>1036</v>
      </c>
      <c r="D28" s="87">
        <v>9476</v>
      </c>
      <c r="E28" s="158">
        <v>8838</v>
      </c>
      <c r="F28" s="87">
        <v>2224</v>
      </c>
      <c r="G28" s="158">
        <v>2220</v>
      </c>
      <c r="H28" s="87">
        <v>1481</v>
      </c>
      <c r="I28" s="158">
        <v>1106</v>
      </c>
      <c r="J28" s="145">
        <v>32</v>
      </c>
      <c r="K28" s="145">
        <v>480</v>
      </c>
      <c r="L28" s="145">
        <v>1</v>
      </c>
      <c r="M28" s="87">
        <v>2181</v>
      </c>
      <c r="N28" s="158">
        <v>1922</v>
      </c>
      <c r="O28" s="87">
        <v>3503</v>
      </c>
      <c r="P28" s="158">
        <v>3325</v>
      </c>
      <c r="Q28" s="92">
        <v>90</v>
      </c>
      <c r="R28" s="160">
        <v>87</v>
      </c>
      <c r="S28" s="93">
        <v>7788</v>
      </c>
      <c r="T28" s="55">
        <v>7074</v>
      </c>
      <c r="U28" s="163">
        <v>30</v>
      </c>
      <c r="V28" s="40">
        <v>29</v>
      </c>
      <c r="W28" s="147">
        <f t="shared" si="0"/>
        <v>3.2888888888888888</v>
      </c>
      <c r="X28" s="130">
        <f t="shared" si="1"/>
        <v>28.05714285714286</v>
      </c>
      <c r="Y28" s="130">
        <f t="shared" si="2"/>
        <v>7.0476190476190474</v>
      </c>
      <c r="Z28" s="130">
        <f t="shared" si="3"/>
        <v>3.5111111111111111</v>
      </c>
      <c r="AA28" s="16">
        <f t="shared" si="4"/>
        <v>0.10158730158730159</v>
      </c>
      <c r="AB28" s="16">
        <f t="shared" si="5"/>
        <v>1.5238095238095237</v>
      </c>
      <c r="AC28" s="24">
        <f t="shared" si="6"/>
        <v>3.1746031746031746E-3</v>
      </c>
      <c r="AD28" s="150">
        <f t="shared" si="7"/>
        <v>6.1015873015873012</v>
      </c>
      <c r="AE28" s="130">
        <f t="shared" si="8"/>
        <v>10.555555555555555</v>
      </c>
      <c r="AF28" s="130">
        <f t="shared" si="9"/>
        <v>0.27619047619047621</v>
      </c>
      <c r="AG28" s="130">
        <f t="shared" si="10"/>
        <v>22.457142857142859</v>
      </c>
      <c r="AH28" s="148">
        <f t="shared" si="11"/>
        <v>82.923809523809524</v>
      </c>
    </row>
    <row r="29" spans="1:34" ht="15.75" thickBot="1" x14ac:dyDescent="0.3">
      <c r="A29" s="18" t="s">
        <v>51</v>
      </c>
      <c r="B29" s="87">
        <v>512</v>
      </c>
      <c r="C29" s="158">
        <v>509</v>
      </c>
      <c r="D29" s="87">
        <v>3685</v>
      </c>
      <c r="E29" s="158">
        <v>3131</v>
      </c>
      <c r="F29" s="87">
        <v>1895</v>
      </c>
      <c r="G29" s="158">
        <v>1884</v>
      </c>
      <c r="H29" s="87">
        <v>667</v>
      </c>
      <c r="I29" s="158">
        <v>431</v>
      </c>
      <c r="J29" s="145">
        <v>11</v>
      </c>
      <c r="K29" s="145">
        <v>198</v>
      </c>
      <c r="L29" s="145">
        <v>2</v>
      </c>
      <c r="M29" s="87">
        <v>885</v>
      </c>
      <c r="N29" s="158">
        <v>770</v>
      </c>
      <c r="O29" s="87">
        <v>1434</v>
      </c>
      <c r="P29" s="158">
        <v>1390</v>
      </c>
      <c r="Q29" s="92">
        <v>31</v>
      </c>
      <c r="R29" s="160">
        <v>33</v>
      </c>
      <c r="S29" s="93">
        <v>2400</v>
      </c>
      <c r="T29" s="55">
        <v>2405</v>
      </c>
      <c r="U29" s="163">
        <v>14</v>
      </c>
      <c r="V29" s="40">
        <v>11</v>
      </c>
      <c r="W29" s="147">
        <f t="shared" si="0"/>
        <v>3.4625850340136051</v>
      </c>
      <c r="X29" s="130">
        <f t="shared" si="1"/>
        <v>21.299319727891156</v>
      </c>
      <c r="Y29" s="130">
        <f t="shared" si="2"/>
        <v>12.816326530612246</v>
      </c>
      <c r="Z29" s="130">
        <f t="shared" si="3"/>
        <v>2.9319727891156462</v>
      </c>
      <c r="AA29" s="16">
        <f t="shared" si="4"/>
        <v>7.4829931972789115E-2</v>
      </c>
      <c r="AB29" s="16">
        <f t="shared" si="5"/>
        <v>1.346938775510204</v>
      </c>
      <c r="AC29" s="24">
        <f t="shared" si="6"/>
        <v>1.3605442176870748E-2</v>
      </c>
      <c r="AD29" s="150">
        <f t="shared" si="7"/>
        <v>5.2380952380952381</v>
      </c>
      <c r="AE29" s="130">
        <f t="shared" si="8"/>
        <v>9.4557823129251712</v>
      </c>
      <c r="AF29" s="130">
        <f t="shared" si="9"/>
        <v>0.22448979591836735</v>
      </c>
      <c r="AG29" s="130">
        <f t="shared" si="10"/>
        <v>16.360544217687075</v>
      </c>
      <c r="AH29" s="148">
        <f t="shared" si="11"/>
        <v>73.224489795918373</v>
      </c>
    </row>
    <row r="30" spans="1:34" ht="15.75" thickBot="1" x14ac:dyDescent="0.3">
      <c r="A30" s="18" t="s">
        <v>52</v>
      </c>
      <c r="B30" s="87">
        <v>173</v>
      </c>
      <c r="C30" s="158">
        <v>164</v>
      </c>
      <c r="D30" s="87">
        <v>833</v>
      </c>
      <c r="E30" s="158">
        <v>728</v>
      </c>
      <c r="F30" s="87">
        <v>551</v>
      </c>
      <c r="G30" s="158">
        <v>527</v>
      </c>
      <c r="H30" s="87">
        <v>229</v>
      </c>
      <c r="I30" s="158">
        <v>188</v>
      </c>
      <c r="J30" s="145">
        <v>7</v>
      </c>
      <c r="K30" s="145">
        <v>60</v>
      </c>
      <c r="L30" s="145">
        <v>2</v>
      </c>
      <c r="M30" s="87">
        <v>103</v>
      </c>
      <c r="N30" s="158">
        <v>101</v>
      </c>
      <c r="O30" s="87">
        <v>379</v>
      </c>
      <c r="P30" s="158">
        <v>368</v>
      </c>
      <c r="Q30" s="92">
        <v>22</v>
      </c>
      <c r="R30" s="160">
        <v>24</v>
      </c>
      <c r="S30" s="93">
        <v>1212</v>
      </c>
      <c r="T30" s="55">
        <v>1208</v>
      </c>
      <c r="U30" s="163">
        <v>5</v>
      </c>
      <c r="V30" s="40">
        <v>4</v>
      </c>
      <c r="W30" s="147">
        <f t="shared" si="0"/>
        <v>3.1238095238095234</v>
      </c>
      <c r="X30" s="130">
        <f t="shared" si="1"/>
        <v>13.866666666666665</v>
      </c>
      <c r="Y30" s="130">
        <f t="shared" si="2"/>
        <v>10.038095238095238</v>
      </c>
      <c r="Z30" s="130">
        <f t="shared" si="3"/>
        <v>3.5809523809523811</v>
      </c>
      <c r="AA30" s="16">
        <f t="shared" si="4"/>
        <v>0.13333333333333333</v>
      </c>
      <c r="AB30" s="16">
        <f t="shared" si="5"/>
        <v>1.1428571428571428</v>
      </c>
      <c r="AC30" s="24">
        <f t="shared" si="6"/>
        <v>3.8095238095238099E-2</v>
      </c>
      <c r="AD30" s="150">
        <f t="shared" si="7"/>
        <v>1.9238095238095236</v>
      </c>
      <c r="AE30" s="130">
        <f t="shared" si="8"/>
        <v>7.0095238095238086</v>
      </c>
      <c r="AF30" s="130">
        <f t="shared" si="9"/>
        <v>0.45714285714285713</v>
      </c>
      <c r="AG30" s="130">
        <f t="shared" si="10"/>
        <v>23.009523809523809</v>
      </c>
      <c r="AH30" s="148">
        <f t="shared" si="11"/>
        <v>64.323809523809516</v>
      </c>
    </row>
    <row r="31" spans="1:34" ht="15.75" thickBot="1" x14ac:dyDescent="0.3">
      <c r="A31" s="18" t="s">
        <v>53</v>
      </c>
      <c r="B31" s="87">
        <v>439</v>
      </c>
      <c r="C31" s="158">
        <v>428</v>
      </c>
      <c r="D31" s="87">
        <v>4027</v>
      </c>
      <c r="E31" s="158">
        <v>3445</v>
      </c>
      <c r="F31" s="87">
        <v>1502</v>
      </c>
      <c r="G31" s="158">
        <v>1503</v>
      </c>
      <c r="H31" s="87">
        <v>3141</v>
      </c>
      <c r="I31" s="158">
        <v>1053</v>
      </c>
      <c r="J31" s="145">
        <v>17</v>
      </c>
      <c r="K31" s="145">
        <v>130</v>
      </c>
      <c r="L31" s="145">
        <v>0</v>
      </c>
      <c r="M31" s="87">
        <v>1999</v>
      </c>
      <c r="N31" s="158">
        <v>1471</v>
      </c>
      <c r="O31" s="87">
        <v>1212</v>
      </c>
      <c r="P31" s="158">
        <v>1360</v>
      </c>
      <c r="Q31" s="92">
        <v>43</v>
      </c>
      <c r="R31" s="160">
        <v>45</v>
      </c>
      <c r="S31" s="93">
        <v>9646</v>
      </c>
      <c r="T31" s="55">
        <v>9612</v>
      </c>
      <c r="U31" s="163">
        <v>19</v>
      </c>
      <c r="V31" s="40">
        <v>17</v>
      </c>
      <c r="W31" s="147">
        <f t="shared" si="0"/>
        <v>2.1453634085213031</v>
      </c>
      <c r="X31" s="130">
        <f t="shared" si="1"/>
        <v>17.268170426065165</v>
      </c>
      <c r="Y31" s="130">
        <f t="shared" si="2"/>
        <v>7.533834586466166</v>
      </c>
      <c r="Z31" s="130">
        <f t="shared" si="3"/>
        <v>5.2781954887218046</v>
      </c>
      <c r="AA31" s="16">
        <f t="shared" si="4"/>
        <v>8.5213032581453629E-2</v>
      </c>
      <c r="AB31" s="16">
        <f t="shared" si="5"/>
        <v>0.65162907268170422</v>
      </c>
      <c r="AC31" s="24">
        <f t="shared" si="6"/>
        <v>0</v>
      </c>
      <c r="AD31" s="150">
        <f t="shared" si="7"/>
        <v>7.3734335839598995</v>
      </c>
      <c r="AE31" s="130">
        <f t="shared" si="8"/>
        <v>6.8170426065162912</v>
      </c>
      <c r="AF31" s="130">
        <f t="shared" si="9"/>
        <v>0.22556390977443608</v>
      </c>
      <c r="AG31" s="130">
        <f t="shared" si="10"/>
        <v>48.180451127819552</v>
      </c>
      <c r="AH31" s="148">
        <f t="shared" si="11"/>
        <v>95.558897243107765</v>
      </c>
    </row>
    <row r="32" spans="1:34" ht="15.75" thickBot="1" x14ac:dyDescent="0.3">
      <c r="A32" s="18" t="s">
        <v>54</v>
      </c>
      <c r="B32" s="87">
        <v>826</v>
      </c>
      <c r="C32" s="158">
        <v>861</v>
      </c>
      <c r="D32" s="87">
        <v>5611</v>
      </c>
      <c r="E32" s="158">
        <v>5426</v>
      </c>
      <c r="F32" s="87">
        <v>1818</v>
      </c>
      <c r="G32" s="158">
        <v>1813</v>
      </c>
      <c r="H32" s="87">
        <v>873</v>
      </c>
      <c r="I32" s="158">
        <v>641</v>
      </c>
      <c r="J32" s="145">
        <v>48</v>
      </c>
      <c r="K32" s="145">
        <v>433</v>
      </c>
      <c r="L32" s="145">
        <v>0</v>
      </c>
      <c r="M32" s="87">
        <v>1399</v>
      </c>
      <c r="N32" s="145">
        <v>1347</v>
      </c>
      <c r="O32" s="87">
        <v>3174</v>
      </c>
      <c r="P32" s="158">
        <v>2780</v>
      </c>
      <c r="Q32" s="94">
        <v>113</v>
      </c>
      <c r="R32" s="162">
        <v>80</v>
      </c>
      <c r="S32" s="95">
        <v>3853</v>
      </c>
      <c r="T32" s="67">
        <v>3864</v>
      </c>
      <c r="U32" s="164">
        <v>28</v>
      </c>
      <c r="V32" s="40">
        <v>24</v>
      </c>
      <c r="W32" s="81">
        <f t="shared" si="0"/>
        <v>2.9285714285714284</v>
      </c>
      <c r="X32" s="82">
        <f t="shared" si="1"/>
        <v>18.455782312925169</v>
      </c>
      <c r="Y32" s="82">
        <f t="shared" si="2"/>
        <v>6.166666666666667</v>
      </c>
      <c r="Z32" s="82">
        <f t="shared" si="3"/>
        <v>2.1802721088435373</v>
      </c>
      <c r="AA32" s="82">
        <f t="shared" si="4"/>
        <v>0.16326530612244897</v>
      </c>
      <c r="AB32" s="82">
        <f t="shared" si="5"/>
        <v>1.4727891156462585</v>
      </c>
      <c r="AC32" s="84">
        <f t="shared" si="6"/>
        <v>0</v>
      </c>
      <c r="AD32" s="85">
        <f t="shared" si="7"/>
        <v>4.5816326530612246</v>
      </c>
      <c r="AE32" s="82">
        <f t="shared" si="8"/>
        <v>9.4557823129251712</v>
      </c>
      <c r="AF32" s="82">
        <f t="shared" si="9"/>
        <v>0.27210884353741499</v>
      </c>
      <c r="AG32" s="82">
        <f t="shared" si="10"/>
        <v>13.142857142857142</v>
      </c>
      <c r="AH32" s="98">
        <f t="shared" si="11"/>
        <v>58.819727891156468</v>
      </c>
    </row>
    <row r="33" spans="1:34" ht="15.75" thickBot="1" x14ac:dyDescent="0.3">
      <c r="A33" s="21" t="s">
        <v>55</v>
      </c>
      <c r="B33" s="103">
        <f t="shared" ref="B33:V33" si="12">SUM(B11:B32)</f>
        <v>12513</v>
      </c>
      <c r="C33" s="103">
        <f t="shared" si="12"/>
        <v>13073</v>
      </c>
      <c r="D33" s="103">
        <f t="shared" si="12"/>
        <v>91337</v>
      </c>
      <c r="E33" s="103">
        <f t="shared" si="12"/>
        <v>86636</v>
      </c>
      <c r="F33" s="104">
        <f t="shared" si="12"/>
        <v>32856</v>
      </c>
      <c r="G33" s="103">
        <f t="shared" si="12"/>
        <v>32809</v>
      </c>
      <c r="H33" s="105">
        <f t="shared" si="12"/>
        <v>27831</v>
      </c>
      <c r="I33" s="105">
        <f t="shared" si="12"/>
        <v>16854</v>
      </c>
      <c r="J33" s="33">
        <f t="shared" si="12"/>
        <v>392</v>
      </c>
      <c r="K33" s="33">
        <f t="shared" si="12"/>
        <v>5237</v>
      </c>
      <c r="L33" s="33">
        <f t="shared" si="12"/>
        <v>352</v>
      </c>
      <c r="M33" s="103">
        <f t="shared" si="12"/>
        <v>24435</v>
      </c>
      <c r="N33" s="103">
        <f t="shared" si="12"/>
        <v>21616</v>
      </c>
      <c r="O33" s="103">
        <f t="shared" si="12"/>
        <v>44673</v>
      </c>
      <c r="P33" s="103">
        <f t="shared" si="12"/>
        <v>44325</v>
      </c>
      <c r="Q33" s="107">
        <f t="shared" si="12"/>
        <v>1593</v>
      </c>
      <c r="R33" s="108">
        <f t="shared" si="12"/>
        <v>1570</v>
      </c>
      <c r="S33" s="108">
        <f t="shared" si="12"/>
        <v>100730</v>
      </c>
      <c r="T33" s="108">
        <f t="shared" si="12"/>
        <v>98721</v>
      </c>
      <c r="U33" s="109">
        <f t="shared" si="12"/>
        <v>417</v>
      </c>
      <c r="V33" s="155">
        <f t="shared" si="12"/>
        <v>372</v>
      </c>
      <c r="W33" s="156">
        <f t="shared" si="0"/>
        <v>2.9857257051501653</v>
      </c>
      <c r="X33" s="151">
        <f t="shared" si="1"/>
        <v>19.786684937764075</v>
      </c>
      <c r="Y33" s="151">
        <f t="shared" si="2"/>
        <v>7.4932054356514781</v>
      </c>
      <c r="Z33" s="151">
        <f t="shared" si="3"/>
        <v>3.8492634463857485</v>
      </c>
      <c r="AA33" s="122">
        <f t="shared" si="4"/>
        <v>8.9528377298161474E-2</v>
      </c>
      <c r="AB33" s="122">
        <f t="shared" si="5"/>
        <v>1.1960717140573256</v>
      </c>
      <c r="AC33" s="141">
        <f t="shared" si="6"/>
        <v>8.039282859426744E-2</v>
      </c>
      <c r="AD33" s="153">
        <f t="shared" si="7"/>
        <v>4.9368505195843326</v>
      </c>
      <c r="AE33" s="151">
        <f t="shared" si="8"/>
        <v>10.123329907502569</v>
      </c>
      <c r="AF33" s="151">
        <f t="shared" si="9"/>
        <v>0.35857028662784057</v>
      </c>
      <c r="AG33" s="151">
        <f t="shared" si="10"/>
        <v>22.546762589928058</v>
      </c>
      <c r="AH33" s="157">
        <f t="shared" si="11"/>
        <v>73.446385748544017</v>
      </c>
    </row>
  </sheetData>
  <mergeCells count="72">
    <mergeCell ref="AF9:AF10"/>
    <mergeCell ref="AG9:AG10"/>
    <mergeCell ref="AH9:AH10"/>
    <mergeCell ref="J6:J7"/>
    <mergeCell ref="L6:L7"/>
    <mergeCell ref="J9:J10"/>
    <mergeCell ref="K9:K10"/>
    <mergeCell ref="L9:L10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B6:B7"/>
    <mergeCell ref="C6:C7"/>
    <mergeCell ref="D6:D7"/>
    <mergeCell ref="E6:E7"/>
    <mergeCell ref="H9:H10"/>
    <mergeCell ref="G9:G10"/>
    <mergeCell ref="B9:B10"/>
    <mergeCell ref="C9:C10"/>
    <mergeCell ref="D9:D10"/>
    <mergeCell ref="E9:E10"/>
    <mergeCell ref="F9:F10"/>
    <mergeCell ref="M6:M7"/>
    <mergeCell ref="N6:N7"/>
    <mergeCell ref="O6:O7"/>
    <mergeCell ref="P6:P7"/>
    <mergeCell ref="I9:I10"/>
    <mergeCell ref="M9:M10"/>
    <mergeCell ref="O5:P5"/>
    <mergeCell ref="Q5:R5"/>
    <mergeCell ref="S5:T5"/>
    <mergeCell ref="S6:S7"/>
    <mergeCell ref="T6:T7"/>
    <mergeCell ref="Q6:Q7"/>
    <mergeCell ref="R6:R7"/>
    <mergeCell ref="AA3:AC6"/>
    <mergeCell ref="AD3:AD7"/>
    <mergeCell ref="AE3:AG6"/>
    <mergeCell ref="AH3:AH7"/>
    <mergeCell ref="U4:U7"/>
    <mergeCell ref="V4:V7"/>
    <mergeCell ref="A1:AH1"/>
    <mergeCell ref="A2:A10"/>
    <mergeCell ref="B2:C5"/>
    <mergeCell ref="D2:E5"/>
    <mergeCell ref="F2:G5"/>
    <mergeCell ref="H2:I5"/>
    <mergeCell ref="M2:N5"/>
    <mergeCell ref="O2:T4"/>
    <mergeCell ref="U2:V3"/>
    <mergeCell ref="G6:G7"/>
    <mergeCell ref="J2:L5"/>
    <mergeCell ref="W2:AH2"/>
    <mergeCell ref="W3:W7"/>
    <mergeCell ref="X3:X7"/>
    <mergeCell ref="Y3:Y7"/>
    <mergeCell ref="Z3:Z7"/>
  </mergeCells>
  <pageMargins left="0.14000000000000001" right="0.14000000000000001" top="0.75" bottom="0.75" header="0.3" footer="0.3"/>
  <pageSetup paperSize="9" scale="9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85" zoomScaleNormal="85" workbookViewId="0">
      <selection activeCell="A33" sqref="A1:AH33"/>
    </sheetView>
  </sheetViews>
  <sheetFormatPr defaultRowHeight="15" x14ac:dyDescent="0.25"/>
  <cols>
    <col min="1" max="1" width="24.7109375" customWidth="1"/>
    <col min="21" max="21" width="8.28515625" customWidth="1"/>
    <col min="22" max="22" width="7.7109375" customWidth="1"/>
  </cols>
  <sheetData>
    <row r="1" spans="1:34" ht="16.5" thickBot="1" x14ac:dyDescent="0.3">
      <c r="A1" s="187" t="s">
        <v>64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  <c r="P1" s="188"/>
      <c r="Q1" s="188"/>
      <c r="R1" s="188"/>
      <c r="S1" s="188"/>
      <c r="T1" s="188"/>
      <c r="U1" s="188"/>
      <c r="V1" s="188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4" ht="15.75" thickBot="1" x14ac:dyDescent="0.3">
      <c r="A2" s="226" t="s">
        <v>0</v>
      </c>
      <c r="B2" s="229" t="s">
        <v>1</v>
      </c>
      <c r="C2" s="190"/>
      <c r="D2" s="189" t="s">
        <v>2</v>
      </c>
      <c r="E2" s="190"/>
      <c r="F2" s="189" t="s">
        <v>3</v>
      </c>
      <c r="G2" s="195"/>
      <c r="H2" s="200" t="s">
        <v>4</v>
      </c>
      <c r="I2" s="195"/>
      <c r="J2" s="189" t="s">
        <v>5</v>
      </c>
      <c r="K2" s="248"/>
      <c r="L2" s="249"/>
      <c r="M2" s="201" t="s">
        <v>6</v>
      </c>
      <c r="N2" s="202"/>
      <c r="O2" s="170" t="s">
        <v>7</v>
      </c>
      <c r="P2" s="259"/>
      <c r="Q2" s="259"/>
      <c r="R2" s="259"/>
      <c r="S2" s="260"/>
      <c r="T2" s="172"/>
      <c r="U2" s="217" t="s">
        <v>8</v>
      </c>
      <c r="V2" s="218"/>
      <c r="W2" s="207" t="s">
        <v>60</v>
      </c>
      <c r="X2" s="208"/>
      <c r="Y2" s="208"/>
      <c r="Z2" s="208"/>
      <c r="AA2" s="208"/>
      <c r="AB2" s="208"/>
      <c r="AC2" s="208"/>
      <c r="AD2" s="208"/>
      <c r="AE2" s="209"/>
      <c r="AF2" s="209"/>
      <c r="AG2" s="209"/>
      <c r="AH2" s="210"/>
    </row>
    <row r="3" spans="1:34" x14ac:dyDescent="0.25">
      <c r="A3" s="227"/>
      <c r="B3" s="191"/>
      <c r="C3" s="192"/>
      <c r="D3" s="191"/>
      <c r="E3" s="192"/>
      <c r="F3" s="196"/>
      <c r="G3" s="197"/>
      <c r="H3" s="196"/>
      <c r="I3" s="197"/>
      <c r="J3" s="250"/>
      <c r="K3" s="251"/>
      <c r="L3" s="252"/>
      <c r="M3" s="203"/>
      <c r="N3" s="204"/>
      <c r="O3" s="261"/>
      <c r="P3" s="262"/>
      <c r="Q3" s="262"/>
      <c r="R3" s="262"/>
      <c r="S3" s="263"/>
      <c r="T3" s="175"/>
      <c r="U3" s="219"/>
      <c r="V3" s="220"/>
      <c r="W3" s="211" t="s">
        <v>10</v>
      </c>
      <c r="X3" s="214" t="s">
        <v>11</v>
      </c>
      <c r="Y3" s="214" t="s">
        <v>12</v>
      </c>
      <c r="Z3" s="230" t="s">
        <v>13</v>
      </c>
      <c r="AA3" s="265" t="s">
        <v>14</v>
      </c>
      <c r="AB3" s="266"/>
      <c r="AC3" s="223"/>
      <c r="AD3" s="201" t="s">
        <v>15</v>
      </c>
      <c r="AE3" s="170" t="s">
        <v>16</v>
      </c>
      <c r="AF3" s="171"/>
      <c r="AG3" s="172"/>
      <c r="AH3" s="223" t="s">
        <v>17</v>
      </c>
    </row>
    <row r="4" spans="1:34" x14ac:dyDescent="0.25">
      <c r="A4" s="227"/>
      <c r="B4" s="191"/>
      <c r="C4" s="192"/>
      <c r="D4" s="191"/>
      <c r="E4" s="192"/>
      <c r="F4" s="196"/>
      <c r="G4" s="197"/>
      <c r="H4" s="196"/>
      <c r="I4" s="197"/>
      <c r="J4" s="250"/>
      <c r="K4" s="251"/>
      <c r="L4" s="252"/>
      <c r="M4" s="203"/>
      <c r="N4" s="204"/>
      <c r="O4" s="261"/>
      <c r="P4" s="262"/>
      <c r="Q4" s="262"/>
      <c r="R4" s="262"/>
      <c r="S4" s="263"/>
      <c r="T4" s="175"/>
      <c r="U4" s="237" t="s">
        <v>18</v>
      </c>
      <c r="V4" s="238" t="s">
        <v>19</v>
      </c>
      <c r="W4" s="212"/>
      <c r="X4" s="215"/>
      <c r="Y4" s="215"/>
      <c r="Z4" s="231"/>
      <c r="AA4" s="267"/>
      <c r="AB4" s="268"/>
      <c r="AC4" s="224"/>
      <c r="AD4" s="221"/>
      <c r="AE4" s="173"/>
      <c r="AF4" s="174"/>
      <c r="AG4" s="175"/>
      <c r="AH4" s="224"/>
    </row>
    <row r="5" spans="1:34" ht="15.75" thickBot="1" x14ac:dyDescent="0.3">
      <c r="A5" s="227"/>
      <c r="B5" s="193"/>
      <c r="C5" s="194"/>
      <c r="D5" s="193"/>
      <c r="E5" s="194"/>
      <c r="F5" s="198"/>
      <c r="G5" s="199"/>
      <c r="H5" s="196"/>
      <c r="I5" s="197"/>
      <c r="J5" s="253"/>
      <c r="K5" s="254"/>
      <c r="L5" s="255"/>
      <c r="M5" s="205"/>
      <c r="N5" s="206"/>
      <c r="O5" s="240" t="s">
        <v>20</v>
      </c>
      <c r="P5" s="241"/>
      <c r="Q5" s="241" t="s">
        <v>21</v>
      </c>
      <c r="R5" s="258"/>
      <c r="S5" s="241" t="s">
        <v>56</v>
      </c>
      <c r="T5" s="264"/>
      <c r="U5" s="237"/>
      <c r="V5" s="239"/>
      <c r="W5" s="212"/>
      <c r="X5" s="215"/>
      <c r="Y5" s="215"/>
      <c r="Z5" s="231"/>
      <c r="AA5" s="267"/>
      <c r="AB5" s="268"/>
      <c r="AC5" s="224"/>
      <c r="AD5" s="221"/>
      <c r="AE5" s="173"/>
      <c r="AF5" s="174"/>
      <c r="AG5" s="175"/>
      <c r="AH5" s="224"/>
    </row>
    <row r="6" spans="1:34" ht="15.75" thickBot="1" x14ac:dyDescent="0.3">
      <c r="A6" s="227"/>
      <c r="B6" s="181" t="s">
        <v>22</v>
      </c>
      <c r="C6" s="183" t="s">
        <v>23</v>
      </c>
      <c r="D6" s="186" t="s">
        <v>22</v>
      </c>
      <c r="E6" s="185" t="s">
        <v>24</v>
      </c>
      <c r="F6" s="8"/>
      <c r="G6" s="233" t="s">
        <v>25</v>
      </c>
      <c r="H6" s="26"/>
      <c r="I6" s="27"/>
      <c r="J6" s="256" t="s">
        <v>26</v>
      </c>
      <c r="K6" s="31"/>
      <c r="L6" s="233" t="s">
        <v>27</v>
      </c>
      <c r="M6" s="235" t="s">
        <v>22</v>
      </c>
      <c r="N6" s="183" t="s">
        <v>24</v>
      </c>
      <c r="O6" s="246" t="s">
        <v>22</v>
      </c>
      <c r="P6" s="244" t="s">
        <v>24</v>
      </c>
      <c r="Q6" s="242" t="s">
        <v>22</v>
      </c>
      <c r="R6" s="244" t="s">
        <v>24</v>
      </c>
      <c r="S6" s="242" t="s">
        <v>22</v>
      </c>
      <c r="T6" s="244" t="s">
        <v>24</v>
      </c>
      <c r="U6" s="237"/>
      <c r="V6" s="239"/>
      <c r="W6" s="212"/>
      <c r="X6" s="215"/>
      <c r="Y6" s="215"/>
      <c r="Z6" s="231"/>
      <c r="AA6" s="269"/>
      <c r="AB6" s="270"/>
      <c r="AC6" s="225"/>
      <c r="AD6" s="221"/>
      <c r="AE6" s="176"/>
      <c r="AF6" s="177"/>
      <c r="AG6" s="178"/>
      <c r="AH6" s="224"/>
    </row>
    <row r="7" spans="1:34" ht="52.5" thickBot="1" x14ac:dyDescent="0.3">
      <c r="A7" s="227"/>
      <c r="B7" s="182"/>
      <c r="C7" s="184"/>
      <c r="D7" s="186"/>
      <c r="E7" s="179"/>
      <c r="F7" s="22" t="s">
        <v>28</v>
      </c>
      <c r="G7" s="234"/>
      <c r="H7" s="11" t="s">
        <v>22</v>
      </c>
      <c r="I7" s="11" t="s">
        <v>24</v>
      </c>
      <c r="J7" s="257"/>
      <c r="K7" s="32" t="s">
        <v>11</v>
      </c>
      <c r="L7" s="234"/>
      <c r="M7" s="236"/>
      <c r="N7" s="184"/>
      <c r="O7" s="247"/>
      <c r="P7" s="245"/>
      <c r="Q7" s="243"/>
      <c r="R7" s="245"/>
      <c r="S7" s="243"/>
      <c r="T7" s="245"/>
      <c r="U7" s="237"/>
      <c r="V7" s="239"/>
      <c r="W7" s="213"/>
      <c r="X7" s="216"/>
      <c r="Y7" s="216"/>
      <c r="Z7" s="232"/>
      <c r="AA7" s="1" t="s">
        <v>29</v>
      </c>
      <c r="AB7" s="1" t="s">
        <v>30</v>
      </c>
      <c r="AC7" s="3" t="s">
        <v>27</v>
      </c>
      <c r="AD7" s="222"/>
      <c r="AE7" s="76" t="s">
        <v>31</v>
      </c>
      <c r="AF7" s="2" t="s">
        <v>32</v>
      </c>
      <c r="AG7" s="77" t="s">
        <v>57</v>
      </c>
      <c r="AH7" s="225"/>
    </row>
    <row r="8" spans="1:34" ht="15.75" thickBot="1" x14ac:dyDescent="0.3">
      <c r="A8" s="227"/>
      <c r="B8" s="56">
        <v>1</v>
      </c>
      <c r="C8" s="50">
        <v>2</v>
      </c>
      <c r="D8" s="45">
        <v>3</v>
      </c>
      <c r="E8" s="45">
        <v>4</v>
      </c>
      <c r="F8" s="51">
        <v>5</v>
      </c>
      <c r="G8" s="47">
        <v>6</v>
      </c>
      <c r="H8" s="47">
        <v>7</v>
      </c>
      <c r="I8" s="28">
        <v>8</v>
      </c>
      <c r="J8" s="46">
        <v>9</v>
      </c>
      <c r="K8" s="32">
        <v>10</v>
      </c>
      <c r="L8" s="47">
        <v>11</v>
      </c>
      <c r="M8" s="4">
        <v>12</v>
      </c>
      <c r="N8" s="50">
        <v>13</v>
      </c>
      <c r="O8" s="61">
        <v>14</v>
      </c>
      <c r="P8" s="73">
        <v>15</v>
      </c>
      <c r="Q8" s="63">
        <v>16</v>
      </c>
      <c r="R8" s="73">
        <v>17</v>
      </c>
      <c r="S8" s="73">
        <v>18</v>
      </c>
      <c r="T8" s="64">
        <v>19</v>
      </c>
      <c r="U8" s="53">
        <v>20</v>
      </c>
      <c r="V8" s="39">
        <v>21</v>
      </c>
      <c r="W8" s="49">
        <v>22</v>
      </c>
      <c r="X8" s="48">
        <v>23</v>
      </c>
      <c r="Y8" s="48">
        <v>24</v>
      </c>
      <c r="Z8" s="48">
        <v>25</v>
      </c>
      <c r="AA8" s="1">
        <v>26</v>
      </c>
      <c r="AB8" s="1">
        <v>27</v>
      </c>
      <c r="AC8" s="23">
        <v>28</v>
      </c>
      <c r="AD8" s="71">
        <v>29</v>
      </c>
      <c r="AE8" s="72">
        <v>30</v>
      </c>
      <c r="AF8" s="74">
        <v>31</v>
      </c>
      <c r="AG8" s="75">
        <v>32</v>
      </c>
      <c r="AH8" s="44">
        <v>33</v>
      </c>
    </row>
    <row r="9" spans="1:34" ht="15.75" thickBot="1" x14ac:dyDescent="0.3">
      <c r="A9" s="227"/>
      <c r="B9" s="179">
        <v>2024</v>
      </c>
      <c r="C9" s="179">
        <v>2024</v>
      </c>
      <c r="D9" s="179">
        <v>2024</v>
      </c>
      <c r="E9" s="179">
        <v>2024</v>
      </c>
      <c r="F9" s="179">
        <v>2024</v>
      </c>
      <c r="G9" s="179">
        <v>2024</v>
      </c>
      <c r="H9" s="179">
        <v>2024</v>
      </c>
      <c r="I9" s="179">
        <v>2024</v>
      </c>
      <c r="J9" s="179">
        <v>2024</v>
      </c>
      <c r="K9" s="179">
        <v>2024</v>
      </c>
      <c r="L9" s="179">
        <v>2024</v>
      </c>
      <c r="M9" s="179">
        <v>2024</v>
      </c>
      <c r="N9" s="179">
        <v>2024</v>
      </c>
      <c r="O9" s="179">
        <v>2024</v>
      </c>
      <c r="P9" s="179">
        <v>2024</v>
      </c>
      <c r="Q9" s="179">
        <v>2024</v>
      </c>
      <c r="R9" s="179">
        <v>2024</v>
      </c>
      <c r="S9" s="179">
        <v>2024</v>
      </c>
      <c r="T9" s="179">
        <v>2024</v>
      </c>
      <c r="U9" s="179">
        <v>2024</v>
      </c>
      <c r="V9" s="179">
        <v>2024</v>
      </c>
      <c r="W9" s="179">
        <v>2024</v>
      </c>
      <c r="X9" s="179">
        <v>2024</v>
      </c>
      <c r="Y9" s="179">
        <v>2024</v>
      </c>
      <c r="Z9" s="179">
        <v>2024</v>
      </c>
      <c r="AA9" s="179">
        <v>2024</v>
      </c>
      <c r="AB9" s="179">
        <v>2024</v>
      </c>
      <c r="AC9" s="179">
        <v>2024</v>
      </c>
      <c r="AD9" s="179">
        <v>2024</v>
      </c>
      <c r="AE9" s="179">
        <v>2024</v>
      </c>
      <c r="AF9" s="179">
        <v>2024</v>
      </c>
      <c r="AG9" s="179">
        <v>2024</v>
      </c>
      <c r="AH9" s="179">
        <v>2024</v>
      </c>
    </row>
    <row r="10" spans="1:34" ht="15.75" thickBot="1" x14ac:dyDescent="0.3">
      <c r="A10" s="228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</row>
    <row r="11" spans="1:34" ht="15.75" thickBot="1" x14ac:dyDescent="0.3">
      <c r="A11" s="17" t="s">
        <v>33</v>
      </c>
      <c r="B11" s="42">
        <v>541</v>
      </c>
      <c r="C11" s="145">
        <v>548</v>
      </c>
      <c r="D11" s="42">
        <v>4177</v>
      </c>
      <c r="E11" s="145">
        <v>3707</v>
      </c>
      <c r="F11" s="42">
        <v>2103</v>
      </c>
      <c r="G11" s="145">
        <v>2104</v>
      </c>
      <c r="H11" s="42">
        <v>1437</v>
      </c>
      <c r="I11" s="145">
        <v>970</v>
      </c>
      <c r="J11" s="145">
        <v>9</v>
      </c>
      <c r="K11" s="145">
        <v>350</v>
      </c>
      <c r="L11" s="145">
        <v>0</v>
      </c>
      <c r="M11" s="42">
        <v>1421</v>
      </c>
      <c r="N11" s="145">
        <v>1389</v>
      </c>
      <c r="O11" s="57">
        <v>1457</v>
      </c>
      <c r="P11" s="58">
        <v>1515</v>
      </c>
      <c r="Q11" s="59">
        <v>107</v>
      </c>
      <c r="R11" s="60">
        <v>146</v>
      </c>
      <c r="S11" s="78">
        <v>2949</v>
      </c>
      <c r="T11" s="60">
        <v>2941</v>
      </c>
      <c r="U11" s="91">
        <v>18</v>
      </c>
      <c r="V11" s="40">
        <v>16</v>
      </c>
      <c r="W11" s="37">
        <f>SUM(B11/V11/10.5)</f>
        <v>3.2202380952380953</v>
      </c>
      <c r="X11" s="16">
        <f>SUM(D11/V11/10.5)</f>
        <v>24.863095238095237</v>
      </c>
      <c r="Y11" s="16">
        <f>SUM(F11/V11/10.5)</f>
        <v>12.517857142857142</v>
      </c>
      <c r="Z11" s="16">
        <f>SUM(H11/V11/10.5)</f>
        <v>8.5535714285714288</v>
      </c>
      <c r="AA11" s="16">
        <f>SUM(J11/V11/10.5)</f>
        <v>5.3571428571428568E-2</v>
      </c>
      <c r="AB11" s="16">
        <f>SUM(K11/V11/10.5)</f>
        <v>2.0833333333333335</v>
      </c>
      <c r="AC11" s="24">
        <f>SUM(L11/V11/10.5)</f>
        <v>0</v>
      </c>
      <c r="AD11" s="41">
        <f>SUM(M11/V11/10.5)</f>
        <v>8.4583333333333339</v>
      </c>
      <c r="AE11" s="16">
        <f>SUM(O11/V11/10.5)</f>
        <v>8.6726190476190474</v>
      </c>
      <c r="AF11" s="16">
        <f>SUM(Q11/V11/10.5)</f>
        <v>0.63690476190476186</v>
      </c>
      <c r="AG11" s="16">
        <f>SUM(S11/V11/10.5)</f>
        <v>17.553571428571427</v>
      </c>
      <c r="AH11" s="38">
        <f>SUM(B11+D11+F11+H11+J11+K11+L11+M11+O11+Q11+S11)/V11/10.5</f>
        <v>86.613095238095241</v>
      </c>
    </row>
    <row r="12" spans="1:34" ht="15.75" thickBot="1" x14ac:dyDescent="0.3">
      <c r="A12" s="18" t="s">
        <v>34</v>
      </c>
      <c r="B12" s="42">
        <v>954</v>
      </c>
      <c r="C12" s="145">
        <v>1031</v>
      </c>
      <c r="D12" s="42">
        <v>8646</v>
      </c>
      <c r="E12" s="145">
        <v>8082</v>
      </c>
      <c r="F12" s="42">
        <v>2675</v>
      </c>
      <c r="G12" s="145">
        <v>2679</v>
      </c>
      <c r="H12" s="42">
        <v>1494</v>
      </c>
      <c r="I12" s="145">
        <v>1058</v>
      </c>
      <c r="J12" s="145">
        <v>30</v>
      </c>
      <c r="K12" s="145">
        <v>530</v>
      </c>
      <c r="L12" s="145">
        <v>274</v>
      </c>
      <c r="M12" s="42">
        <v>1873</v>
      </c>
      <c r="N12" s="145">
        <v>1575</v>
      </c>
      <c r="O12" s="42">
        <v>2930</v>
      </c>
      <c r="P12" s="145">
        <v>3030</v>
      </c>
      <c r="Q12" s="52">
        <v>80</v>
      </c>
      <c r="R12" s="55">
        <v>86</v>
      </c>
      <c r="S12" s="79">
        <v>8446</v>
      </c>
      <c r="T12" s="55">
        <v>7676</v>
      </c>
      <c r="U12" s="91">
        <v>31</v>
      </c>
      <c r="V12" s="40">
        <v>30</v>
      </c>
      <c r="W12" s="37">
        <f t="shared" ref="W12:W33" si="0">SUM(B12/V12/10.5)</f>
        <v>3.0285714285714285</v>
      </c>
      <c r="X12" s="16">
        <f t="shared" ref="X12:X33" si="1">SUM(D12/V12/10.5)</f>
        <v>27.447619047619046</v>
      </c>
      <c r="Y12" s="16">
        <f t="shared" ref="Y12:Y33" si="2">SUM(F12/V12/10.5)</f>
        <v>8.4920634920634921</v>
      </c>
      <c r="Z12" s="16">
        <f t="shared" ref="Z12:Z33" si="3">SUM(H12/V12/10.5)</f>
        <v>4.7428571428571429</v>
      </c>
      <c r="AA12" s="16">
        <f t="shared" ref="AA12:AA33" si="4">SUM(J12/V12/10.5)</f>
        <v>9.5238095238095233E-2</v>
      </c>
      <c r="AB12" s="16">
        <f t="shared" ref="AB12:AB33" si="5">SUM(K12/V12/10.5)</f>
        <v>1.6825396825396826</v>
      </c>
      <c r="AC12" s="24">
        <f t="shared" ref="AC12:AC33" si="6">SUM(L12/V12/10.5)</f>
        <v>0.86984126984126975</v>
      </c>
      <c r="AD12" s="41">
        <f t="shared" ref="AD12:AD33" si="7">SUM(M12/V12/10.5)</f>
        <v>5.9460317460317453</v>
      </c>
      <c r="AE12" s="16">
        <f t="shared" ref="AE12:AE33" si="8">SUM(O12/V12/10.5)</f>
        <v>9.3015873015873023</v>
      </c>
      <c r="AF12" s="16">
        <f t="shared" ref="AF12:AF33" si="9">SUM(Q12/V12/10.5)</f>
        <v>0.25396825396825395</v>
      </c>
      <c r="AG12" s="16">
        <f t="shared" ref="AG12:AG33" si="10">SUM(S12/V12/10.5)</f>
        <v>26.812698412698417</v>
      </c>
      <c r="AH12" s="38">
        <f t="shared" ref="AH12:AH33" si="11">SUM(B12+D12+F12+H12+J12+K12+L12+M12+O12+Q12+S12)/V12/10.5</f>
        <v>88.673015873015885</v>
      </c>
    </row>
    <row r="13" spans="1:34" ht="15.75" thickBot="1" x14ac:dyDescent="0.3">
      <c r="A13" s="18" t="s">
        <v>35</v>
      </c>
      <c r="B13" s="42">
        <v>196</v>
      </c>
      <c r="C13" s="145">
        <v>224</v>
      </c>
      <c r="D13" s="42">
        <v>1889</v>
      </c>
      <c r="E13" s="145">
        <v>1811</v>
      </c>
      <c r="F13" s="42">
        <v>865</v>
      </c>
      <c r="G13" s="145">
        <v>857</v>
      </c>
      <c r="H13" s="42">
        <v>2557</v>
      </c>
      <c r="I13" s="145">
        <v>1067</v>
      </c>
      <c r="J13" s="145">
        <v>24</v>
      </c>
      <c r="K13" s="145">
        <v>97</v>
      </c>
      <c r="L13" s="145">
        <v>0</v>
      </c>
      <c r="M13" s="42">
        <v>557</v>
      </c>
      <c r="N13" s="145">
        <v>523</v>
      </c>
      <c r="O13" s="42">
        <v>1014</v>
      </c>
      <c r="P13" s="145">
        <v>1035</v>
      </c>
      <c r="Q13" s="52">
        <v>35</v>
      </c>
      <c r="R13" s="55">
        <v>31</v>
      </c>
      <c r="S13" s="79">
        <v>2847</v>
      </c>
      <c r="T13" s="55">
        <v>2668</v>
      </c>
      <c r="U13" s="91">
        <v>12</v>
      </c>
      <c r="V13" s="40">
        <v>10</v>
      </c>
      <c r="W13" s="37">
        <f t="shared" si="0"/>
        <v>1.8666666666666667</v>
      </c>
      <c r="X13" s="16">
        <f t="shared" si="1"/>
        <v>17.990476190476191</v>
      </c>
      <c r="Y13" s="16">
        <f t="shared" si="2"/>
        <v>8.2380952380952372</v>
      </c>
      <c r="Z13" s="16">
        <f t="shared" si="3"/>
        <v>24.352380952380951</v>
      </c>
      <c r="AA13" s="16">
        <f t="shared" si="4"/>
        <v>0.22857142857142856</v>
      </c>
      <c r="AB13" s="16">
        <f t="shared" si="5"/>
        <v>0.92380952380952375</v>
      </c>
      <c r="AC13" s="24">
        <f t="shared" si="6"/>
        <v>0</v>
      </c>
      <c r="AD13" s="41">
        <f t="shared" si="7"/>
        <v>5.3047619047619055</v>
      </c>
      <c r="AE13" s="16">
        <f t="shared" si="8"/>
        <v>9.6571428571428584</v>
      </c>
      <c r="AF13" s="16">
        <f t="shared" si="9"/>
        <v>0.33333333333333331</v>
      </c>
      <c r="AG13" s="16">
        <f t="shared" si="10"/>
        <v>27.114285714285714</v>
      </c>
      <c r="AH13" s="38">
        <f t="shared" si="11"/>
        <v>96.009523809523813</v>
      </c>
    </row>
    <row r="14" spans="1:34" ht="15.75" thickBot="1" x14ac:dyDescent="0.3">
      <c r="A14" s="18" t="s">
        <v>36</v>
      </c>
      <c r="B14" s="42">
        <v>67</v>
      </c>
      <c r="C14" s="145">
        <v>66</v>
      </c>
      <c r="D14" s="42">
        <v>478</v>
      </c>
      <c r="E14" s="145">
        <v>466</v>
      </c>
      <c r="F14" s="42">
        <v>365</v>
      </c>
      <c r="G14" s="145">
        <v>366</v>
      </c>
      <c r="H14" s="42">
        <v>102</v>
      </c>
      <c r="I14" s="145">
        <v>64</v>
      </c>
      <c r="J14" s="145">
        <v>1</v>
      </c>
      <c r="K14" s="145">
        <v>16</v>
      </c>
      <c r="L14" s="145">
        <v>0</v>
      </c>
      <c r="M14" s="42">
        <v>50</v>
      </c>
      <c r="N14" s="145">
        <v>47</v>
      </c>
      <c r="O14" s="42">
        <v>115</v>
      </c>
      <c r="P14" s="145">
        <v>119</v>
      </c>
      <c r="Q14" s="52">
        <v>6</v>
      </c>
      <c r="R14" s="55">
        <v>6</v>
      </c>
      <c r="S14" s="79">
        <v>197</v>
      </c>
      <c r="T14" s="55">
        <v>196</v>
      </c>
      <c r="U14" s="91">
        <v>3</v>
      </c>
      <c r="V14" s="40">
        <v>3</v>
      </c>
      <c r="W14" s="37">
        <f t="shared" si="0"/>
        <v>2.126984126984127</v>
      </c>
      <c r="X14" s="16">
        <f t="shared" si="1"/>
        <v>15.174603174603176</v>
      </c>
      <c r="Y14" s="16">
        <f t="shared" si="2"/>
        <v>11.587301587301587</v>
      </c>
      <c r="Z14" s="16">
        <f t="shared" si="3"/>
        <v>3.2380952380952381</v>
      </c>
      <c r="AA14" s="16">
        <f t="shared" si="4"/>
        <v>3.1746031746031744E-2</v>
      </c>
      <c r="AB14" s="16">
        <f t="shared" si="5"/>
        <v>0.50793650793650791</v>
      </c>
      <c r="AC14" s="24">
        <f t="shared" si="6"/>
        <v>0</v>
      </c>
      <c r="AD14" s="41">
        <f t="shared" si="7"/>
        <v>1.5873015873015874</v>
      </c>
      <c r="AE14" s="16">
        <f t="shared" si="8"/>
        <v>3.6507936507936511</v>
      </c>
      <c r="AF14" s="16">
        <f t="shared" si="9"/>
        <v>0.19047619047619047</v>
      </c>
      <c r="AG14" s="16">
        <f t="shared" si="10"/>
        <v>6.2539682539682548</v>
      </c>
      <c r="AH14" s="38">
        <f t="shared" si="11"/>
        <v>44.349206349206348</v>
      </c>
    </row>
    <row r="15" spans="1:34" ht="15.75" thickBot="1" x14ac:dyDescent="0.3">
      <c r="A15" s="19" t="s">
        <v>37</v>
      </c>
      <c r="B15" s="42">
        <v>926</v>
      </c>
      <c r="C15" s="145">
        <v>1013</v>
      </c>
      <c r="D15" s="42">
        <v>5937</v>
      </c>
      <c r="E15" s="145">
        <v>5785</v>
      </c>
      <c r="F15" s="42">
        <v>1214</v>
      </c>
      <c r="G15" s="145">
        <v>1209</v>
      </c>
      <c r="H15" s="42">
        <v>1030</v>
      </c>
      <c r="I15" s="145">
        <v>803</v>
      </c>
      <c r="J15" s="145">
        <v>40</v>
      </c>
      <c r="K15" s="145">
        <v>525</v>
      </c>
      <c r="L15" s="145">
        <v>1</v>
      </c>
      <c r="M15" s="42">
        <v>1437</v>
      </c>
      <c r="N15" s="145">
        <v>1215</v>
      </c>
      <c r="O15" s="42">
        <v>2992</v>
      </c>
      <c r="P15" s="145">
        <v>3014</v>
      </c>
      <c r="Q15" s="52">
        <v>51</v>
      </c>
      <c r="R15" s="55">
        <v>57</v>
      </c>
      <c r="S15" s="79">
        <v>4747</v>
      </c>
      <c r="T15" s="55">
        <v>4753</v>
      </c>
      <c r="U15" s="91">
        <v>31</v>
      </c>
      <c r="V15" s="40">
        <v>30</v>
      </c>
      <c r="W15" s="37">
        <f t="shared" si="0"/>
        <v>2.9396825396825399</v>
      </c>
      <c r="X15" s="16">
        <f t="shared" si="1"/>
        <v>18.847619047619048</v>
      </c>
      <c r="Y15" s="16">
        <f t="shared" si="2"/>
        <v>3.853968253968254</v>
      </c>
      <c r="Z15" s="16">
        <f t="shared" si="3"/>
        <v>3.2698412698412702</v>
      </c>
      <c r="AA15" s="16">
        <f t="shared" si="4"/>
        <v>0.12698412698412698</v>
      </c>
      <c r="AB15" s="16">
        <f t="shared" si="5"/>
        <v>1.6666666666666667</v>
      </c>
      <c r="AC15" s="24">
        <f t="shared" si="6"/>
        <v>3.1746031746031746E-3</v>
      </c>
      <c r="AD15" s="41">
        <f t="shared" si="7"/>
        <v>4.5619047619047617</v>
      </c>
      <c r="AE15" s="16">
        <f t="shared" si="8"/>
        <v>9.4984126984126984</v>
      </c>
      <c r="AF15" s="16">
        <f t="shared" si="9"/>
        <v>0.16190476190476191</v>
      </c>
      <c r="AG15" s="16">
        <f t="shared" si="10"/>
        <v>15.069841269841268</v>
      </c>
      <c r="AH15" s="38">
        <f t="shared" si="11"/>
        <v>60</v>
      </c>
    </row>
    <row r="16" spans="1:34" ht="15.75" thickBot="1" x14ac:dyDescent="0.3">
      <c r="A16" s="19" t="s">
        <v>38</v>
      </c>
      <c r="B16" s="42">
        <v>957</v>
      </c>
      <c r="C16" s="145">
        <v>992</v>
      </c>
      <c r="D16" s="42">
        <v>4636</v>
      </c>
      <c r="E16" s="145">
        <v>4640</v>
      </c>
      <c r="F16" s="42">
        <v>1939</v>
      </c>
      <c r="G16" s="145">
        <v>1903</v>
      </c>
      <c r="H16" s="42">
        <v>1277</v>
      </c>
      <c r="I16" s="145">
        <v>699</v>
      </c>
      <c r="J16" s="145">
        <v>39</v>
      </c>
      <c r="K16" s="145">
        <v>280</v>
      </c>
      <c r="L16" s="145">
        <v>3</v>
      </c>
      <c r="M16" s="42">
        <v>1234</v>
      </c>
      <c r="N16" s="145">
        <v>1283</v>
      </c>
      <c r="O16" s="42">
        <v>2563</v>
      </c>
      <c r="P16" s="145">
        <v>2600</v>
      </c>
      <c r="Q16" s="52">
        <v>255</v>
      </c>
      <c r="R16" s="55">
        <v>248</v>
      </c>
      <c r="S16" s="79">
        <v>4827</v>
      </c>
      <c r="T16" s="55">
        <v>4832</v>
      </c>
      <c r="U16" s="91">
        <v>28</v>
      </c>
      <c r="V16" s="40">
        <v>26</v>
      </c>
      <c r="W16" s="37">
        <f t="shared" si="0"/>
        <v>3.5054945054945055</v>
      </c>
      <c r="X16" s="16">
        <f t="shared" si="1"/>
        <v>16.981684981684982</v>
      </c>
      <c r="Y16" s="16">
        <f t="shared" si="2"/>
        <v>7.1025641025641031</v>
      </c>
      <c r="Z16" s="16">
        <f t="shared" si="3"/>
        <v>4.677655677655677</v>
      </c>
      <c r="AA16" s="16">
        <f t="shared" si="4"/>
        <v>0.14285714285714285</v>
      </c>
      <c r="AB16" s="16">
        <f t="shared" si="5"/>
        <v>1.0256410256410258</v>
      </c>
      <c r="AC16" s="24">
        <f t="shared" si="6"/>
        <v>1.098901098901099E-2</v>
      </c>
      <c r="AD16" s="41">
        <f t="shared" si="7"/>
        <v>4.5201465201465201</v>
      </c>
      <c r="AE16" s="16">
        <f t="shared" si="8"/>
        <v>9.3882783882783887</v>
      </c>
      <c r="AF16" s="16">
        <f t="shared" si="9"/>
        <v>0.93406593406593408</v>
      </c>
      <c r="AG16" s="16">
        <f t="shared" si="10"/>
        <v>17.681318681318682</v>
      </c>
      <c r="AH16" s="38">
        <f t="shared" si="11"/>
        <v>65.970695970695971</v>
      </c>
    </row>
    <row r="17" spans="1:34" ht="15.75" thickBot="1" x14ac:dyDescent="0.3">
      <c r="A17" s="18" t="s">
        <v>39</v>
      </c>
      <c r="B17" s="42">
        <v>442</v>
      </c>
      <c r="C17" s="145">
        <v>424</v>
      </c>
      <c r="D17" s="42">
        <v>2492</v>
      </c>
      <c r="E17" s="145">
        <v>2338</v>
      </c>
      <c r="F17" s="42">
        <v>1485</v>
      </c>
      <c r="G17" s="145">
        <v>1489</v>
      </c>
      <c r="H17" s="42">
        <v>420</v>
      </c>
      <c r="I17" s="145">
        <v>322</v>
      </c>
      <c r="J17" s="145">
        <v>16</v>
      </c>
      <c r="K17" s="145">
        <v>115</v>
      </c>
      <c r="L17" s="145">
        <v>1</v>
      </c>
      <c r="M17" s="42">
        <v>883</v>
      </c>
      <c r="N17" s="145">
        <v>963</v>
      </c>
      <c r="O17" s="42">
        <v>1120</v>
      </c>
      <c r="P17" s="145">
        <v>1113</v>
      </c>
      <c r="Q17" s="52">
        <v>63</v>
      </c>
      <c r="R17" s="55">
        <v>54</v>
      </c>
      <c r="S17" s="79">
        <v>13584</v>
      </c>
      <c r="T17" s="55">
        <v>13477</v>
      </c>
      <c r="U17" s="91">
        <v>18</v>
      </c>
      <c r="V17" s="40">
        <v>17</v>
      </c>
      <c r="W17" s="37">
        <f t="shared" si="0"/>
        <v>2.4761904761904763</v>
      </c>
      <c r="X17" s="16">
        <f t="shared" si="1"/>
        <v>13.96078431372549</v>
      </c>
      <c r="Y17" s="16">
        <f t="shared" si="2"/>
        <v>8.3193277310924376</v>
      </c>
      <c r="Z17" s="16">
        <f t="shared" si="3"/>
        <v>2.3529411764705883</v>
      </c>
      <c r="AA17" s="16">
        <f t="shared" si="4"/>
        <v>8.9635854341736695E-2</v>
      </c>
      <c r="AB17" s="16">
        <f t="shared" si="5"/>
        <v>0.64425770308123254</v>
      </c>
      <c r="AC17" s="24">
        <f t="shared" si="6"/>
        <v>5.6022408963585435E-3</v>
      </c>
      <c r="AD17" s="41">
        <f t="shared" si="7"/>
        <v>4.9467787114845931</v>
      </c>
      <c r="AE17" s="16">
        <f t="shared" si="8"/>
        <v>6.2745098039215677</v>
      </c>
      <c r="AF17" s="16">
        <f t="shared" si="9"/>
        <v>0.35294117647058826</v>
      </c>
      <c r="AG17" s="16">
        <f t="shared" si="10"/>
        <v>76.100840336134453</v>
      </c>
      <c r="AH17" s="38">
        <f t="shared" si="11"/>
        <v>115.52380952380952</v>
      </c>
    </row>
    <row r="18" spans="1:34" ht="15.75" thickBot="1" x14ac:dyDescent="0.3">
      <c r="A18" s="18" t="s">
        <v>40</v>
      </c>
      <c r="B18" s="42">
        <v>809</v>
      </c>
      <c r="C18" s="145">
        <v>819</v>
      </c>
      <c r="D18" s="42">
        <v>5406</v>
      </c>
      <c r="E18" s="145">
        <v>5366</v>
      </c>
      <c r="F18" s="42">
        <v>2125</v>
      </c>
      <c r="G18" s="145">
        <v>2144</v>
      </c>
      <c r="H18" s="42">
        <v>945</v>
      </c>
      <c r="I18" s="145">
        <v>669</v>
      </c>
      <c r="J18" s="145">
        <v>27</v>
      </c>
      <c r="K18" s="145">
        <v>447</v>
      </c>
      <c r="L18" s="145">
        <v>93</v>
      </c>
      <c r="M18" s="42">
        <v>1762</v>
      </c>
      <c r="N18" s="145">
        <v>1212</v>
      </c>
      <c r="O18" s="42">
        <v>2243</v>
      </c>
      <c r="P18" s="145">
        <v>2193</v>
      </c>
      <c r="Q18" s="52">
        <v>25</v>
      </c>
      <c r="R18" s="55">
        <v>23</v>
      </c>
      <c r="S18" s="79">
        <v>3248</v>
      </c>
      <c r="T18" s="55">
        <v>3269</v>
      </c>
      <c r="U18" s="91">
        <v>21</v>
      </c>
      <c r="V18" s="40">
        <v>17</v>
      </c>
      <c r="W18" s="37">
        <f t="shared" si="0"/>
        <v>4.5322128851540615</v>
      </c>
      <c r="X18" s="16">
        <f t="shared" si="1"/>
        <v>30.285714285714285</v>
      </c>
      <c r="Y18" s="16">
        <f t="shared" si="2"/>
        <v>11.904761904761905</v>
      </c>
      <c r="Z18" s="16">
        <f t="shared" si="3"/>
        <v>5.2941176470588234</v>
      </c>
      <c r="AA18" s="16">
        <f t="shared" si="4"/>
        <v>0.15126050420168066</v>
      </c>
      <c r="AB18" s="16">
        <f t="shared" si="5"/>
        <v>2.5042016806722689</v>
      </c>
      <c r="AC18" s="24">
        <f t="shared" si="6"/>
        <v>0.52100840336134457</v>
      </c>
      <c r="AD18" s="41">
        <f t="shared" si="7"/>
        <v>9.8711484593837522</v>
      </c>
      <c r="AE18" s="16">
        <f t="shared" si="8"/>
        <v>12.565826330532213</v>
      </c>
      <c r="AF18" s="16">
        <f t="shared" si="9"/>
        <v>0.14005602240896359</v>
      </c>
      <c r="AG18" s="16">
        <f t="shared" si="10"/>
        <v>18.196078431372548</v>
      </c>
      <c r="AH18" s="38">
        <f t="shared" si="11"/>
        <v>95.966386554621849</v>
      </c>
    </row>
    <row r="19" spans="1:34" ht="15.75" thickBot="1" x14ac:dyDescent="0.3">
      <c r="A19" s="18" t="s">
        <v>41</v>
      </c>
      <c r="B19" s="42">
        <v>817</v>
      </c>
      <c r="C19" s="145">
        <v>960</v>
      </c>
      <c r="D19" s="42">
        <v>6080</v>
      </c>
      <c r="E19" s="145">
        <v>5810</v>
      </c>
      <c r="F19" s="42">
        <v>2325</v>
      </c>
      <c r="G19" s="145">
        <v>2317</v>
      </c>
      <c r="H19" s="42">
        <v>876</v>
      </c>
      <c r="I19" s="145">
        <v>498</v>
      </c>
      <c r="J19" s="145">
        <v>20</v>
      </c>
      <c r="K19" s="145">
        <v>280</v>
      </c>
      <c r="L19" s="145">
        <v>4</v>
      </c>
      <c r="M19" s="42">
        <v>1726</v>
      </c>
      <c r="N19" s="145">
        <v>1540</v>
      </c>
      <c r="O19" s="42">
        <v>2407</v>
      </c>
      <c r="P19" s="145">
        <v>2683</v>
      </c>
      <c r="Q19" s="52">
        <v>25</v>
      </c>
      <c r="R19" s="55">
        <v>39</v>
      </c>
      <c r="S19" s="79">
        <v>2558</v>
      </c>
      <c r="T19" s="55">
        <v>2616</v>
      </c>
      <c r="U19" s="91">
        <v>20</v>
      </c>
      <c r="V19" s="40">
        <v>17</v>
      </c>
      <c r="W19" s="37">
        <f t="shared" si="0"/>
        <v>4.5770308123249306</v>
      </c>
      <c r="X19" s="16">
        <f t="shared" si="1"/>
        <v>34.061624649859944</v>
      </c>
      <c r="Y19" s="16">
        <f t="shared" si="2"/>
        <v>13.025210084033612</v>
      </c>
      <c r="Z19" s="16">
        <f t="shared" si="3"/>
        <v>4.9075630252100844</v>
      </c>
      <c r="AA19" s="16">
        <f t="shared" si="4"/>
        <v>0.11204481792717087</v>
      </c>
      <c r="AB19" s="16">
        <f t="shared" si="5"/>
        <v>1.5686274509803919</v>
      </c>
      <c r="AC19" s="24">
        <f t="shared" si="6"/>
        <v>2.2408963585434174E-2</v>
      </c>
      <c r="AD19" s="41">
        <f t="shared" si="7"/>
        <v>9.6694677871148453</v>
      </c>
      <c r="AE19" s="16">
        <f t="shared" si="8"/>
        <v>13.484593837535014</v>
      </c>
      <c r="AF19" s="16">
        <f t="shared" si="9"/>
        <v>0.14005602240896359</v>
      </c>
      <c r="AG19" s="16">
        <f t="shared" si="10"/>
        <v>14.330532212885155</v>
      </c>
      <c r="AH19" s="38">
        <f t="shared" si="11"/>
        <v>95.899159663865547</v>
      </c>
    </row>
    <row r="20" spans="1:34" ht="15.75" thickBot="1" x14ac:dyDescent="0.3">
      <c r="A20" s="18" t="s">
        <v>42</v>
      </c>
      <c r="B20" s="42">
        <v>138</v>
      </c>
      <c r="C20" s="145">
        <v>121</v>
      </c>
      <c r="D20" s="42">
        <v>521</v>
      </c>
      <c r="E20" s="145">
        <v>544</v>
      </c>
      <c r="F20" s="42">
        <v>366</v>
      </c>
      <c r="G20" s="145">
        <v>372</v>
      </c>
      <c r="H20" s="42">
        <v>72</v>
      </c>
      <c r="I20" s="145">
        <v>46</v>
      </c>
      <c r="J20" s="145">
        <v>6</v>
      </c>
      <c r="K20" s="145">
        <v>36</v>
      </c>
      <c r="L20" s="145">
        <v>1</v>
      </c>
      <c r="M20" s="42">
        <v>138</v>
      </c>
      <c r="N20" s="145">
        <v>133</v>
      </c>
      <c r="O20" s="42">
        <v>244</v>
      </c>
      <c r="P20" s="145">
        <v>250</v>
      </c>
      <c r="Q20" s="52">
        <v>8</v>
      </c>
      <c r="R20" s="55">
        <v>7</v>
      </c>
      <c r="S20" s="79">
        <v>725</v>
      </c>
      <c r="T20" s="55">
        <v>651</v>
      </c>
      <c r="U20" s="91">
        <v>6</v>
      </c>
      <c r="V20" s="40">
        <v>6</v>
      </c>
      <c r="W20" s="37">
        <f t="shared" si="0"/>
        <v>2.1904761904761907</v>
      </c>
      <c r="X20" s="16">
        <f t="shared" si="1"/>
        <v>8.2698412698412689</v>
      </c>
      <c r="Y20" s="16">
        <f t="shared" si="2"/>
        <v>5.8095238095238093</v>
      </c>
      <c r="Z20" s="16">
        <f t="shared" si="3"/>
        <v>1.1428571428571428</v>
      </c>
      <c r="AA20" s="16">
        <f t="shared" si="4"/>
        <v>9.5238095238095233E-2</v>
      </c>
      <c r="AB20" s="16">
        <f t="shared" si="5"/>
        <v>0.5714285714285714</v>
      </c>
      <c r="AC20" s="24">
        <f t="shared" si="6"/>
        <v>1.5873015873015872E-2</v>
      </c>
      <c r="AD20" s="41">
        <f t="shared" si="7"/>
        <v>2.1904761904761907</v>
      </c>
      <c r="AE20" s="16">
        <f t="shared" si="8"/>
        <v>3.8730158730158726</v>
      </c>
      <c r="AF20" s="16">
        <f t="shared" si="9"/>
        <v>0.12698412698412698</v>
      </c>
      <c r="AG20" s="16">
        <f t="shared" si="10"/>
        <v>11.507936507936508</v>
      </c>
      <c r="AH20" s="38">
        <f t="shared" si="11"/>
        <v>35.793650793650791</v>
      </c>
    </row>
    <row r="21" spans="1:34" ht="15.75" thickBot="1" x14ac:dyDescent="0.3">
      <c r="A21" s="18" t="s">
        <v>43</v>
      </c>
      <c r="B21" s="42">
        <v>466</v>
      </c>
      <c r="C21" s="145">
        <v>452</v>
      </c>
      <c r="D21" s="42">
        <v>3287</v>
      </c>
      <c r="E21" s="145">
        <v>2964</v>
      </c>
      <c r="F21" s="42">
        <v>1301</v>
      </c>
      <c r="G21" s="145">
        <v>1309</v>
      </c>
      <c r="H21" s="42">
        <v>2329</v>
      </c>
      <c r="I21" s="145">
        <v>1385</v>
      </c>
      <c r="J21" s="145">
        <v>20</v>
      </c>
      <c r="K21" s="145">
        <v>121</v>
      </c>
      <c r="L21" s="145">
        <v>2</v>
      </c>
      <c r="M21" s="42">
        <v>243</v>
      </c>
      <c r="N21" s="145">
        <v>187</v>
      </c>
      <c r="O21" s="42">
        <v>2108</v>
      </c>
      <c r="P21" s="145">
        <v>2174</v>
      </c>
      <c r="Q21" s="52">
        <v>34</v>
      </c>
      <c r="R21" s="55">
        <v>34</v>
      </c>
      <c r="S21" s="79">
        <v>6276</v>
      </c>
      <c r="T21" s="55">
        <v>6219</v>
      </c>
      <c r="U21" s="91">
        <v>18</v>
      </c>
      <c r="V21" s="40">
        <v>17</v>
      </c>
      <c r="W21" s="37">
        <f t="shared" si="0"/>
        <v>2.6106442577030813</v>
      </c>
      <c r="X21" s="16">
        <f t="shared" si="1"/>
        <v>18.414565826330531</v>
      </c>
      <c r="Y21" s="16">
        <f t="shared" si="2"/>
        <v>7.2885154061624648</v>
      </c>
      <c r="Z21" s="16">
        <f t="shared" si="3"/>
        <v>13.047619047619047</v>
      </c>
      <c r="AA21" s="16">
        <f t="shared" si="4"/>
        <v>0.11204481792717087</v>
      </c>
      <c r="AB21" s="16">
        <f t="shared" si="5"/>
        <v>0.67787114845938368</v>
      </c>
      <c r="AC21" s="24">
        <f t="shared" si="6"/>
        <v>1.1204481792717087E-2</v>
      </c>
      <c r="AD21" s="41">
        <f t="shared" si="7"/>
        <v>1.3613445378151261</v>
      </c>
      <c r="AE21" s="16">
        <f t="shared" si="8"/>
        <v>11.80952380952381</v>
      </c>
      <c r="AF21" s="16">
        <f t="shared" si="9"/>
        <v>0.19047619047619047</v>
      </c>
      <c r="AG21" s="16">
        <f t="shared" si="10"/>
        <v>35.159663865546221</v>
      </c>
      <c r="AH21" s="38">
        <f>SUM(B21+D21+F21+H21+J21+K21+L21+M21+O21+Q21+S21)/V21/10.5</f>
        <v>90.68347338935574</v>
      </c>
    </row>
    <row r="22" spans="1:34" ht="15.75" thickBot="1" x14ac:dyDescent="0.3">
      <c r="A22" s="18" t="s">
        <v>44</v>
      </c>
      <c r="B22" s="42">
        <v>371</v>
      </c>
      <c r="C22" s="145">
        <v>417</v>
      </c>
      <c r="D22" s="42">
        <v>1927</v>
      </c>
      <c r="E22" s="145">
        <v>1992</v>
      </c>
      <c r="F22" s="42">
        <v>831</v>
      </c>
      <c r="G22" s="145">
        <v>832</v>
      </c>
      <c r="H22" s="42">
        <v>1114</v>
      </c>
      <c r="I22" s="145">
        <v>640</v>
      </c>
      <c r="J22" s="145">
        <v>7</v>
      </c>
      <c r="K22" s="145">
        <v>99</v>
      </c>
      <c r="L22" s="145">
        <v>0</v>
      </c>
      <c r="M22" s="42">
        <v>445</v>
      </c>
      <c r="N22" s="145">
        <v>386</v>
      </c>
      <c r="O22" s="42">
        <v>1298</v>
      </c>
      <c r="P22" s="145">
        <v>1286</v>
      </c>
      <c r="Q22" s="52">
        <v>45</v>
      </c>
      <c r="R22" s="55">
        <v>42</v>
      </c>
      <c r="S22" s="79">
        <v>2009</v>
      </c>
      <c r="T22" s="55">
        <v>2023</v>
      </c>
      <c r="U22" s="91">
        <v>15</v>
      </c>
      <c r="V22" s="40">
        <v>12</v>
      </c>
      <c r="W22" s="37">
        <f t="shared" si="0"/>
        <v>2.9444444444444446</v>
      </c>
      <c r="X22" s="16">
        <f t="shared" si="1"/>
        <v>15.293650793650794</v>
      </c>
      <c r="Y22" s="16">
        <f t="shared" si="2"/>
        <v>6.5952380952380949</v>
      </c>
      <c r="Z22" s="16">
        <f t="shared" si="3"/>
        <v>8.8412698412698401</v>
      </c>
      <c r="AA22" s="16">
        <f t="shared" si="4"/>
        <v>5.5555555555555559E-2</v>
      </c>
      <c r="AB22" s="16">
        <f t="shared" si="5"/>
        <v>0.7857142857142857</v>
      </c>
      <c r="AC22" s="24">
        <f t="shared" si="6"/>
        <v>0</v>
      </c>
      <c r="AD22" s="41">
        <f t="shared" si="7"/>
        <v>3.5317460317460321</v>
      </c>
      <c r="AE22" s="16">
        <f t="shared" si="8"/>
        <v>10.301587301587302</v>
      </c>
      <c r="AF22" s="16">
        <f t="shared" si="9"/>
        <v>0.35714285714285715</v>
      </c>
      <c r="AG22" s="16">
        <f t="shared" si="10"/>
        <v>15.944444444444443</v>
      </c>
      <c r="AH22" s="38">
        <f t="shared" si="11"/>
        <v>64.650793650793659</v>
      </c>
    </row>
    <row r="23" spans="1:34" ht="15.75" thickBot="1" x14ac:dyDescent="0.3">
      <c r="A23" s="18" t="s">
        <v>45</v>
      </c>
      <c r="B23" s="42">
        <v>960</v>
      </c>
      <c r="C23" s="145">
        <v>973</v>
      </c>
      <c r="D23" s="42">
        <v>6458</v>
      </c>
      <c r="E23" s="145">
        <v>6200</v>
      </c>
      <c r="F23" s="42">
        <v>2312</v>
      </c>
      <c r="G23" s="145">
        <v>2321</v>
      </c>
      <c r="H23" s="42">
        <v>1614</v>
      </c>
      <c r="I23" s="145">
        <v>1062</v>
      </c>
      <c r="J23" s="145">
        <v>26</v>
      </c>
      <c r="K23" s="145">
        <v>315</v>
      </c>
      <c r="L23" s="145">
        <v>3</v>
      </c>
      <c r="M23" s="42">
        <v>1875</v>
      </c>
      <c r="N23" s="145">
        <v>1580</v>
      </c>
      <c r="O23" s="42">
        <v>4526</v>
      </c>
      <c r="P23" s="145">
        <v>4462</v>
      </c>
      <c r="Q23" s="52">
        <v>176</v>
      </c>
      <c r="R23" s="55">
        <v>180</v>
      </c>
      <c r="S23" s="79">
        <v>6721</v>
      </c>
      <c r="T23" s="55">
        <v>6732</v>
      </c>
      <c r="U23" s="91">
        <v>27</v>
      </c>
      <c r="V23" s="40">
        <v>24</v>
      </c>
      <c r="W23" s="37">
        <f t="shared" si="0"/>
        <v>3.8095238095238093</v>
      </c>
      <c r="X23" s="16">
        <f t="shared" si="1"/>
        <v>25.626984126984127</v>
      </c>
      <c r="Y23" s="16">
        <f t="shared" si="2"/>
        <v>9.174603174603174</v>
      </c>
      <c r="Z23" s="16">
        <f t="shared" si="3"/>
        <v>6.4047619047619051</v>
      </c>
      <c r="AA23" s="16">
        <f t="shared" si="4"/>
        <v>0.10317460317460317</v>
      </c>
      <c r="AB23" s="16">
        <f t="shared" si="5"/>
        <v>1.25</v>
      </c>
      <c r="AC23" s="24">
        <f t="shared" si="6"/>
        <v>1.1904761904761904E-2</v>
      </c>
      <c r="AD23" s="41">
        <f t="shared" si="7"/>
        <v>7.4404761904761907</v>
      </c>
      <c r="AE23" s="16">
        <f t="shared" si="8"/>
        <v>17.960317460317462</v>
      </c>
      <c r="AF23" s="16">
        <f t="shared" si="9"/>
        <v>0.69841269841269837</v>
      </c>
      <c r="AG23" s="16">
        <f t="shared" si="10"/>
        <v>26.670634920634921</v>
      </c>
      <c r="AH23" s="38">
        <f t="shared" si="11"/>
        <v>99.150793650793645</v>
      </c>
    </row>
    <row r="24" spans="1:34" ht="15.75" thickBot="1" x14ac:dyDescent="0.3">
      <c r="A24" s="19" t="s">
        <v>46</v>
      </c>
      <c r="B24" s="42">
        <v>990</v>
      </c>
      <c r="C24" s="145">
        <v>1033</v>
      </c>
      <c r="D24" s="42">
        <v>7552</v>
      </c>
      <c r="E24" s="145">
        <v>7067</v>
      </c>
      <c r="F24" s="42">
        <v>2183</v>
      </c>
      <c r="G24" s="145">
        <v>2177</v>
      </c>
      <c r="H24" s="42">
        <v>1339</v>
      </c>
      <c r="I24" s="145">
        <v>1182</v>
      </c>
      <c r="J24" s="145">
        <v>40</v>
      </c>
      <c r="K24" s="145">
        <v>438</v>
      </c>
      <c r="L24" s="145">
        <v>3</v>
      </c>
      <c r="M24" s="42">
        <v>2199</v>
      </c>
      <c r="N24" s="145">
        <v>2185</v>
      </c>
      <c r="O24" s="42">
        <v>5053</v>
      </c>
      <c r="P24" s="145">
        <v>4461</v>
      </c>
      <c r="Q24" s="52">
        <v>247</v>
      </c>
      <c r="R24" s="55">
        <v>205</v>
      </c>
      <c r="S24" s="79">
        <v>6198</v>
      </c>
      <c r="T24" s="55">
        <v>6180</v>
      </c>
      <c r="U24" s="91">
        <v>29</v>
      </c>
      <c r="V24" s="40">
        <v>24</v>
      </c>
      <c r="W24" s="37">
        <f t="shared" si="0"/>
        <v>3.9285714285714284</v>
      </c>
      <c r="X24" s="16">
        <f t="shared" si="1"/>
        <v>29.968253968253968</v>
      </c>
      <c r="Y24" s="16">
        <f t="shared" si="2"/>
        <v>8.662698412698413</v>
      </c>
      <c r="Z24" s="16">
        <f t="shared" si="3"/>
        <v>5.3134920634920633</v>
      </c>
      <c r="AA24" s="16">
        <f t="shared" si="4"/>
        <v>0.15873015873015875</v>
      </c>
      <c r="AB24" s="16">
        <f t="shared" si="5"/>
        <v>1.7380952380952381</v>
      </c>
      <c r="AC24" s="24">
        <f t="shared" si="6"/>
        <v>1.1904761904761904E-2</v>
      </c>
      <c r="AD24" s="41">
        <f t="shared" si="7"/>
        <v>8.7261904761904763</v>
      </c>
      <c r="AE24" s="16">
        <f t="shared" si="8"/>
        <v>20.051587301587301</v>
      </c>
      <c r="AF24" s="16">
        <f t="shared" si="9"/>
        <v>0.98015873015873012</v>
      </c>
      <c r="AG24" s="16">
        <f t="shared" si="10"/>
        <v>24.595238095238095</v>
      </c>
      <c r="AH24" s="38">
        <f t="shared" si="11"/>
        <v>104.13492063492065</v>
      </c>
    </row>
    <row r="25" spans="1:34" ht="15.75" thickBot="1" x14ac:dyDescent="0.3">
      <c r="A25" s="18" t="s">
        <v>47</v>
      </c>
      <c r="B25" s="42">
        <v>302</v>
      </c>
      <c r="C25" s="145">
        <v>329</v>
      </c>
      <c r="D25" s="42">
        <v>3000</v>
      </c>
      <c r="E25" s="145">
        <v>3039</v>
      </c>
      <c r="F25" s="42">
        <v>501</v>
      </c>
      <c r="G25" s="145">
        <v>498</v>
      </c>
      <c r="H25" s="42">
        <v>2057</v>
      </c>
      <c r="I25" s="145">
        <v>1067</v>
      </c>
      <c r="J25" s="145">
        <v>13</v>
      </c>
      <c r="K25" s="145">
        <v>203</v>
      </c>
      <c r="L25" s="145">
        <v>26</v>
      </c>
      <c r="M25" s="42">
        <v>916</v>
      </c>
      <c r="N25" s="145">
        <v>824</v>
      </c>
      <c r="O25" s="42">
        <v>2055</v>
      </c>
      <c r="P25" s="145">
        <v>2278</v>
      </c>
      <c r="Q25" s="52">
        <v>63</v>
      </c>
      <c r="R25" s="55">
        <v>63</v>
      </c>
      <c r="S25" s="79">
        <v>5203</v>
      </c>
      <c r="T25" s="55">
        <v>5066</v>
      </c>
      <c r="U25" s="91">
        <v>17</v>
      </c>
      <c r="V25" s="40">
        <v>14</v>
      </c>
      <c r="W25" s="37">
        <f t="shared" si="0"/>
        <v>2.0544217687074831</v>
      </c>
      <c r="X25" s="16">
        <f t="shared" si="1"/>
        <v>20.408163265306122</v>
      </c>
      <c r="Y25" s="16">
        <f t="shared" si="2"/>
        <v>3.4081632653061225</v>
      </c>
      <c r="Z25" s="16">
        <f t="shared" si="3"/>
        <v>13.993197278911563</v>
      </c>
      <c r="AA25" s="16">
        <f t="shared" si="4"/>
        <v>8.8435374149659865E-2</v>
      </c>
      <c r="AB25" s="16">
        <f t="shared" si="5"/>
        <v>1.3809523809523809</v>
      </c>
      <c r="AC25" s="24">
        <f t="shared" si="6"/>
        <v>0.17687074829931973</v>
      </c>
      <c r="AD25" s="41">
        <f t="shared" si="7"/>
        <v>6.2312925170068025</v>
      </c>
      <c r="AE25" s="16">
        <f t="shared" si="8"/>
        <v>13.979591836734693</v>
      </c>
      <c r="AF25" s="16">
        <f t="shared" si="9"/>
        <v>0.42857142857142855</v>
      </c>
      <c r="AG25" s="16">
        <f t="shared" si="10"/>
        <v>35.394557823129254</v>
      </c>
      <c r="AH25" s="38">
        <f t="shared" si="11"/>
        <v>97.544217687074834</v>
      </c>
    </row>
    <row r="26" spans="1:34" ht="15.75" thickBot="1" x14ac:dyDescent="0.3">
      <c r="A26" s="18" t="s">
        <v>48</v>
      </c>
      <c r="B26" s="42">
        <v>325</v>
      </c>
      <c r="C26" s="145">
        <v>355</v>
      </c>
      <c r="D26" s="42">
        <v>3333</v>
      </c>
      <c r="E26" s="145">
        <v>3449</v>
      </c>
      <c r="F26" s="42">
        <v>1526</v>
      </c>
      <c r="G26" s="145">
        <v>1529</v>
      </c>
      <c r="H26" s="42">
        <v>2534</v>
      </c>
      <c r="I26" s="145">
        <v>1711</v>
      </c>
      <c r="J26" s="145">
        <v>12</v>
      </c>
      <c r="K26" s="145">
        <v>185</v>
      </c>
      <c r="L26" s="145">
        <v>3</v>
      </c>
      <c r="M26" s="42">
        <v>759</v>
      </c>
      <c r="N26" s="145">
        <v>653</v>
      </c>
      <c r="O26" s="42">
        <v>2075</v>
      </c>
      <c r="P26" s="145">
        <v>2133</v>
      </c>
      <c r="Q26" s="52">
        <v>43</v>
      </c>
      <c r="R26" s="55">
        <v>43</v>
      </c>
      <c r="S26" s="79">
        <v>3639</v>
      </c>
      <c r="T26" s="55">
        <v>3641</v>
      </c>
      <c r="U26" s="91">
        <v>16</v>
      </c>
      <c r="V26" s="40">
        <v>14</v>
      </c>
      <c r="W26" s="37">
        <f t="shared" si="0"/>
        <v>2.2108843537414966</v>
      </c>
      <c r="X26" s="16">
        <f t="shared" si="1"/>
        <v>22.673469387755102</v>
      </c>
      <c r="Y26" s="16">
        <f t="shared" si="2"/>
        <v>10.380952380952381</v>
      </c>
      <c r="Z26" s="16">
        <f t="shared" si="3"/>
        <v>17.238095238095237</v>
      </c>
      <c r="AA26" s="16">
        <f t="shared" si="4"/>
        <v>8.1632653061224483E-2</v>
      </c>
      <c r="AB26" s="16">
        <f t="shared" si="5"/>
        <v>1.2585034013605441</v>
      </c>
      <c r="AC26" s="24">
        <f t="shared" si="6"/>
        <v>2.0408163265306121E-2</v>
      </c>
      <c r="AD26" s="41">
        <f t="shared" si="7"/>
        <v>5.1632653061224492</v>
      </c>
      <c r="AE26" s="16">
        <f t="shared" si="8"/>
        <v>14.115646258503402</v>
      </c>
      <c r="AF26" s="16">
        <f t="shared" si="9"/>
        <v>0.29251700680272108</v>
      </c>
      <c r="AG26" s="16">
        <f t="shared" si="10"/>
        <v>24.755102040816329</v>
      </c>
      <c r="AH26" s="38">
        <f t="shared" si="11"/>
        <v>98.19047619047619</v>
      </c>
    </row>
    <row r="27" spans="1:34" ht="15.75" thickBot="1" x14ac:dyDescent="0.3">
      <c r="A27" s="18" t="s">
        <v>49</v>
      </c>
      <c r="B27" s="42">
        <v>326</v>
      </c>
      <c r="C27" s="145">
        <v>318</v>
      </c>
      <c r="D27" s="42">
        <v>1886</v>
      </c>
      <c r="E27" s="145">
        <v>1808</v>
      </c>
      <c r="F27" s="42">
        <v>750</v>
      </c>
      <c r="G27" s="145">
        <v>756</v>
      </c>
      <c r="H27" s="42">
        <v>243</v>
      </c>
      <c r="I27" s="145">
        <v>192</v>
      </c>
      <c r="J27" s="145">
        <v>13</v>
      </c>
      <c r="K27" s="145">
        <v>105</v>
      </c>
      <c r="L27" s="145">
        <v>1</v>
      </c>
      <c r="M27" s="42">
        <v>350</v>
      </c>
      <c r="N27" s="145">
        <v>310</v>
      </c>
      <c r="O27" s="42">
        <v>771</v>
      </c>
      <c r="P27" s="145">
        <v>756</v>
      </c>
      <c r="Q27" s="52">
        <v>31</v>
      </c>
      <c r="R27" s="55">
        <v>37</v>
      </c>
      <c r="S27" s="79">
        <v>1657</v>
      </c>
      <c r="T27" s="55">
        <v>1618</v>
      </c>
      <c r="U27" s="91">
        <v>11</v>
      </c>
      <c r="V27" s="40">
        <v>10</v>
      </c>
      <c r="W27" s="37">
        <f t="shared" si="0"/>
        <v>3.1047619047619048</v>
      </c>
      <c r="X27" s="16">
        <f t="shared" si="1"/>
        <v>17.961904761904762</v>
      </c>
      <c r="Y27" s="16">
        <f t="shared" si="2"/>
        <v>7.1428571428571432</v>
      </c>
      <c r="Z27" s="16">
        <f t="shared" si="3"/>
        <v>2.3142857142857145</v>
      </c>
      <c r="AA27" s="16">
        <f t="shared" si="4"/>
        <v>0.12380952380952381</v>
      </c>
      <c r="AB27" s="16">
        <f t="shared" si="5"/>
        <v>1</v>
      </c>
      <c r="AC27" s="24">
        <f t="shared" si="6"/>
        <v>9.5238095238095247E-3</v>
      </c>
      <c r="AD27" s="41">
        <f t="shared" si="7"/>
        <v>3.3333333333333335</v>
      </c>
      <c r="AE27" s="16">
        <f t="shared" si="8"/>
        <v>7.3428571428571425</v>
      </c>
      <c r="AF27" s="16">
        <f t="shared" si="9"/>
        <v>0.29523809523809524</v>
      </c>
      <c r="AG27" s="16">
        <f t="shared" si="10"/>
        <v>15.78095238095238</v>
      </c>
      <c r="AH27" s="38">
        <f t="shared" si="11"/>
        <v>58.409523809523805</v>
      </c>
    </row>
    <row r="28" spans="1:34" ht="15.75" thickBot="1" x14ac:dyDescent="0.3">
      <c r="A28" s="20" t="s">
        <v>50</v>
      </c>
      <c r="B28" s="42">
        <v>976</v>
      </c>
      <c r="C28" s="145">
        <v>1036</v>
      </c>
      <c r="D28" s="42">
        <v>9476</v>
      </c>
      <c r="E28" s="145">
        <v>8838</v>
      </c>
      <c r="F28" s="42">
        <v>2224</v>
      </c>
      <c r="G28" s="145">
        <v>2220</v>
      </c>
      <c r="H28" s="42">
        <v>1481</v>
      </c>
      <c r="I28" s="145">
        <v>1106</v>
      </c>
      <c r="J28" s="145">
        <v>39</v>
      </c>
      <c r="K28" s="145">
        <v>490</v>
      </c>
      <c r="L28" s="145">
        <v>2</v>
      </c>
      <c r="M28" s="42">
        <v>2181</v>
      </c>
      <c r="N28" s="145">
        <v>1922</v>
      </c>
      <c r="O28" s="42">
        <v>3503</v>
      </c>
      <c r="P28" s="145">
        <v>3325</v>
      </c>
      <c r="Q28" s="52">
        <v>90</v>
      </c>
      <c r="R28" s="55">
        <v>87</v>
      </c>
      <c r="S28" s="79">
        <v>7788</v>
      </c>
      <c r="T28" s="55">
        <v>7074</v>
      </c>
      <c r="U28" s="91">
        <v>30</v>
      </c>
      <c r="V28" s="40">
        <v>29</v>
      </c>
      <c r="W28" s="37">
        <f t="shared" si="0"/>
        <v>3.2052545155993433</v>
      </c>
      <c r="X28" s="16">
        <f t="shared" si="1"/>
        <v>31.119868637110017</v>
      </c>
      <c r="Y28" s="16">
        <f t="shared" si="2"/>
        <v>7.3037766830870279</v>
      </c>
      <c r="Z28" s="16">
        <f t="shared" si="3"/>
        <v>4.8637110016420362</v>
      </c>
      <c r="AA28" s="16">
        <f t="shared" si="4"/>
        <v>0.12807881773399016</v>
      </c>
      <c r="AB28" s="16">
        <f t="shared" si="5"/>
        <v>1.6091954022988506</v>
      </c>
      <c r="AC28" s="24">
        <f t="shared" si="6"/>
        <v>6.5681444991789817E-3</v>
      </c>
      <c r="AD28" s="41">
        <f t="shared" si="7"/>
        <v>7.1625615763546806</v>
      </c>
      <c r="AE28" s="16">
        <f t="shared" si="8"/>
        <v>11.504105090311986</v>
      </c>
      <c r="AF28" s="16">
        <f t="shared" si="9"/>
        <v>0.29556650246305416</v>
      </c>
      <c r="AG28" s="16">
        <f t="shared" si="10"/>
        <v>25.576354679802957</v>
      </c>
      <c r="AH28" s="38">
        <f t="shared" si="11"/>
        <v>92.775041050903127</v>
      </c>
    </row>
    <row r="29" spans="1:34" ht="15.75" thickBot="1" x14ac:dyDescent="0.3">
      <c r="A29" s="18" t="s">
        <v>51</v>
      </c>
      <c r="B29" s="42">
        <v>512</v>
      </c>
      <c r="C29" s="145">
        <v>509</v>
      </c>
      <c r="D29" s="42">
        <v>3685</v>
      </c>
      <c r="E29" s="145">
        <v>3131</v>
      </c>
      <c r="F29" s="42">
        <v>1895</v>
      </c>
      <c r="G29" s="145">
        <v>1884</v>
      </c>
      <c r="H29" s="42">
        <v>667</v>
      </c>
      <c r="I29" s="145">
        <v>431</v>
      </c>
      <c r="J29" s="145">
        <v>20</v>
      </c>
      <c r="K29" s="145">
        <v>189</v>
      </c>
      <c r="L29" s="145">
        <v>2</v>
      </c>
      <c r="M29" s="42">
        <v>885</v>
      </c>
      <c r="N29" s="145">
        <v>770</v>
      </c>
      <c r="O29" s="42">
        <v>1434</v>
      </c>
      <c r="P29" s="145">
        <v>1390</v>
      </c>
      <c r="Q29" s="52">
        <v>31</v>
      </c>
      <c r="R29" s="55">
        <v>33</v>
      </c>
      <c r="S29" s="79">
        <v>2400</v>
      </c>
      <c r="T29" s="55">
        <v>2405</v>
      </c>
      <c r="U29" s="91">
        <v>14</v>
      </c>
      <c r="V29" s="40">
        <v>11</v>
      </c>
      <c r="W29" s="37">
        <f t="shared" si="0"/>
        <v>4.4329004329004329</v>
      </c>
      <c r="X29" s="16">
        <f t="shared" si="1"/>
        <v>31.904761904761905</v>
      </c>
      <c r="Y29" s="16">
        <f t="shared" si="2"/>
        <v>16.406926406926409</v>
      </c>
      <c r="Z29" s="16">
        <f t="shared" si="3"/>
        <v>5.774891774891775</v>
      </c>
      <c r="AA29" s="16">
        <f t="shared" si="4"/>
        <v>0.17316017316017315</v>
      </c>
      <c r="AB29" s="16">
        <f t="shared" si="5"/>
        <v>1.6363636363636365</v>
      </c>
      <c r="AC29" s="24">
        <f t="shared" si="6"/>
        <v>1.7316017316017316E-2</v>
      </c>
      <c r="AD29" s="41">
        <f t="shared" si="7"/>
        <v>7.662337662337662</v>
      </c>
      <c r="AE29" s="16">
        <f t="shared" si="8"/>
        <v>12.415584415584416</v>
      </c>
      <c r="AF29" s="16">
        <f t="shared" si="9"/>
        <v>0.26839826839826841</v>
      </c>
      <c r="AG29" s="16">
        <f t="shared" si="10"/>
        <v>20.779220779220779</v>
      </c>
      <c r="AH29" s="38">
        <f t="shared" si="11"/>
        <v>101.47186147186147</v>
      </c>
    </row>
    <row r="30" spans="1:34" ht="15.75" thickBot="1" x14ac:dyDescent="0.3">
      <c r="A30" s="18" t="s">
        <v>52</v>
      </c>
      <c r="B30" s="42">
        <v>173</v>
      </c>
      <c r="C30" s="145">
        <v>164</v>
      </c>
      <c r="D30" s="42">
        <v>833</v>
      </c>
      <c r="E30" s="145">
        <v>728</v>
      </c>
      <c r="F30" s="42">
        <v>551</v>
      </c>
      <c r="G30" s="145">
        <v>527</v>
      </c>
      <c r="H30" s="42">
        <v>229</v>
      </c>
      <c r="I30" s="145">
        <v>188</v>
      </c>
      <c r="J30" s="145">
        <v>8</v>
      </c>
      <c r="K30" s="145">
        <v>65</v>
      </c>
      <c r="L30" s="145">
        <v>2</v>
      </c>
      <c r="M30" s="42">
        <v>103</v>
      </c>
      <c r="N30" s="145">
        <v>101</v>
      </c>
      <c r="O30" s="42">
        <v>379</v>
      </c>
      <c r="P30" s="145">
        <v>368</v>
      </c>
      <c r="Q30" s="52">
        <v>22</v>
      </c>
      <c r="R30" s="55">
        <v>24</v>
      </c>
      <c r="S30" s="79">
        <v>1212</v>
      </c>
      <c r="T30" s="55">
        <v>1208</v>
      </c>
      <c r="U30" s="91">
        <v>5</v>
      </c>
      <c r="V30" s="40">
        <v>4</v>
      </c>
      <c r="W30" s="37">
        <f t="shared" si="0"/>
        <v>4.1190476190476186</v>
      </c>
      <c r="X30" s="16">
        <f t="shared" si="1"/>
        <v>19.833333333333332</v>
      </c>
      <c r="Y30" s="16">
        <f t="shared" si="2"/>
        <v>13.119047619047619</v>
      </c>
      <c r="Z30" s="16">
        <f t="shared" si="3"/>
        <v>5.4523809523809526</v>
      </c>
      <c r="AA30" s="16">
        <f t="shared" si="4"/>
        <v>0.19047619047619047</v>
      </c>
      <c r="AB30" s="16">
        <f t="shared" si="5"/>
        <v>1.5476190476190477</v>
      </c>
      <c r="AC30" s="24">
        <f t="shared" si="6"/>
        <v>4.7619047619047616E-2</v>
      </c>
      <c r="AD30" s="41">
        <f t="shared" si="7"/>
        <v>2.4523809523809526</v>
      </c>
      <c r="AE30" s="16">
        <f t="shared" si="8"/>
        <v>9.0238095238095237</v>
      </c>
      <c r="AF30" s="16">
        <f t="shared" si="9"/>
        <v>0.52380952380952384</v>
      </c>
      <c r="AG30" s="16">
        <f t="shared" si="10"/>
        <v>28.857142857142858</v>
      </c>
      <c r="AH30" s="38">
        <f t="shared" si="11"/>
        <v>85.166666666666671</v>
      </c>
    </row>
    <row r="31" spans="1:34" ht="15.75" thickBot="1" x14ac:dyDescent="0.3">
      <c r="A31" s="18" t="s">
        <v>53</v>
      </c>
      <c r="B31" s="42">
        <v>439</v>
      </c>
      <c r="C31" s="145">
        <v>428</v>
      </c>
      <c r="D31" s="42">
        <v>4027</v>
      </c>
      <c r="E31" s="145">
        <v>3445</v>
      </c>
      <c r="F31" s="42">
        <v>1502</v>
      </c>
      <c r="G31" s="145">
        <v>1503</v>
      </c>
      <c r="H31" s="42">
        <v>3141</v>
      </c>
      <c r="I31" s="145">
        <v>1053</v>
      </c>
      <c r="J31" s="145">
        <v>23</v>
      </c>
      <c r="K31" s="145">
        <v>146</v>
      </c>
      <c r="L31" s="145">
        <v>0</v>
      </c>
      <c r="M31" s="42">
        <v>1999</v>
      </c>
      <c r="N31" s="145">
        <v>1471</v>
      </c>
      <c r="O31" s="42">
        <v>1212</v>
      </c>
      <c r="P31" s="145">
        <v>1360</v>
      </c>
      <c r="Q31" s="52">
        <v>43</v>
      </c>
      <c r="R31" s="55">
        <v>45</v>
      </c>
      <c r="S31" s="79">
        <v>9646</v>
      </c>
      <c r="T31" s="55">
        <v>9612</v>
      </c>
      <c r="U31" s="91">
        <v>19</v>
      </c>
      <c r="V31" s="40">
        <v>17</v>
      </c>
      <c r="W31" s="37">
        <f t="shared" si="0"/>
        <v>2.4593837535014007</v>
      </c>
      <c r="X31" s="16">
        <f t="shared" si="1"/>
        <v>22.560224089635852</v>
      </c>
      <c r="Y31" s="16">
        <f t="shared" si="2"/>
        <v>8.4145658263305325</v>
      </c>
      <c r="Z31" s="16">
        <f t="shared" si="3"/>
        <v>17.596638655462183</v>
      </c>
      <c r="AA31" s="16">
        <f t="shared" si="4"/>
        <v>0.12885154061624651</v>
      </c>
      <c r="AB31" s="16">
        <f t="shared" si="5"/>
        <v>0.81792717086834732</v>
      </c>
      <c r="AC31" s="24">
        <f t="shared" si="6"/>
        <v>0</v>
      </c>
      <c r="AD31" s="41">
        <f t="shared" si="7"/>
        <v>11.198879551820729</v>
      </c>
      <c r="AE31" s="16">
        <f t="shared" si="8"/>
        <v>6.7899159663865545</v>
      </c>
      <c r="AF31" s="16">
        <f t="shared" si="9"/>
        <v>0.24089635854341734</v>
      </c>
      <c r="AG31" s="16">
        <f t="shared" si="10"/>
        <v>54.03921568627451</v>
      </c>
      <c r="AH31" s="38">
        <f t="shared" si="11"/>
        <v>124.24649859943978</v>
      </c>
    </row>
    <row r="32" spans="1:34" ht="15.75" thickBot="1" x14ac:dyDescent="0.3">
      <c r="A32" s="18" t="s">
        <v>54</v>
      </c>
      <c r="B32" s="42">
        <v>826</v>
      </c>
      <c r="C32" s="145">
        <v>861</v>
      </c>
      <c r="D32" s="42">
        <v>5611</v>
      </c>
      <c r="E32" s="145">
        <v>5426</v>
      </c>
      <c r="F32" s="42">
        <v>1818</v>
      </c>
      <c r="G32" s="145">
        <v>1813</v>
      </c>
      <c r="H32" s="42">
        <v>873</v>
      </c>
      <c r="I32" s="145">
        <v>641</v>
      </c>
      <c r="J32" s="145">
        <v>58</v>
      </c>
      <c r="K32" s="145">
        <v>455</v>
      </c>
      <c r="L32" s="145">
        <v>0</v>
      </c>
      <c r="M32" s="42">
        <v>1399</v>
      </c>
      <c r="N32" s="145">
        <v>1347</v>
      </c>
      <c r="O32" s="42">
        <v>3174</v>
      </c>
      <c r="P32" s="145">
        <v>2780</v>
      </c>
      <c r="Q32" s="66">
        <v>113</v>
      </c>
      <c r="R32" s="67">
        <v>80</v>
      </c>
      <c r="S32" s="80">
        <v>3853</v>
      </c>
      <c r="T32" s="67">
        <v>3864</v>
      </c>
      <c r="U32" s="96">
        <v>28</v>
      </c>
      <c r="V32" s="40">
        <v>24</v>
      </c>
      <c r="W32" s="81">
        <f t="shared" si="0"/>
        <v>3.2777777777777777</v>
      </c>
      <c r="X32" s="82">
        <f t="shared" si="1"/>
        <v>22.265873015873016</v>
      </c>
      <c r="Y32" s="82">
        <f t="shared" si="2"/>
        <v>7.2142857142857144</v>
      </c>
      <c r="Z32" s="82">
        <f t="shared" si="3"/>
        <v>3.4642857142857144</v>
      </c>
      <c r="AA32" s="82">
        <f t="shared" si="4"/>
        <v>0.23015873015873015</v>
      </c>
      <c r="AB32" s="82">
        <f t="shared" si="5"/>
        <v>1.8055555555555554</v>
      </c>
      <c r="AC32" s="84">
        <f t="shared" si="6"/>
        <v>0</v>
      </c>
      <c r="AD32" s="85">
        <f t="shared" si="7"/>
        <v>5.5515873015873014</v>
      </c>
      <c r="AE32" s="82">
        <f t="shared" si="8"/>
        <v>12.595238095238095</v>
      </c>
      <c r="AF32" s="82">
        <f t="shared" si="9"/>
        <v>0.44841269841269837</v>
      </c>
      <c r="AG32" s="82">
        <f t="shared" si="10"/>
        <v>15.28968253968254</v>
      </c>
      <c r="AH32" s="98">
        <f t="shared" si="11"/>
        <v>72.142857142857139</v>
      </c>
    </row>
    <row r="33" spans="1:34" ht="15.75" thickBot="1" x14ac:dyDescent="0.3">
      <c r="A33" s="21" t="s">
        <v>55</v>
      </c>
      <c r="B33" s="6">
        <f t="shared" ref="B33:V33" si="12">SUM(B11:B32)</f>
        <v>12513</v>
      </c>
      <c r="C33" s="15">
        <f t="shared" si="12"/>
        <v>13073</v>
      </c>
      <c r="D33" s="15">
        <f t="shared" si="12"/>
        <v>91337</v>
      </c>
      <c r="E33" s="15">
        <f t="shared" si="12"/>
        <v>86636</v>
      </c>
      <c r="F33" s="34">
        <f t="shared" si="12"/>
        <v>32856</v>
      </c>
      <c r="G33" s="15">
        <f t="shared" si="12"/>
        <v>32809</v>
      </c>
      <c r="H33" s="30">
        <f t="shared" si="12"/>
        <v>27831</v>
      </c>
      <c r="I33" s="30">
        <f t="shared" si="12"/>
        <v>16854</v>
      </c>
      <c r="J33" s="33">
        <f t="shared" si="12"/>
        <v>491</v>
      </c>
      <c r="K33" s="33">
        <f t="shared" si="12"/>
        <v>5487</v>
      </c>
      <c r="L33" s="33">
        <f t="shared" si="12"/>
        <v>421</v>
      </c>
      <c r="M33" s="6">
        <f t="shared" si="12"/>
        <v>24435</v>
      </c>
      <c r="N33" s="15">
        <f t="shared" si="12"/>
        <v>21616</v>
      </c>
      <c r="O33" s="15">
        <f t="shared" si="12"/>
        <v>44673</v>
      </c>
      <c r="P33" s="15">
        <f t="shared" si="12"/>
        <v>44325</v>
      </c>
      <c r="Q33" s="36">
        <f t="shared" si="12"/>
        <v>1593</v>
      </c>
      <c r="R33" s="69">
        <f t="shared" si="12"/>
        <v>1570</v>
      </c>
      <c r="S33" s="69">
        <f t="shared" si="12"/>
        <v>100730</v>
      </c>
      <c r="T33" s="69">
        <f t="shared" si="12"/>
        <v>98721</v>
      </c>
      <c r="U33" s="70">
        <f t="shared" si="12"/>
        <v>417</v>
      </c>
      <c r="V33" s="65">
        <f t="shared" si="12"/>
        <v>372</v>
      </c>
      <c r="W33" s="99">
        <f t="shared" si="0"/>
        <v>3.2035330261136714</v>
      </c>
      <c r="X33" s="100">
        <f t="shared" si="1"/>
        <v>23.383768561187917</v>
      </c>
      <c r="Y33" s="100">
        <f t="shared" si="2"/>
        <v>8.4116743471582183</v>
      </c>
      <c r="Z33" s="100">
        <f t="shared" si="3"/>
        <v>7.1251920122887862</v>
      </c>
      <c r="AA33" s="100">
        <f t="shared" si="4"/>
        <v>0.12570404505888377</v>
      </c>
      <c r="AB33" s="100">
        <f t="shared" si="5"/>
        <v>1.4047619047619047</v>
      </c>
      <c r="AC33" s="101">
        <f t="shared" si="6"/>
        <v>0.10778289810547877</v>
      </c>
      <c r="AD33" s="102">
        <f t="shared" si="7"/>
        <v>6.2557603686635943</v>
      </c>
      <c r="AE33" s="100">
        <f t="shared" si="8"/>
        <v>11.437019969278035</v>
      </c>
      <c r="AF33" s="100">
        <f t="shared" si="9"/>
        <v>0.40783410138248849</v>
      </c>
      <c r="AG33" s="100">
        <f t="shared" si="10"/>
        <v>25.788530465949819</v>
      </c>
      <c r="AH33" s="97">
        <f t="shared" si="11"/>
        <v>87.6515616999488</v>
      </c>
    </row>
  </sheetData>
  <mergeCells count="72">
    <mergeCell ref="AF9:AF10"/>
    <mergeCell ref="AG9:AG10"/>
    <mergeCell ref="AH9:AH10"/>
    <mergeCell ref="Z9:Z10"/>
    <mergeCell ref="AA9:AA10"/>
    <mergeCell ref="AB9:AB10"/>
    <mergeCell ref="AC9:AC10"/>
    <mergeCell ref="AD9:AD10"/>
    <mergeCell ref="AE9:AE10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T6:T7"/>
    <mergeCell ref="O6:O7"/>
    <mergeCell ref="P6:P7"/>
    <mergeCell ref="H9:H10"/>
    <mergeCell ref="I9:I10"/>
    <mergeCell ref="J9:J10"/>
    <mergeCell ref="K9:K10"/>
    <mergeCell ref="L9:L10"/>
    <mergeCell ref="B9:B10"/>
    <mergeCell ref="C9:C10"/>
    <mergeCell ref="D9:D10"/>
    <mergeCell ref="E9:E10"/>
    <mergeCell ref="F9:F10"/>
    <mergeCell ref="G9:G10"/>
    <mergeCell ref="J6:J7"/>
    <mergeCell ref="L6:L7"/>
    <mergeCell ref="M6:M7"/>
    <mergeCell ref="N6:N7"/>
    <mergeCell ref="M9:M10"/>
    <mergeCell ref="AD3:AD7"/>
    <mergeCell ref="AE3:AG6"/>
    <mergeCell ref="AH3:AH7"/>
    <mergeCell ref="B6:B7"/>
    <mergeCell ref="C6:C7"/>
    <mergeCell ref="D6:D7"/>
    <mergeCell ref="E6:E7"/>
    <mergeCell ref="G6:G7"/>
    <mergeCell ref="U4:U7"/>
    <mergeCell ref="V4:V7"/>
    <mergeCell ref="O5:P5"/>
    <mergeCell ref="Q5:R5"/>
    <mergeCell ref="S5:T5"/>
    <mergeCell ref="Q6:Q7"/>
    <mergeCell ref="R6:R7"/>
    <mergeCell ref="S6:S7"/>
    <mergeCell ref="A1:AH1"/>
    <mergeCell ref="A2:A10"/>
    <mergeCell ref="B2:C5"/>
    <mergeCell ref="D2:E5"/>
    <mergeCell ref="F2:G5"/>
    <mergeCell ref="H2:I5"/>
    <mergeCell ref="J2:L5"/>
    <mergeCell ref="M2:N5"/>
    <mergeCell ref="O2:T4"/>
    <mergeCell ref="U2:V3"/>
    <mergeCell ref="W2:AH2"/>
    <mergeCell ref="W3:W7"/>
    <mergeCell ref="X3:X7"/>
    <mergeCell ref="Y3:Y7"/>
    <mergeCell ref="Z3:Z7"/>
    <mergeCell ref="AA3:AC6"/>
  </mergeCells>
  <pageMargins left="0.11811023622047245" right="0.11811023622047245" top="0.74803149606299213" bottom="0.74803149606299213" header="0.31496062992125984" footer="0.31496062992125984"/>
  <pageSetup paperSize="9" scale="9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zoomScale="85" zoomScaleNormal="85" workbookViewId="0">
      <selection sqref="A1:AH33"/>
    </sheetView>
  </sheetViews>
  <sheetFormatPr defaultRowHeight="15" x14ac:dyDescent="0.25"/>
  <cols>
    <col min="1" max="1" width="24.42578125" customWidth="1"/>
    <col min="10" max="10" width="8.5703125" customWidth="1"/>
    <col min="11" max="11" width="8.42578125" customWidth="1"/>
    <col min="12" max="12" width="8.7109375" customWidth="1"/>
    <col min="15" max="15" width="8.7109375" customWidth="1"/>
    <col min="16" max="16" width="8.5703125" customWidth="1"/>
    <col min="21" max="21" width="8.85546875" customWidth="1"/>
    <col min="22" max="22" width="8.5703125" customWidth="1"/>
    <col min="32" max="32" width="8.7109375" customWidth="1"/>
    <col min="33" max="33" width="8.5703125" customWidth="1"/>
  </cols>
  <sheetData>
    <row r="1" spans="1:34" ht="16.5" thickBot="1" x14ac:dyDescent="0.3">
      <c r="A1" s="187" t="s">
        <v>65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  <c r="P1" s="188"/>
      <c r="Q1" s="188"/>
      <c r="R1" s="188"/>
      <c r="S1" s="188"/>
      <c r="T1" s="188"/>
      <c r="U1" s="188"/>
      <c r="V1" s="188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4" ht="15.75" thickBot="1" x14ac:dyDescent="0.3">
      <c r="A2" s="226" t="s">
        <v>0</v>
      </c>
      <c r="B2" s="229" t="s">
        <v>1</v>
      </c>
      <c r="C2" s="190"/>
      <c r="D2" s="189" t="s">
        <v>2</v>
      </c>
      <c r="E2" s="190"/>
      <c r="F2" s="189" t="s">
        <v>3</v>
      </c>
      <c r="G2" s="195"/>
      <c r="H2" s="200" t="s">
        <v>4</v>
      </c>
      <c r="I2" s="195"/>
      <c r="J2" s="201" t="s">
        <v>58</v>
      </c>
      <c r="K2" s="271"/>
      <c r="L2" s="272"/>
      <c r="M2" s="201" t="s">
        <v>6</v>
      </c>
      <c r="N2" s="202"/>
      <c r="O2" s="170" t="s">
        <v>7</v>
      </c>
      <c r="P2" s="259"/>
      <c r="Q2" s="259"/>
      <c r="R2" s="259"/>
      <c r="S2" s="260"/>
      <c r="T2" s="172"/>
      <c r="U2" s="217" t="s">
        <v>8</v>
      </c>
      <c r="V2" s="218"/>
      <c r="W2" s="207" t="s">
        <v>61</v>
      </c>
      <c r="X2" s="208"/>
      <c r="Y2" s="208"/>
      <c r="Z2" s="208"/>
      <c r="AA2" s="208"/>
      <c r="AB2" s="208"/>
      <c r="AC2" s="208"/>
      <c r="AD2" s="208"/>
      <c r="AE2" s="209"/>
      <c r="AF2" s="209"/>
      <c r="AG2" s="209"/>
      <c r="AH2" s="210"/>
    </row>
    <row r="3" spans="1:34" x14ac:dyDescent="0.25">
      <c r="A3" s="227"/>
      <c r="B3" s="191"/>
      <c r="C3" s="192"/>
      <c r="D3" s="191"/>
      <c r="E3" s="192"/>
      <c r="F3" s="196"/>
      <c r="G3" s="197"/>
      <c r="H3" s="196"/>
      <c r="I3" s="197"/>
      <c r="J3" s="273"/>
      <c r="K3" s="274"/>
      <c r="L3" s="275"/>
      <c r="M3" s="203"/>
      <c r="N3" s="204"/>
      <c r="O3" s="261"/>
      <c r="P3" s="262"/>
      <c r="Q3" s="262"/>
      <c r="R3" s="262"/>
      <c r="S3" s="263"/>
      <c r="T3" s="175"/>
      <c r="U3" s="219"/>
      <c r="V3" s="220"/>
      <c r="W3" s="211" t="s">
        <v>10</v>
      </c>
      <c r="X3" s="214" t="s">
        <v>11</v>
      </c>
      <c r="Y3" s="214" t="s">
        <v>12</v>
      </c>
      <c r="Z3" s="230" t="s">
        <v>13</v>
      </c>
      <c r="AA3" s="265" t="s">
        <v>14</v>
      </c>
      <c r="AB3" s="266"/>
      <c r="AC3" s="223"/>
      <c r="AD3" s="201" t="s">
        <v>15</v>
      </c>
      <c r="AE3" s="170" t="s">
        <v>16</v>
      </c>
      <c r="AF3" s="171"/>
      <c r="AG3" s="172"/>
      <c r="AH3" s="223" t="s">
        <v>17</v>
      </c>
    </row>
    <row r="4" spans="1:34" x14ac:dyDescent="0.25">
      <c r="A4" s="227"/>
      <c r="B4" s="191"/>
      <c r="C4" s="192"/>
      <c r="D4" s="191"/>
      <c r="E4" s="192"/>
      <c r="F4" s="196"/>
      <c r="G4" s="197"/>
      <c r="H4" s="196"/>
      <c r="I4" s="197"/>
      <c r="J4" s="273"/>
      <c r="K4" s="274"/>
      <c r="L4" s="275"/>
      <c r="M4" s="203"/>
      <c r="N4" s="204"/>
      <c r="O4" s="261"/>
      <c r="P4" s="262"/>
      <c r="Q4" s="262"/>
      <c r="R4" s="262"/>
      <c r="S4" s="263"/>
      <c r="T4" s="175"/>
      <c r="U4" s="237" t="s">
        <v>18</v>
      </c>
      <c r="V4" s="238" t="s">
        <v>19</v>
      </c>
      <c r="W4" s="212"/>
      <c r="X4" s="215"/>
      <c r="Y4" s="215"/>
      <c r="Z4" s="231"/>
      <c r="AA4" s="267"/>
      <c r="AB4" s="268"/>
      <c r="AC4" s="224"/>
      <c r="AD4" s="221"/>
      <c r="AE4" s="173"/>
      <c r="AF4" s="174"/>
      <c r="AG4" s="175"/>
      <c r="AH4" s="224"/>
    </row>
    <row r="5" spans="1:34" ht="15.75" thickBot="1" x14ac:dyDescent="0.3">
      <c r="A5" s="227"/>
      <c r="B5" s="193"/>
      <c r="C5" s="194"/>
      <c r="D5" s="193"/>
      <c r="E5" s="194"/>
      <c r="F5" s="198"/>
      <c r="G5" s="199"/>
      <c r="H5" s="196"/>
      <c r="I5" s="197"/>
      <c r="J5" s="276"/>
      <c r="K5" s="277"/>
      <c r="L5" s="278"/>
      <c r="M5" s="205"/>
      <c r="N5" s="206"/>
      <c r="O5" s="240" t="s">
        <v>20</v>
      </c>
      <c r="P5" s="241"/>
      <c r="Q5" s="241" t="s">
        <v>21</v>
      </c>
      <c r="R5" s="258"/>
      <c r="S5" s="241" t="s">
        <v>56</v>
      </c>
      <c r="T5" s="264"/>
      <c r="U5" s="237"/>
      <c r="V5" s="239"/>
      <c r="W5" s="212"/>
      <c r="X5" s="215"/>
      <c r="Y5" s="215"/>
      <c r="Z5" s="231"/>
      <c r="AA5" s="267"/>
      <c r="AB5" s="268"/>
      <c r="AC5" s="224"/>
      <c r="AD5" s="221"/>
      <c r="AE5" s="173"/>
      <c r="AF5" s="174"/>
      <c r="AG5" s="175"/>
      <c r="AH5" s="224"/>
    </row>
    <row r="6" spans="1:34" ht="15.75" thickBot="1" x14ac:dyDescent="0.3">
      <c r="A6" s="227"/>
      <c r="B6" s="181" t="s">
        <v>22</v>
      </c>
      <c r="C6" s="183" t="s">
        <v>23</v>
      </c>
      <c r="D6" s="186" t="s">
        <v>22</v>
      </c>
      <c r="E6" s="185" t="s">
        <v>24</v>
      </c>
      <c r="F6" s="123"/>
      <c r="G6" s="233" t="s">
        <v>25</v>
      </c>
      <c r="H6" s="142"/>
      <c r="I6" s="143"/>
      <c r="J6" s="279" t="s">
        <v>26</v>
      </c>
      <c r="K6" s="137"/>
      <c r="L6" s="281" t="s">
        <v>27</v>
      </c>
      <c r="M6" s="235" t="s">
        <v>22</v>
      </c>
      <c r="N6" s="183" t="s">
        <v>24</v>
      </c>
      <c r="O6" s="246" t="s">
        <v>22</v>
      </c>
      <c r="P6" s="244" t="s">
        <v>24</v>
      </c>
      <c r="Q6" s="242" t="s">
        <v>22</v>
      </c>
      <c r="R6" s="244" t="s">
        <v>24</v>
      </c>
      <c r="S6" s="242" t="s">
        <v>22</v>
      </c>
      <c r="T6" s="244" t="s">
        <v>24</v>
      </c>
      <c r="U6" s="237"/>
      <c r="V6" s="239"/>
      <c r="W6" s="212"/>
      <c r="X6" s="215"/>
      <c r="Y6" s="215"/>
      <c r="Z6" s="231"/>
      <c r="AA6" s="269"/>
      <c r="AB6" s="270"/>
      <c r="AC6" s="225"/>
      <c r="AD6" s="221"/>
      <c r="AE6" s="176"/>
      <c r="AF6" s="177"/>
      <c r="AG6" s="178"/>
      <c r="AH6" s="224"/>
    </row>
    <row r="7" spans="1:34" ht="52.5" thickBot="1" x14ac:dyDescent="0.3">
      <c r="A7" s="227"/>
      <c r="B7" s="182"/>
      <c r="C7" s="184"/>
      <c r="D7" s="186"/>
      <c r="E7" s="179"/>
      <c r="F7" s="136" t="s">
        <v>28</v>
      </c>
      <c r="G7" s="234"/>
      <c r="H7" s="126" t="s">
        <v>22</v>
      </c>
      <c r="I7" s="126" t="s">
        <v>24</v>
      </c>
      <c r="J7" s="280"/>
      <c r="K7" s="138" t="s">
        <v>11</v>
      </c>
      <c r="L7" s="282"/>
      <c r="M7" s="236"/>
      <c r="N7" s="184"/>
      <c r="O7" s="247"/>
      <c r="P7" s="245"/>
      <c r="Q7" s="243"/>
      <c r="R7" s="245"/>
      <c r="S7" s="243"/>
      <c r="T7" s="245"/>
      <c r="U7" s="237"/>
      <c r="V7" s="239"/>
      <c r="W7" s="213"/>
      <c r="X7" s="216"/>
      <c r="Y7" s="216"/>
      <c r="Z7" s="232"/>
      <c r="AA7" s="115" t="s">
        <v>29</v>
      </c>
      <c r="AB7" s="115" t="s">
        <v>30</v>
      </c>
      <c r="AC7" s="118" t="s">
        <v>27</v>
      </c>
      <c r="AD7" s="222"/>
      <c r="AE7" s="76" t="s">
        <v>31</v>
      </c>
      <c r="AF7" s="116" t="s">
        <v>32</v>
      </c>
      <c r="AG7" s="77" t="s">
        <v>57</v>
      </c>
      <c r="AH7" s="225"/>
    </row>
    <row r="8" spans="1:34" ht="15.75" thickBot="1" x14ac:dyDescent="0.3">
      <c r="A8" s="227"/>
      <c r="B8" s="124">
        <v>1</v>
      </c>
      <c r="C8" s="127">
        <v>2</v>
      </c>
      <c r="D8" s="128">
        <v>3</v>
      </c>
      <c r="E8" s="128">
        <v>4</v>
      </c>
      <c r="F8" s="129">
        <v>5</v>
      </c>
      <c r="G8" s="125">
        <v>6</v>
      </c>
      <c r="H8" s="125">
        <v>7</v>
      </c>
      <c r="I8" s="144">
        <v>8</v>
      </c>
      <c r="J8" s="120">
        <v>10</v>
      </c>
      <c r="K8" s="117">
        <v>11</v>
      </c>
      <c r="L8" s="121">
        <v>12</v>
      </c>
      <c r="M8" s="119">
        <v>12</v>
      </c>
      <c r="N8" s="127">
        <v>13</v>
      </c>
      <c r="O8" s="61">
        <v>14</v>
      </c>
      <c r="P8" s="73">
        <v>15</v>
      </c>
      <c r="Q8" s="63">
        <v>16</v>
      </c>
      <c r="R8" s="73">
        <v>17</v>
      </c>
      <c r="S8" s="73">
        <v>18</v>
      </c>
      <c r="T8" s="64">
        <v>19</v>
      </c>
      <c r="U8" s="53">
        <v>20</v>
      </c>
      <c r="V8" s="149">
        <v>21</v>
      </c>
      <c r="W8" s="146">
        <v>22</v>
      </c>
      <c r="X8" s="121">
        <v>23</v>
      </c>
      <c r="Y8" s="121">
        <v>24</v>
      </c>
      <c r="Z8" s="121">
        <v>25</v>
      </c>
      <c r="AA8" s="115">
        <v>26</v>
      </c>
      <c r="AB8" s="115">
        <v>27</v>
      </c>
      <c r="AC8" s="139">
        <v>28</v>
      </c>
      <c r="AD8" s="71">
        <v>29</v>
      </c>
      <c r="AE8" s="72">
        <v>30</v>
      </c>
      <c r="AF8" s="74">
        <v>31</v>
      </c>
      <c r="AG8" s="75">
        <v>32</v>
      </c>
      <c r="AH8" s="154">
        <v>33</v>
      </c>
    </row>
    <row r="9" spans="1:34" ht="15.75" thickBot="1" x14ac:dyDescent="0.3">
      <c r="A9" s="227"/>
      <c r="B9" s="179">
        <v>2024</v>
      </c>
      <c r="C9" s="179">
        <v>2024</v>
      </c>
      <c r="D9" s="179">
        <v>2024</v>
      </c>
      <c r="E9" s="179">
        <v>2024</v>
      </c>
      <c r="F9" s="179">
        <v>2024</v>
      </c>
      <c r="G9" s="179">
        <v>2024</v>
      </c>
      <c r="H9" s="179">
        <v>2024</v>
      </c>
      <c r="I9" s="179">
        <v>2024</v>
      </c>
      <c r="J9" s="179">
        <v>2024</v>
      </c>
      <c r="K9" s="179">
        <v>2024</v>
      </c>
      <c r="L9" s="179">
        <v>2024</v>
      </c>
      <c r="M9" s="179">
        <v>2024</v>
      </c>
      <c r="N9" s="179">
        <v>2024</v>
      </c>
      <c r="O9" s="179">
        <v>2024</v>
      </c>
      <c r="P9" s="179">
        <v>2024</v>
      </c>
      <c r="Q9" s="179">
        <v>2024</v>
      </c>
      <c r="R9" s="179">
        <v>2024</v>
      </c>
      <c r="S9" s="179">
        <v>2024</v>
      </c>
      <c r="T9" s="179">
        <v>2024</v>
      </c>
      <c r="U9" s="179">
        <v>2024</v>
      </c>
      <c r="V9" s="179">
        <v>2024</v>
      </c>
      <c r="W9" s="179">
        <v>2024</v>
      </c>
      <c r="X9" s="179">
        <v>2024</v>
      </c>
      <c r="Y9" s="179">
        <v>2024</v>
      </c>
      <c r="Z9" s="179">
        <v>2024</v>
      </c>
      <c r="AA9" s="179">
        <v>2024</v>
      </c>
      <c r="AB9" s="179">
        <v>2024</v>
      </c>
      <c r="AC9" s="179">
        <v>2024</v>
      </c>
      <c r="AD9" s="179">
        <v>2024</v>
      </c>
      <c r="AE9" s="179">
        <v>2024</v>
      </c>
      <c r="AF9" s="179">
        <v>2024</v>
      </c>
      <c r="AG9" s="179">
        <v>2024</v>
      </c>
      <c r="AH9" s="179">
        <v>2024</v>
      </c>
    </row>
    <row r="10" spans="1:34" ht="15.75" thickBot="1" x14ac:dyDescent="0.3">
      <c r="A10" s="228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</row>
    <row r="11" spans="1:34" ht="15.75" thickBot="1" x14ac:dyDescent="0.3">
      <c r="A11" s="131" t="s">
        <v>33</v>
      </c>
      <c r="B11" s="87">
        <v>541</v>
      </c>
      <c r="C11" s="158">
        <v>548</v>
      </c>
      <c r="D11" s="87">
        <v>4177</v>
      </c>
      <c r="E11" s="158">
        <v>3707</v>
      </c>
      <c r="F11" s="87">
        <v>2103</v>
      </c>
      <c r="G11" s="158">
        <v>2104</v>
      </c>
      <c r="H11" s="87">
        <v>1437</v>
      </c>
      <c r="I11" s="158">
        <v>970</v>
      </c>
      <c r="J11" s="145">
        <v>7</v>
      </c>
      <c r="K11" s="145">
        <v>217</v>
      </c>
      <c r="L11" s="145">
        <v>0</v>
      </c>
      <c r="M11" s="87">
        <v>1421</v>
      </c>
      <c r="N11" s="158">
        <v>1389</v>
      </c>
      <c r="O11" s="88">
        <v>1457</v>
      </c>
      <c r="P11" s="159">
        <v>1515</v>
      </c>
      <c r="Q11" s="89">
        <v>107</v>
      </c>
      <c r="R11" s="161">
        <v>146</v>
      </c>
      <c r="S11" s="90">
        <v>2949</v>
      </c>
      <c r="T11" s="60">
        <v>2941</v>
      </c>
      <c r="U11" s="91">
        <v>18</v>
      </c>
      <c r="V11" s="40">
        <v>16</v>
      </c>
      <c r="W11" s="147">
        <f>SUM(C11/V11/10.5)</f>
        <v>3.2619047619047619</v>
      </c>
      <c r="X11" s="130">
        <f>SUM(E11/V11/10.5)</f>
        <v>22.06547619047619</v>
      </c>
      <c r="Y11" s="130">
        <f>SUM(G11/V11/10.5)</f>
        <v>12.523809523809524</v>
      </c>
      <c r="Z11" s="130">
        <f>SUM(I11/V11/10.5)</f>
        <v>5.7738095238095237</v>
      </c>
      <c r="AA11" s="130">
        <f>SUM(J11/V11/10.5)</f>
        <v>4.1666666666666664E-2</v>
      </c>
      <c r="AB11" s="130">
        <f>SUM(K11/V11/10.5)</f>
        <v>1.2916666666666667</v>
      </c>
      <c r="AC11" s="140">
        <f>SUM(L11/V11/10.5)</f>
        <v>0</v>
      </c>
      <c r="AD11" s="150">
        <f>SUM(N11/V11/10.5)</f>
        <v>8.2678571428571423</v>
      </c>
      <c r="AE11" s="130">
        <f>SUM(P11/V11/10.5)</f>
        <v>9.0178571428571423</v>
      </c>
      <c r="AF11" s="130">
        <f>SUM(R11/V11/10.5)</f>
        <v>0.86904761904761907</v>
      </c>
      <c r="AG11" s="130">
        <f>SUM(T11/V11/10.5)</f>
        <v>17.50595238095238</v>
      </c>
      <c r="AH11" s="148">
        <f>SUM(C11+E11+G11+I11+J11+K11+L11+N11+P11+R11+T11)/V11/10.5</f>
        <v>80.61904761904762</v>
      </c>
    </row>
    <row r="12" spans="1:34" ht="15.75" thickBot="1" x14ac:dyDescent="0.3">
      <c r="A12" s="132" t="s">
        <v>34</v>
      </c>
      <c r="B12" s="87">
        <v>954</v>
      </c>
      <c r="C12" s="158">
        <v>1031</v>
      </c>
      <c r="D12" s="87">
        <v>8646</v>
      </c>
      <c r="E12" s="158">
        <v>8082</v>
      </c>
      <c r="F12" s="87">
        <v>2675</v>
      </c>
      <c r="G12" s="158">
        <v>2679</v>
      </c>
      <c r="H12" s="87">
        <v>1494</v>
      </c>
      <c r="I12" s="158">
        <v>1058</v>
      </c>
      <c r="J12" s="145">
        <v>18</v>
      </c>
      <c r="K12" s="145">
        <v>508</v>
      </c>
      <c r="L12" s="145">
        <v>234</v>
      </c>
      <c r="M12" s="87">
        <v>1873</v>
      </c>
      <c r="N12" s="158">
        <v>1575</v>
      </c>
      <c r="O12" s="87">
        <v>2930</v>
      </c>
      <c r="P12" s="158">
        <v>3030</v>
      </c>
      <c r="Q12" s="92">
        <v>80</v>
      </c>
      <c r="R12" s="160">
        <v>86</v>
      </c>
      <c r="S12" s="93">
        <v>8446</v>
      </c>
      <c r="T12" s="55">
        <v>7676</v>
      </c>
      <c r="U12" s="91">
        <v>31</v>
      </c>
      <c r="V12" s="40">
        <v>30</v>
      </c>
      <c r="W12" s="147">
        <f t="shared" ref="W12:W33" si="0">SUM(C12/V12/10.5)</f>
        <v>3.2730158730158729</v>
      </c>
      <c r="X12" s="130">
        <f t="shared" ref="X12:X33" si="1">SUM(E12/V12/10.5)</f>
        <v>25.657142857142855</v>
      </c>
      <c r="Y12" s="130">
        <f t="shared" ref="Y12:Y33" si="2">SUM(G12/V12/10.5)</f>
        <v>8.5047619047619047</v>
      </c>
      <c r="Z12" s="130">
        <f t="shared" ref="Z12:Z33" si="3">SUM(I12/V12/10.5)</f>
        <v>3.3587301587301588</v>
      </c>
      <c r="AA12" s="130">
        <f t="shared" ref="AA12:AA33" si="4">SUM(J12/V12/10.5)</f>
        <v>5.7142857142857141E-2</v>
      </c>
      <c r="AB12" s="130">
        <f t="shared" ref="AB12:AB33" si="5">SUM(K12/V12/10.5)</f>
        <v>1.6126984126984127</v>
      </c>
      <c r="AC12" s="140">
        <f t="shared" ref="AC12:AC33" si="6">SUM(L12/V12/10.5)</f>
        <v>0.74285714285714288</v>
      </c>
      <c r="AD12" s="150">
        <f t="shared" ref="AD12:AD33" si="7">SUM(N12/V12/10.5)</f>
        <v>5</v>
      </c>
      <c r="AE12" s="130">
        <f t="shared" ref="AE12:AE33" si="8">SUM(P12/V12/10.5)</f>
        <v>9.6190476190476186</v>
      </c>
      <c r="AF12" s="130">
        <f t="shared" ref="AF12:AF33" si="9">SUM(R12/V12/10.5)</f>
        <v>0.27301587301587305</v>
      </c>
      <c r="AG12" s="130">
        <f t="shared" ref="AG12:AG33" si="10">SUM(T12/V12/10.5)</f>
        <v>24.36825396825397</v>
      </c>
      <c r="AH12" s="148">
        <f t="shared" ref="AH12:AH33" si="11">SUM(C12+E12+G12+I12+J12+K12+L12+N12+P12+R12+T12)/V12/10.5</f>
        <v>82.466666666666669</v>
      </c>
    </row>
    <row r="13" spans="1:34" ht="15.75" thickBot="1" x14ac:dyDescent="0.3">
      <c r="A13" s="132" t="s">
        <v>35</v>
      </c>
      <c r="B13" s="87">
        <v>196</v>
      </c>
      <c r="C13" s="158">
        <v>224</v>
      </c>
      <c r="D13" s="87">
        <v>1889</v>
      </c>
      <c r="E13" s="158">
        <v>1811</v>
      </c>
      <c r="F13" s="87">
        <v>865</v>
      </c>
      <c r="G13" s="158">
        <v>857</v>
      </c>
      <c r="H13" s="87">
        <v>2557</v>
      </c>
      <c r="I13" s="158">
        <v>1067</v>
      </c>
      <c r="J13" s="145">
        <v>13</v>
      </c>
      <c r="K13" s="145">
        <v>93</v>
      </c>
      <c r="L13" s="145">
        <v>0</v>
      </c>
      <c r="M13" s="87">
        <v>557</v>
      </c>
      <c r="N13" s="158">
        <v>523</v>
      </c>
      <c r="O13" s="87">
        <v>1014</v>
      </c>
      <c r="P13" s="158">
        <v>1035</v>
      </c>
      <c r="Q13" s="92">
        <v>35</v>
      </c>
      <c r="R13" s="160">
        <v>31</v>
      </c>
      <c r="S13" s="93">
        <v>2847</v>
      </c>
      <c r="T13" s="55">
        <v>2668</v>
      </c>
      <c r="U13" s="91">
        <v>12</v>
      </c>
      <c r="V13" s="40">
        <v>10</v>
      </c>
      <c r="W13" s="147">
        <f t="shared" si="0"/>
        <v>2.1333333333333333</v>
      </c>
      <c r="X13" s="130">
        <f t="shared" si="1"/>
        <v>17.247619047619047</v>
      </c>
      <c r="Y13" s="130">
        <f t="shared" si="2"/>
        <v>8.1619047619047613</v>
      </c>
      <c r="Z13" s="130">
        <f t="shared" si="3"/>
        <v>10.161904761904761</v>
      </c>
      <c r="AA13" s="130">
        <f t="shared" si="4"/>
        <v>0.12380952380952381</v>
      </c>
      <c r="AB13" s="130">
        <f t="shared" si="5"/>
        <v>0.88571428571428579</v>
      </c>
      <c r="AC13" s="140">
        <f t="shared" si="6"/>
        <v>0</v>
      </c>
      <c r="AD13" s="150">
        <f t="shared" si="7"/>
        <v>4.980952380952381</v>
      </c>
      <c r="AE13" s="130">
        <f t="shared" si="8"/>
        <v>9.8571428571428577</v>
      </c>
      <c r="AF13" s="130">
        <f t="shared" si="9"/>
        <v>0.29523809523809524</v>
      </c>
      <c r="AG13" s="130">
        <f t="shared" si="10"/>
        <v>25.409523809523812</v>
      </c>
      <c r="AH13" s="148">
        <f t="shared" si="11"/>
        <v>79.257142857142867</v>
      </c>
    </row>
    <row r="14" spans="1:34" ht="15.75" thickBot="1" x14ac:dyDescent="0.3">
      <c r="A14" s="132" t="s">
        <v>36</v>
      </c>
      <c r="B14" s="87">
        <v>67</v>
      </c>
      <c r="C14" s="158">
        <v>66</v>
      </c>
      <c r="D14" s="87">
        <v>478</v>
      </c>
      <c r="E14" s="158">
        <v>466</v>
      </c>
      <c r="F14" s="87">
        <v>365</v>
      </c>
      <c r="G14" s="158">
        <v>366</v>
      </c>
      <c r="H14" s="87">
        <v>102</v>
      </c>
      <c r="I14" s="158">
        <v>64</v>
      </c>
      <c r="J14" s="145">
        <v>1</v>
      </c>
      <c r="K14" s="145">
        <v>15</v>
      </c>
      <c r="L14" s="145">
        <v>0</v>
      </c>
      <c r="M14" s="87">
        <v>50</v>
      </c>
      <c r="N14" s="158">
        <v>47</v>
      </c>
      <c r="O14" s="87">
        <v>115</v>
      </c>
      <c r="P14" s="158">
        <v>119</v>
      </c>
      <c r="Q14" s="92">
        <v>6</v>
      </c>
      <c r="R14" s="160">
        <v>6</v>
      </c>
      <c r="S14" s="93">
        <v>197</v>
      </c>
      <c r="T14" s="55">
        <v>196</v>
      </c>
      <c r="U14" s="91">
        <v>3</v>
      </c>
      <c r="V14" s="40">
        <v>3</v>
      </c>
      <c r="W14" s="147">
        <f t="shared" si="0"/>
        <v>2.0952380952380953</v>
      </c>
      <c r="X14" s="130">
        <f t="shared" si="1"/>
        <v>14.793650793650794</v>
      </c>
      <c r="Y14" s="130">
        <f t="shared" si="2"/>
        <v>11.619047619047619</v>
      </c>
      <c r="Z14" s="130">
        <f t="shared" si="3"/>
        <v>2.0317460317460316</v>
      </c>
      <c r="AA14" s="130">
        <f t="shared" si="4"/>
        <v>3.1746031746031744E-2</v>
      </c>
      <c r="AB14" s="130">
        <f t="shared" si="5"/>
        <v>0.47619047619047616</v>
      </c>
      <c r="AC14" s="140">
        <f t="shared" si="6"/>
        <v>0</v>
      </c>
      <c r="AD14" s="150">
        <f t="shared" si="7"/>
        <v>1.4920634920634921</v>
      </c>
      <c r="AE14" s="130">
        <f t="shared" si="8"/>
        <v>3.7777777777777777</v>
      </c>
      <c r="AF14" s="130">
        <f t="shared" si="9"/>
        <v>0.19047619047619047</v>
      </c>
      <c r="AG14" s="130">
        <f t="shared" si="10"/>
        <v>6.2222222222222214</v>
      </c>
      <c r="AH14" s="148">
        <f t="shared" si="11"/>
        <v>42.730158730158735</v>
      </c>
    </row>
    <row r="15" spans="1:34" ht="15.75" thickBot="1" x14ac:dyDescent="0.3">
      <c r="A15" s="133" t="s">
        <v>37</v>
      </c>
      <c r="B15" s="87">
        <v>926</v>
      </c>
      <c r="C15" s="158">
        <v>1013</v>
      </c>
      <c r="D15" s="87">
        <v>5937</v>
      </c>
      <c r="E15" s="158">
        <v>5785</v>
      </c>
      <c r="F15" s="87">
        <v>1214</v>
      </c>
      <c r="G15" s="158">
        <v>1209</v>
      </c>
      <c r="H15" s="87">
        <v>1030</v>
      </c>
      <c r="I15" s="158">
        <v>803</v>
      </c>
      <c r="J15" s="145">
        <v>41</v>
      </c>
      <c r="K15" s="145">
        <v>466</v>
      </c>
      <c r="L15" s="145">
        <v>1</v>
      </c>
      <c r="M15" s="87">
        <v>1437</v>
      </c>
      <c r="N15" s="158">
        <v>1215</v>
      </c>
      <c r="O15" s="87">
        <v>2992</v>
      </c>
      <c r="P15" s="158">
        <v>3014</v>
      </c>
      <c r="Q15" s="92">
        <v>51</v>
      </c>
      <c r="R15" s="160">
        <v>57</v>
      </c>
      <c r="S15" s="93">
        <v>4747</v>
      </c>
      <c r="T15" s="55">
        <v>4753</v>
      </c>
      <c r="U15" s="91">
        <v>31</v>
      </c>
      <c r="V15" s="40">
        <v>30</v>
      </c>
      <c r="W15" s="147">
        <f t="shared" si="0"/>
        <v>3.215873015873016</v>
      </c>
      <c r="X15" s="130">
        <f t="shared" si="1"/>
        <v>18.365079365079367</v>
      </c>
      <c r="Y15" s="130">
        <f t="shared" si="2"/>
        <v>3.8380952380952378</v>
      </c>
      <c r="Z15" s="130">
        <f t="shared" si="3"/>
        <v>2.549206349206349</v>
      </c>
      <c r="AA15" s="130">
        <f t="shared" si="4"/>
        <v>0.13015873015873017</v>
      </c>
      <c r="AB15" s="130">
        <f t="shared" si="5"/>
        <v>1.4793650793650794</v>
      </c>
      <c r="AC15" s="140">
        <f t="shared" si="6"/>
        <v>3.1746031746031746E-3</v>
      </c>
      <c r="AD15" s="150">
        <f t="shared" si="7"/>
        <v>3.8571428571428572</v>
      </c>
      <c r="AE15" s="130">
        <f t="shared" si="8"/>
        <v>9.568253968253968</v>
      </c>
      <c r="AF15" s="130">
        <f t="shared" si="9"/>
        <v>0.18095238095238095</v>
      </c>
      <c r="AG15" s="130">
        <f t="shared" si="10"/>
        <v>15.088888888888889</v>
      </c>
      <c r="AH15" s="148">
        <f t="shared" si="11"/>
        <v>58.276190476190472</v>
      </c>
    </row>
    <row r="16" spans="1:34" ht="15.75" thickBot="1" x14ac:dyDescent="0.3">
      <c r="A16" s="133" t="s">
        <v>38</v>
      </c>
      <c r="B16" s="87">
        <v>957</v>
      </c>
      <c r="C16" s="158">
        <v>992</v>
      </c>
      <c r="D16" s="87">
        <v>4636</v>
      </c>
      <c r="E16" s="158">
        <v>4640</v>
      </c>
      <c r="F16" s="87">
        <v>1939</v>
      </c>
      <c r="G16" s="158">
        <v>1903</v>
      </c>
      <c r="H16" s="87">
        <v>1277</v>
      </c>
      <c r="I16" s="158">
        <v>699</v>
      </c>
      <c r="J16" s="145">
        <v>28</v>
      </c>
      <c r="K16" s="145">
        <v>278</v>
      </c>
      <c r="L16" s="145">
        <v>1</v>
      </c>
      <c r="M16" s="87">
        <v>1234</v>
      </c>
      <c r="N16" s="158">
        <v>1283</v>
      </c>
      <c r="O16" s="87">
        <v>2563</v>
      </c>
      <c r="P16" s="158">
        <v>2600</v>
      </c>
      <c r="Q16" s="92">
        <v>255</v>
      </c>
      <c r="R16" s="160">
        <v>248</v>
      </c>
      <c r="S16" s="93">
        <v>4827</v>
      </c>
      <c r="T16" s="55">
        <v>4832</v>
      </c>
      <c r="U16" s="91">
        <v>28</v>
      </c>
      <c r="V16" s="40">
        <v>26</v>
      </c>
      <c r="W16" s="147">
        <f t="shared" si="0"/>
        <v>3.6336996336996337</v>
      </c>
      <c r="X16" s="130">
        <f t="shared" si="1"/>
        <v>16.996336996336996</v>
      </c>
      <c r="Y16" s="130">
        <f t="shared" si="2"/>
        <v>6.9706959706959708</v>
      </c>
      <c r="Z16" s="130">
        <f t="shared" si="3"/>
        <v>2.5604395604395602</v>
      </c>
      <c r="AA16" s="130">
        <f t="shared" si="4"/>
        <v>0.10256410256410256</v>
      </c>
      <c r="AB16" s="130">
        <f t="shared" si="5"/>
        <v>1.0183150183150182</v>
      </c>
      <c r="AC16" s="140">
        <f t="shared" si="6"/>
        <v>3.663003663003663E-3</v>
      </c>
      <c r="AD16" s="150">
        <f t="shared" si="7"/>
        <v>4.6996336996336998</v>
      </c>
      <c r="AE16" s="130">
        <f t="shared" si="8"/>
        <v>9.5238095238095237</v>
      </c>
      <c r="AF16" s="130">
        <f t="shared" si="9"/>
        <v>0.90842490842490842</v>
      </c>
      <c r="AG16" s="130">
        <f t="shared" si="10"/>
        <v>17.699633699633701</v>
      </c>
      <c r="AH16" s="148">
        <f t="shared" si="11"/>
        <v>64.117216117216117</v>
      </c>
    </row>
    <row r="17" spans="1:34" ht="15.75" thickBot="1" x14ac:dyDescent="0.3">
      <c r="A17" s="132" t="s">
        <v>39</v>
      </c>
      <c r="B17" s="87">
        <v>442</v>
      </c>
      <c r="C17" s="158">
        <v>424</v>
      </c>
      <c r="D17" s="87">
        <v>2492</v>
      </c>
      <c r="E17" s="158">
        <v>2338</v>
      </c>
      <c r="F17" s="87">
        <v>1485</v>
      </c>
      <c r="G17" s="158">
        <v>1489</v>
      </c>
      <c r="H17" s="87">
        <v>420</v>
      </c>
      <c r="I17" s="158">
        <v>322</v>
      </c>
      <c r="J17" s="145">
        <v>14</v>
      </c>
      <c r="K17" s="145">
        <v>99</v>
      </c>
      <c r="L17" s="145">
        <v>1</v>
      </c>
      <c r="M17" s="87">
        <v>883</v>
      </c>
      <c r="N17" s="158">
        <v>963</v>
      </c>
      <c r="O17" s="87">
        <v>1120</v>
      </c>
      <c r="P17" s="158">
        <v>1113</v>
      </c>
      <c r="Q17" s="92">
        <v>63</v>
      </c>
      <c r="R17" s="160">
        <v>54</v>
      </c>
      <c r="S17" s="93">
        <v>13584</v>
      </c>
      <c r="T17" s="55">
        <v>13477</v>
      </c>
      <c r="U17" s="91">
        <v>18</v>
      </c>
      <c r="V17" s="40">
        <v>17</v>
      </c>
      <c r="W17" s="147">
        <f t="shared" si="0"/>
        <v>2.3753501400560224</v>
      </c>
      <c r="X17" s="130">
        <f t="shared" si="1"/>
        <v>13.098039215686274</v>
      </c>
      <c r="Y17" s="130">
        <f t="shared" si="2"/>
        <v>8.3417366946778717</v>
      </c>
      <c r="Z17" s="130">
        <f t="shared" si="3"/>
        <v>1.803921568627451</v>
      </c>
      <c r="AA17" s="130">
        <f t="shared" si="4"/>
        <v>7.8431372549019607E-2</v>
      </c>
      <c r="AB17" s="130">
        <f t="shared" si="5"/>
        <v>0.55462184873949583</v>
      </c>
      <c r="AC17" s="140">
        <f t="shared" si="6"/>
        <v>5.6022408963585435E-3</v>
      </c>
      <c r="AD17" s="150">
        <f t="shared" si="7"/>
        <v>5.3949579831932777</v>
      </c>
      <c r="AE17" s="130">
        <f t="shared" si="8"/>
        <v>6.2352941176470589</v>
      </c>
      <c r="AF17" s="130">
        <f t="shared" si="9"/>
        <v>0.30252100840336132</v>
      </c>
      <c r="AG17" s="130">
        <f t="shared" si="10"/>
        <v>75.501400560224084</v>
      </c>
      <c r="AH17" s="148">
        <f t="shared" si="11"/>
        <v>113.69187675070027</v>
      </c>
    </row>
    <row r="18" spans="1:34" ht="15.75" thickBot="1" x14ac:dyDescent="0.3">
      <c r="A18" s="132" t="s">
        <v>40</v>
      </c>
      <c r="B18" s="87">
        <v>809</v>
      </c>
      <c r="C18" s="158">
        <v>819</v>
      </c>
      <c r="D18" s="87">
        <v>5406</v>
      </c>
      <c r="E18" s="158">
        <v>5366</v>
      </c>
      <c r="F18" s="87">
        <v>2125</v>
      </c>
      <c r="G18" s="158">
        <v>2144</v>
      </c>
      <c r="H18" s="87">
        <v>945</v>
      </c>
      <c r="I18" s="158">
        <v>669</v>
      </c>
      <c r="J18" s="145">
        <v>19</v>
      </c>
      <c r="K18" s="145">
        <v>501</v>
      </c>
      <c r="L18" s="145">
        <v>82</v>
      </c>
      <c r="M18" s="87">
        <v>1762</v>
      </c>
      <c r="N18" s="158">
        <v>1212</v>
      </c>
      <c r="O18" s="87">
        <v>2243</v>
      </c>
      <c r="P18" s="158">
        <v>2193</v>
      </c>
      <c r="Q18" s="92">
        <v>25</v>
      </c>
      <c r="R18" s="160">
        <v>23</v>
      </c>
      <c r="S18" s="93">
        <v>3248</v>
      </c>
      <c r="T18" s="55">
        <v>3269</v>
      </c>
      <c r="U18" s="91">
        <v>21</v>
      </c>
      <c r="V18" s="40">
        <v>17</v>
      </c>
      <c r="W18" s="147">
        <f t="shared" si="0"/>
        <v>4.5882352941176476</v>
      </c>
      <c r="X18" s="130">
        <f t="shared" si="1"/>
        <v>30.061624649859944</v>
      </c>
      <c r="Y18" s="130">
        <f t="shared" si="2"/>
        <v>12.011204481792717</v>
      </c>
      <c r="Z18" s="130">
        <f t="shared" si="3"/>
        <v>3.7478991596638656</v>
      </c>
      <c r="AA18" s="130">
        <f t="shared" si="4"/>
        <v>0.10644257703081232</v>
      </c>
      <c r="AB18" s="130">
        <f t="shared" si="5"/>
        <v>2.8067226890756301</v>
      </c>
      <c r="AC18" s="140">
        <f t="shared" si="6"/>
        <v>0.45938375350140054</v>
      </c>
      <c r="AD18" s="150">
        <f t="shared" si="7"/>
        <v>6.7899159663865545</v>
      </c>
      <c r="AE18" s="130">
        <f t="shared" si="8"/>
        <v>12.285714285714286</v>
      </c>
      <c r="AF18" s="130">
        <f t="shared" si="9"/>
        <v>0.12885154061624651</v>
      </c>
      <c r="AG18" s="130">
        <f t="shared" si="10"/>
        <v>18.313725490196077</v>
      </c>
      <c r="AH18" s="148">
        <f t="shared" si="11"/>
        <v>91.299719887955177</v>
      </c>
    </row>
    <row r="19" spans="1:34" ht="15.75" thickBot="1" x14ac:dyDescent="0.3">
      <c r="A19" s="132" t="s">
        <v>41</v>
      </c>
      <c r="B19" s="87">
        <v>817</v>
      </c>
      <c r="C19" s="158">
        <v>960</v>
      </c>
      <c r="D19" s="87">
        <v>6080</v>
      </c>
      <c r="E19" s="158">
        <v>5810</v>
      </c>
      <c r="F19" s="87">
        <v>2325</v>
      </c>
      <c r="G19" s="158">
        <v>2317</v>
      </c>
      <c r="H19" s="87">
        <v>876</v>
      </c>
      <c r="I19" s="158">
        <v>498</v>
      </c>
      <c r="J19" s="145">
        <v>18</v>
      </c>
      <c r="K19" s="145">
        <v>268</v>
      </c>
      <c r="L19" s="145">
        <v>3</v>
      </c>
      <c r="M19" s="87">
        <v>1726</v>
      </c>
      <c r="N19" s="158">
        <v>1540</v>
      </c>
      <c r="O19" s="87">
        <v>2407</v>
      </c>
      <c r="P19" s="158">
        <v>2683</v>
      </c>
      <c r="Q19" s="92">
        <v>25</v>
      </c>
      <c r="R19" s="160">
        <v>39</v>
      </c>
      <c r="S19" s="93">
        <v>2558</v>
      </c>
      <c r="T19" s="55">
        <v>2616</v>
      </c>
      <c r="U19" s="91">
        <v>20</v>
      </c>
      <c r="V19" s="40">
        <v>17</v>
      </c>
      <c r="W19" s="147">
        <f t="shared" si="0"/>
        <v>5.3781512605042012</v>
      </c>
      <c r="X19" s="130">
        <f t="shared" si="1"/>
        <v>32.549019607843135</v>
      </c>
      <c r="Y19" s="130">
        <f t="shared" si="2"/>
        <v>12.980392156862743</v>
      </c>
      <c r="Z19" s="130">
        <f t="shared" si="3"/>
        <v>2.7899159663865545</v>
      </c>
      <c r="AA19" s="130">
        <f t="shared" si="4"/>
        <v>0.10084033613445378</v>
      </c>
      <c r="AB19" s="130">
        <f t="shared" si="5"/>
        <v>1.5014005602240896</v>
      </c>
      <c r="AC19" s="140">
        <f t="shared" si="6"/>
        <v>1.6806722689075633E-2</v>
      </c>
      <c r="AD19" s="150">
        <f t="shared" si="7"/>
        <v>8.6274509803921582</v>
      </c>
      <c r="AE19" s="130">
        <f t="shared" si="8"/>
        <v>15.030812324929972</v>
      </c>
      <c r="AF19" s="130">
        <f t="shared" si="9"/>
        <v>0.21848739495798317</v>
      </c>
      <c r="AG19" s="130">
        <f t="shared" si="10"/>
        <v>14.655462184873949</v>
      </c>
      <c r="AH19" s="148">
        <f t="shared" si="11"/>
        <v>93.848739495798313</v>
      </c>
    </row>
    <row r="20" spans="1:34" ht="15.75" thickBot="1" x14ac:dyDescent="0.3">
      <c r="A20" s="132" t="s">
        <v>42</v>
      </c>
      <c r="B20" s="87">
        <v>138</v>
      </c>
      <c r="C20" s="158">
        <v>121</v>
      </c>
      <c r="D20" s="87">
        <v>521</v>
      </c>
      <c r="E20" s="158">
        <v>544</v>
      </c>
      <c r="F20" s="87">
        <v>366</v>
      </c>
      <c r="G20" s="158">
        <v>372</v>
      </c>
      <c r="H20" s="87">
        <v>72</v>
      </c>
      <c r="I20" s="158">
        <v>46</v>
      </c>
      <c r="J20" s="145">
        <v>6</v>
      </c>
      <c r="K20" s="145">
        <v>36</v>
      </c>
      <c r="L20" s="145">
        <v>1</v>
      </c>
      <c r="M20" s="87">
        <v>138</v>
      </c>
      <c r="N20" s="158">
        <v>133</v>
      </c>
      <c r="O20" s="87">
        <v>244</v>
      </c>
      <c r="P20" s="158">
        <v>250</v>
      </c>
      <c r="Q20" s="92">
        <v>8</v>
      </c>
      <c r="R20" s="160">
        <v>7</v>
      </c>
      <c r="S20" s="93">
        <v>725</v>
      </c>
      <c r="T20" s="55">
        <v>651</v>
      </c>
      <c r="U20" s="91">
        <v>6</v>
      </c>
      <c r="V20" s="40">
        <v>6</v>
      </c>
      <c r="W20" s="147">
        <f t="shared" si="0"/>
        <v>1.9206349206349207</v>
      </c>
      <c r="X20" s="130">
        <f t="shared" si="1"/>
        <v>8.6349206349206362</v>
      </c>
      <c r="Y20" s="130">
        <f t="shared" si="2"/>
        <v>5.9047619047619051</v>
      </c>
      <c r="Z20" s="130">
        <f t="shared" si="3"/>
        <v>0.73015873015873023</v>
      </c>
      <c r="AA20" s="130">
        <f t="shared" si="4"/>
        <v>9.5238095238095233E-2</v>
      </c>
      <c r="AB20" s="130">
        <f t="shared" si="5"/>
        <v>0.5714285714285714</v>
      </c>
      <c r="AC20" s="140">
        <f t="shared" si="6"/>
        <v>1.5873015873015872E-2</v>
      </c>
      <c r="AD20" s="150">
        <f t="shared" si="7"/>
        <v>2.1111111111111112</v>
      </c>
      <c r="AE20" s="130">
        <f t="shared" si="8"/>
        <v>3.9682539682539679</v>
      </c>
      <c r="AF20" s="130">
        <f t="shared" si="9"/>
        <v>0.11111111111111112</v>
      </c>
      <c r="AG20" s="130">
        <f t="shared" si="10"/>
        <v>10.333333333333334</v>
      </c>
      <c r="AH20" s="148">
        <f t="shared" si="11"/>
        <v>34.396825396825399</v>
      </c>
    </row>
    <row r="21" spans="1:34" ht="15.75" thickBot="1" x14ac:dyDescent="0.3">
      <c r="A21" s="132" t="s">
        <v>43</v>
      </c>
      <c r="B21" s="87">
        <v>466</v>
      </c>
      <c r="C21" s="158">
        <v>452</v>
      </c>
      <c r="D21" s="87">
        <v>3287</v>
      </c>
      <c r="E21" s="158">
        <v>2964</v>
      </c>
      <c r="F21" s="87">
        <v>1301</v>
      </c>
      <c r="G21" s="158">
        <v>1309</v>
      </c>
      <c r="H21" s="87">
        <v>2329</v>
      </c>
      <c r="I21" s="158">
        <v>1385</v>
      </c>
      <c r="J21" s="145">
        <v>12</v>
      </c>
      <c r="K21" s="145">
        <v>100</v>
      </c>
      <c r="L21" s="145">
        <v>2</v>
      </c>
      <c r="M21" s="87">
        <v>243</v>
      </c>
      <c r="N21" s="158">
        <v>187</v>
      </c>
      <c r="O21" s="87">
        <v>2108</v>
      </c>
      <c r="P21" s="158">
        <v>2174</v>
      </c>
      <c r="Q21" s="92">
        <v>34</v>
      </c>
      <c r="R21" s="160">
        <v>34</v>
      </c>
      <c r="S21" s="93">
        <v>6276</v>
      </c>
      <c r="T21" s="55">
        <v>6219</v>
      </c>
      <c r="U21" s="91">
        <v>18</v>
      </c>
      <c r="V21" s="40">
        <v>17</v>
      </c>
      <c r="W21" s="147">
        <f t="shared" si="0"/>
        <v>2.532212885154062</v>
      </c>
      <c r="X21" s="130">
        <f t="shared" si="1"/>
        <v>16.605042016806721</v>
      </c>
      <c r="Y21" s="130">
        <f t="shared" si="2"/>
        <v>7.333333333333333</v>
      </c>
      <c r="Z21" s="130">
        <f t="shared" si="3"/>
        <v>7.7591036414565826</v>
      </c>
      <c r="AA21" s="130">
        <f t="shared" si="4"/>
        <v>6.7226890756302532E-2</v>
      </c>
      <c r="AB21" s="130">
        <f t="shared" si="5"/>
        <v>0.56022408963585435</v>
      </c>
      <c r="AC21" s="140">
        <f t="shared" si="6"/>
        <v>1.1204481792717087E-2</v>
      </c>
      <c r="AD21" s="150">
        <f t="shared" si="7"/>
        <v>1.0476190476190477</v>
      </c>
      <c r="AE21" s="130">
        <f t="shared" si="8"/>
        <v>12.179271708683473</v>
      </c>
      <c r="AF21" s="130">
        <f t="shared" si="9"/>
        <v>0.19047619047619047</v>
      </c>
      <c r="AG21" s="130">
        <f t="shared" si="10"/>
        <v>34.840336134453779</v>
      </c>
      <c r="AH21" s="148">
        <f t="shared" si="11"/>
        <v>83.12605042016807</v>
      </c>
    </row>
    <row r="22" spans="1:34" ht="15.75" thickBot="1" x14ac:dyDescent="0.3">
      <c r="A22" s="132" t="s">
        <v>44</v>
      </c>
      <c r="B22" s="87">
        <v>371</v>
      </c>
      <c r="C22" s="158">
        <v>417</v>
      </c>
      <c r="D22" s="87">
        <v>1927</v>
      </c>
      <c r="E22" s="158">
        <v>1992</v>
      </c>
      <c r="F22" s="87">
        <v>831</v>
      </c>
      <c r="G22" s="158">
        <v>832</v>
      </c>
      <c r="H22" s="87">
        <v>1114</v>
      </c>
      <c r="I22" s="158">
        <v>640</v>
      </c>
      <c r="J22" s="145">
        <v>7</v>
      </c>
      <c r="K22" s="145">
        <v>90</v>
      </c>
      <c r="L22" s="145">
        <v>0</v>
      </c>
      <c r="M22" s="87">
        <v>445</v>
      </c>
      <c r="N22" s="158">
        <v>386</v>
      </c>
      <c r="O22" s="87">
        <v>1298</v>
      </c>
      <c r="P22" s="158">
        <v>1286</v>
      </c>
      <c r="Q22" s="92">
        <v>45</v>
      </c>
      <c r="R22" s="160">
        <v>42</v>
      </c>
      <c r="S22" s="93">
        <v>2009</v>
      </c>
      <c r="T22" s="55">
        <v>2023</v>
      </c>
      <c r="U22" s="91">
        <v>15</v>
      </c>
      <c r="V22" s="40">
        <v>12</v>
      </c>
      <c r="W22" s="147">
        <f t="shared" si="0"/>
        <v>3.3095238095238093</v>
      </c>
      <c r="X22" s="130">
        <f t="shared" si="1"/>
        <v>15.80952380952381</v>
      </c>
      <c r="Y22" s="130">
        <f t="shared" si="2"/>
        <v>6.6031746031746028</v>
      </c>
      <c r="Z22" s="130">
        <f t="shared" si="3"/>
        <v>5.07936507936508</v>
      </c>
      <c r="AA22" s="130">
        <f t="shared" si="4"/>
        <v>5.5555555555555559E-2</v>
      </c>
      <c r="AB22" s="130">
        <f t="shared" si="5"/>
        <v>0.7142857142857143</v>
      </c>
      <c r="AC22" s="140">
        <f t="shared" si="6"/>
        <v>0</v>
      </c>
      <c r="AD22" s="150">
        <f t="shared" si="7"/>
        <v>3.0634920634920633</v>
      </c>
      <c r="AE22" s="130">
        <f t="shared" si="8"/>
        <v>10.206349206349207</v>
      </c>
      <c r="AF22" s="130">
        <f t="shared" si="9"/>
        <v>0.33333333333333331</v>
      </c>
      <c r="AG22" s="130">
        <f t="shared" si="10"/>
        <v>16.055555555555557</v>
      </c>
      <c r="AH22" s="148">
        <f t="shared" si="11"/>
        <v>61.230158730158728</v>
      </c>
    </row>
    <row r="23" spans="1:34" ht="15.75" thickBot="1" x14ac:dyDescent="0.3">
      <c r="A23" s="132" t="s">
        <v>45</v>
      </c>
      <c r="B23" s="87">
        <v>960</v>
      </c>
      <c r="C23" s="158">
        <v>973</v>
      </c>
      <c r="D23" s="87">
        <v>6458</v>
      </c>
      <c r="E23" s="158">
        <v>6200</v>
      </c>
      <c r="F23" s="87">
        <v>2312</v>
      </c>
      <c r="G23" s="158">
        <v>2321</v>
      </c>
      <c r="H23" s="87">
        <v>1614</v>
      </c>
      <c r="I23" s="158">
        <v>1062</v>
      </c>
      <c r="J23" s="145">
        <v>19</v>
      </c>
      <c r="K23" s="145">
        <v>334</v>
      </c>
      <c r="L23" s="145">
        <v>3</v>
      </c>
      <c r="M23" s="87">
        <v>1875</v>
      </c>
      <c r="N23" s="158">
        <v>1580</v>
      </c>
      <c r="O23" s="87">
        <v>4526</v>
      </c>
      <c r="P23" s="158">
        <v>4462</v>
      </c>
      <c r="Q23" s="92">
        <v>176</v>
      </c>
      <c r="R23" s="160">
        <v>180</v>
      </c>
      <c r="S23" s="93">
        <v>6721</v>
      </c>
      <c r="T23" s="55">
        <v>6732</v>
      </c>
      <c r="U23" s="91">
        <v>27</v>
      </c>
      <c r="V23" s="40">
        <v>24</v>
      </c>
      <c r="W23" s="147">
        <f t="shared" si="0"/>
        <v>3.8611111111111107</v>
      </c>
      <c r="X23" s="130">
        <f t="shared" si="1"/>
        <v>24.603174603174601</v>
      </c>
      <c r="Y23" s="130">
        <f t="shared" si="2"/>
        <v>9.2103174603174605</v>
      </c>
      <c r="Z23" s="130">
        <f t="shared" si="3"/>
        <v>4.2142857142857144</v>
      </c>
      <c r="AA23" s="130">
        <f t="shared" si="4"/>
        <v>7.5396825396825393E-2</v>
      </c>
      <c r="AB23" s="130">
        <f t="shared" si="5"/>
        <v>1.3253968253968254</v>
      </c>
      <c r="AC23" s="140">
        <f t="shared" si="6"/>
        <v>1.1904761904761904E-2</v>
      </c>
      <c r="AD23" s="150">
        <f t="shared" si="7"/>
        <v>6.2698412698412698</v>
      </c>
      <c r="AE23" s="130">
        <f t="shared" si="8"/>
        <v>17.706349206349206</v>
      </c>
      <c r="AF23" s="130">
        <f t="shared" si="9"/>
        <v>0.7142857142857143</v>
      </c>
      <c r="AG23" s="130">
        <f t="shared" si="10"/>
        <v>26.714285714285715</v>
      </c>
      <c r="AH23" s="148">
        <f t="shared" si="11"/>
        <v>94.706349206349202</v>
      </c>
    </row>
    <row r="24" spans="1:34" ht="15.75" thickBot="1" x14ac:dyDescent="0.3">
      <c r="A24" s="133" t="s">
        <v>46</v>
      </c>
      <c r="B24" s="87">
        <v>990</v>
      </c>
      <c r="C24" s="158">
        <v>1033</v>
      </c>
      <c r="D24" s="87">
        <v>7552</v>
      </c>
      <c r="E24" s="158">
        <v>7067</v>
      </c>
      <c r="F24" s="87">
        <v>2183</v>
      </c>
      <c r="G24" s="158">
        <v>2177</v>
      </c>
      <c r="H24" s="87">
        <v>1339</v>
      </c>
      <c r="I24" s="158">
        <v>1182</v>
      </c>
      <c r="J24" s="145">
        <v>40</v>
      </c>
      <c r="K24" s="145">
        <v>430</v>
      </c>
      <c r="L24" s="145">
        <v>2</v>
      </c>
      <c r="M24" s="87">
        <v>2199</v>
      </c>
      <c r="N24" s="158">
        <v>2185</v>
      </c>
      <c r="O24" s="87">
        <v>5053</v>
      </c>
      <c r="P24" s="158">
        <v>4461</v>
      </c>
      <c r="Q24" s="92">
        <v>247</v>
      </c>
      <c r="R24" s="160">
        <v>205</v>
      </c>
      <c r="S24" s="93">
        <v>6198</v>
      </c>
      <c r="T24" s="55">
        <v>6180</v>
      </c>
      <c r="U24" s="91">
        <v>29</v>
      </c>
      <c r="V24" s="40">
        <v>24</v>
      </c>
      <c r="W24" s="147">
        <f t="shared" si="0"/>
        <v>4.0992063492063489</v>
      </c>
      <c r="X24" s="130">
        <f t="shared" si="1"/>
        <v>28.043650793650791</v>
      </c>
      <c r="Y24" s="130">
        <f t="shared" si="2"/>
        <v>8.6388888888888893</v>
      </c>
      <c r="Z24" s="130">
        <f t="shared" si="3"/>
        <v>4.6904761904761907</v>
      </c>
      <c r="AA24" s="130">
        <f t="shared" si="4"/>
        <v>0.15873015873015875</v>
      </c>
      <c r="AB24" s="130">
        <f t="shared" si="5"/>
        <v>1.7063492063492065</v>
      </c>
      <c r="AC24" s="140">
        <f t="shared" si="6"/>
        <v>7.9365079365079361E-3</v>
      </c>
      <c r="AD24" s="150">
        <f t="shared" si="7"/>
        <v>8.6706349206349209</v>
      </c>
      <c r="AE24" s="130">
        <f t="shared" si="8"/>
        <v>17.702380952380953</v>
      </c>
      <c r="AF24" s="130">
        <f t="shared" si="9"/>
        <v>0.81349206349206349</v>
      </c>
      <c r="AG24" s="130">
        <f t="shared" si="10"/>
        <v>24.523809523809526</v>
      </c>
      <c r="AH24" s="148">
        <f t="shared" si="11"/>
        <v>99.055555555555543</v>
      </c>
    </row>
    <row r="25" spans="1:34" ht="15.75" thickBot="1" x14ac:dyDescent="0.3">
      <c r="A25" s="132" t="s">
        <v>47</v>
      </c>
      <c r="B25" s="87">
        <v>302</v>
      </c>
      <c r="C25" s="158">
        <v>329</v>
      </c>
      <c r="D25" s="87">
        <v>3000</v>
      </c>
      <c r="E25" s="158">
        <v>3039</v>
      </c>
      <c r="F25" s="87">
        <v>501</v>
      </c>
      <c r="G25" s="158">
        <v>498</v>
      </c>
      <c r="H25" s="87">
        <v>2057</v>
      </c>
      <c r="I25" s="158">
        <v>1067</v>
      </c>
      <c r="J25" s="145">
        <v>9</v>
      </c>
      <c r="K25" s="145">
        <v>207</v>
      </c>
      <c r="L25" s="145">
        <v>13</v>
      </c>
      <c r="M25" s="87">
        <v>916</v>
      </c>
      <c r="N25" s="158">
        <v>824</v>
      </c>
      <c r="O25" s="87">
        <v>2055</v>
      </c>
      <c r="P25" s="158">
        <v>2278</v>
      </c>
      <c r="Q25" s="92">
        <v>63</v>
      </c>
      <c r="R25" s="160">
        <v>63</v>
      </c>
      <c r="S25" s="93">
        <v>5203</v>
      </c>
      <c r="T25" s="55">
        <v>5066</v>
      </c>
      <c r="U25" s="91">
        <v>17</v>
      </c>
      <c r="V25" s="40">
        <v>14</v>
      </c>
      <c r="W25" s="147">
        <f t="shared" si="0"/>
        <v>2.2380952380952381</v>
      </c>
      <c r="X25" s="130">
        <f t="shared" si="1"/>
        <v>20.673469387755102</v>
      </c>
      <c r="Y25" s="130">
        <f t="shared" si="2"/>
        <v>3.3877551020408161</v>
      </c>
      <c r="Z25" s="130">
        <f t="shared" si="3"/>
        <v>7.2585034013605441</v>
      </c>
      <c r="AA25" s="130">
        <f t="shared" si="4"/>
        <v>6.1224489795918373E-2</v>
      </c>
      <c r="AB25" s="130">
        <f t="shared" si="5"/>
        <v>1.4081632653061225</v>
      </c>
      <c r="AC25" s="140">
        <f t="shared" si="6"/>
        <v>8.8435374149659865E-2</v>
      </c>
      <c r="AD25" s="150">
        <f t="shared" si="7"/>
        <v>5.6054421768707483</v>
      </c>
      <c r="AE25" s="130">
        <f t="shared" si="8"/>
        <v>15.496598639455783</v>
      </c>
      <c r="AF25" s="130">
        <f t="shared" si="9"/>
        <v>0.42857142857142855</v>
      </c>
      <c r="AG25" s="130">
        <f t="shared" si="10"/>
        <v>34.4625850340136</v>
      </c>
      <c r="AH25" s="148">
        <f t="shared" si="11"/>
        <v>91.10884353741497</v>
      </c>
    </row>
    <row r="26" spans="1:34" ht="15.75" thickBot="1" x14ac:dyDescent="0.3">
      <c r="A26" s="132" t="s">
        <v>48</v>
      </c>
      <c r="B26" s="87">
        <v>325</v>
      </c>
      <c r="C26" s="158">
        <v>355</v>
      </c>
      <c r="D26" s="87">
        <v>3333</v>
      </c>
      <c r="E26" s="158">
        <v>3449</v>
      </c>
      <c r="F26" s="87">
        <v>1526</v>
      </c>
      <c r="G26" s="158">
        <v>1529</v>
      </c>
      <c r="H26" s="87">
        <v>2534</v>
      </c>
      <c r="I26" s="158">
        <v>1711</v>
      </c>
      <c r="J26" s="145">
        <v>14</v>
      </c>
      <c r="K26" s="145">
        <v>192</v>
      </c>
      <c r="L26" s="145">
        <v>3</v>
      </c>
      <c r="M26" s="87">
        <v>759</v>
      </c>
      <c r="N26" s="158">
        <v>653</v>
      </c>
      <c r="O26" s="87">
        <v>2075</v>
      </c>
      <c r="P26" s="158">
        <v>2133</v>
      </c>
      <c r="Q26" s="92">
        <v>43</v>
      </c>
      <c r="R26" s="160">
        <v>43</v>
      </c>
      <c r="S26" s="93">
        <v>3639</v>
      </c>
      <c r="T26" s="55">
        <v>3641</v>
      </c>
      <c r="U26" s="91">
        <v>16</v>
      </c>
      <c r="V26" s="40">
        <v>14</v>
      </c>
      <c r="W26" s="147">
        <f t="shared" si="0"/>
        <v>2.4149659863945581</v>
      </c>
      <c r="X26" s="130">
        <f t="shared" si="1"/>
        <v>23.462585034013607</v>
      </c>
      <c r="Y26" s="130">
        <f t="shared" si="2"/>
        <v>10.401360544217686</v>
      </c>
      <c r="Z26" s="130">
        <f t="shared" si="3"/>
        <v>11.639455782312925</v>
      </c>
      <c r="AA26" s="130">
        <f t="shared" si="4"/>
        <v>9.5238095238095233E-2</v>
      </c>
      <c r="AB26" s="130">
        <f t="shared" si="5"/>
        <v>1.3061224489795917</v>
      </c>
      <c r="AC26" s="140">
        <f t="shared" si="6"/>
        <v>2.0408163265306121E-2</v>
      </c>
      <c r="AD26" s="150">
        <f t="shared" si="7"/>
        <v>4.4421768707483</v>
      </c>
      <c r="AE26" s="130">
        <f t="shared" si="8"/>
        <v>14.510204081632654</v>
      </c>
      <c r="AF26" s="130">
        <f t="shared" si="9"/>
        <v>0.29251700680272108</v>
      </c>
      <c r="AG26" s="130">
        <f t="shared" si="10"/>
        <v>24.768707482993197</v>
      </c>
      <c r="AH26" s="148">
        <f t="shared" si="11"/>
        <v>93.35374149659863</v>
      </c>
    </row>
    <row r="27" spans="1:34" ht="15.75" thickBot="1" x14ac:dyDescent="0.3">
      <c r="A27" s="132" t="s">
        <v>49</v>
      </c>
      <c r="B27" s="87">
        <v>326</v>
      </c>
      <c r="C27" s="158">
        <v>318</v>
      </c>
      <c r="D27" s="87">
        <v>1886</v>
      </c>
      <c r="E27" s="158">
        <v>1808</v>
      </c>
      <c r="F27" s="87">
        <v>750</v>
      </c>
      <c r="G27" s="158">
        <v>756</v>
      </c>
      <c r="H27" s="87">
        <v>243</v>
      </c>
      <c r="I27" s="158">
        <v>192</v>
      </c>
      <c r="J27" s="145">
        <v>11</v>
      </c>
      <c r="K27" s="145">
        <v>102</v>
      </c>
      <c r="L27" s="145">
        <v>1</v>
      </c>
      <c r="M27" s="87">
        <v>350</v>
      </c>
      <c r="N27" s="158">
        <v>310</v>
      </c>
      <c r="O27" s="87">
        <v>771</v>
      </c>
      <c r="P27" s="158">
        <v>756</v>
      </c>
      <c r="Q27" s="92">
        <v>31</v>
      </c>
      <c r="R27" s="160">
        <v>37</v>
      </c>
      <c r="S27" s="93">
        <v>1657</v>
      </c>
      <c r="T27" s="55">
        <v>1618</v>
      </c>
      <c r="U27" s="91">
        <v>11</v>
      </c>
      <c r="V27" s="40">
        <v>10</v>
      </c>
      <c r="W27" s="147">
        <f t="shared" si="0"/>
        <v>3.0285714285714285</v>
      </c>
      <c r="X27" s="130">
        <f t="shared" si="1"/>
        <v>17.219047619047622</v>
      </c>
      <c r="Y27" s="130">
        <f t="shared" si="2"/>
        <v>7.1999999999999993</v>
      </c>
      <c r="Z27" s="130">
        <f t="shared" si="3"/>
        <v>1.8285714285714285</v>
      </c>
      <c r="AA27" s="130">
        <f t="shared" si="4"/>
        <v>0.10476190476190476</v>
      </c>
      <c r="AB27" s="130">
        <f t="shared" si="5"/>
        <v>0.97142857142857131</v>
      </c>
      <c r="AC27" s="140">
        <f t="shared" si="6"/>
        <v>9.5238095238095247E-3</v>
      </c>
      <c r="AD27" s="150">
        <f t="shared" si="7"/>
        <v>2.9523809523809526</v>
      </c>
      <c r="AE27" s="130">
        <f t="shared" si="8"/>
        <v>7.1999999999999993</v>
      </c>
      <c r="AF27" s="130">
        <f t="shared" si="9"/>
        <v>0.35238095238095241</v>
      </c>
      <c r="AG27" s="130">
        <f t="shared" si="10"/>
        <v>15.40952380952381</v>
      </c>
      <c r="AH27" s="148">
        <f t="shared" si="11"/>
        <v>56.276190476190472</v>
      </c>
    </row>
    <row r="28" spans="1:34" ht="15.75" thickBot="1" x14ac:dyDescent="0.3">
      <c r="A28" s="134" t="s">
        <v>50</v>
      </c>
      <c r="B28" s="87">
        <v>976</v>
      </c>
      <c r="C28" s="158">
        <v>1036</v>
      </c>
      <c r="D28" s="87">
        <v>9476</v>
      </c>
      <c r="E28" s="158">
        <v>8838</v>
      </c>
      <c r="F28" s="87">
        <v>2224</v>
      </c>
      <c r="G28" s="158">
        <v>2220</v>
      </c>
      <c r="H28" s="87">
        <v>1481</v>
      </c>
      <c r="I28" s="158">
        <v>1106</v>
      </c>
      <c r="J28" s="145">
        <v>32</v>
      </c>
      <c r="K28" s="145">
        <v>480</v>
      </c>
      <c r="L28" s="145">
        <v>1</v>
      </c>
      <c r="M28" s="87">
        <v>2181</v>
      </c>
      <c r="N28" s="158">
        <v>1922</v>
      </c>
      <c r="O28" s="87">
        <v>3503</v>
      </c>
      <c r="P28" s="158">
        <v>3325</v>
      </c>
      <c r="Q28" s="92">
        <v>90</v>
      </c>
      <c r="R28" s="160">
        <v>87</v>
      </c>
      <c r="S28" s="93">
        <v>7788</v>
      </c>
      <c r="T28" s="55">
        <v>7074</v>
      </c>
      <c r="U28" s="91">
        <v>30</v>
      </c>
      <c r="V28" s="40">
        <v>29</v>
      </c>
      <c r="W28" s="147">
        <f t="shared" si="0"/>
        <v>3.4022988505747129</v>
      </c>
      <c r="X28" s="130">
        <f t="shared" si="1"/>
        <v>29.024630541871922</v>
      </c>
      <c r="Y28" s="130">
        <f t="shared" si="2"/>
        <v>7.2906403940886699</v>
      </c>
      <c r="Z28" s="130">
        <f t="shared" si="3"/>
        <v>3.6321839080459775</v>
      </c>
      <c r="AA28" s="130">
        <f t="shared" si="4"/>
        <v>0.10509031198686371</v>
      </c>
      <c r="AB28" s="130">
        <f t="shared" si="5"/>
        <v>1.5763546798029557</v>
      </c>
      <c r="AC28" s="140">
        <f t="shared" si="6"/>
        <v>3.2840722495894909E-3</v>
      </c>
      <c r="AD28" s="150">
        <f t="shared" si="7"/>
        <v>6.3119868637110024</v>
      </c>
      <c r="AE28" s="130">
        <f t="shared" si="8"/>
        <v>10.919540229885058</v>
      </c>
      <c r="AF28" s="130">
        <f t="shared" si="9"/>
        <v>0.2857142857142857</v>
      </c>
      <c r="AG28" s="130">
        <f t="shared" si="10"/>
        <v>23.23152709359606</v>
      </c>
      <c r="AH28" s="148">
        <f t="shared" si="11"/>
        <v>85.783251231527103</v>
      </c>
    </row>
    <row r="29" spans="1:34" ht="15.75" thickBot="1" x14ac:dyDescent="0.3">
      <c r="A29" s="132" t="s">
        <v>51</v>
      </c>
      <c r="B29" s="87">
        <v>512</v>
      </c>
      <c r="C29" s="158">
        <v>509</v>
      </c>
      <c r="D29" s="87">
        <v>3685</v>
      </c>
      <c r="E29" s="158">
        <v>3131</v>
      </c>
      <c r="F29" s="87">
        <v>1895</v>
      </c>
      <c r="G29" s="158">
        <v>1884</v>
      </c>
      <c r="H29" s="87">
        <v>667</v>
      </c>
      <c r="I29" s="158">
        <v>431</v>
      </c>
      <c r="J29" s="145">
        <v>11</v>
      </c>
      <c r="K29" s="145">
        <v>198</v>
      </c>
      <c r="L29" s="145">
        <v>2</v>
      </c>
      <c r="M29" s="87">
        <v>885</v>
      </c>
      <c r="N29" s="158">
        <v>770</v>
      </c>
      <c r="O29" s="87">
        <v>1434</v>
      </c>
      <c r="P29" s="158">
        <v>1390</v>
      </c>
      <c r="Q29" s="92">
        <v>31</v>
      </c>
      <c r="R29" s="160">
        <v>33</v>
      </c>
      <c r="S29" s="93">
        <v>2400</v>
      </c>
      <c r="T29" s="55">
        <v>2405</v>
      </c>
      <c r="U29" s="91">
        <v>14</v>
      </c>
      <c r="V29" s="40">
        <v>11</v>
      </c>
      <c r="W29" s="147">
        <f t="shared" si="0"/>
        <v>4.4069264069264067</v>
      </c>
      <c r="X29" s="130">
        <f t="shared" si="1"/>
        <v>27.108225108225106</v>
      </c>
      <c r="Y29" s="130">
        <f t="shared" si="2"/>
        <v>16.311688311688311</v>
      </c>
      <c r="Z29" s="130">
        <f t="shared" si="3"/>
        <v>3.7316017316017316</v>
      </c>
      <c r="AA29" s="130">
        <f t="shared" si="4"/>
        <v>9.5238095238095233E-2</v>
      </c>
      <c r="AB29" s="130">
        <f t="shared" si="5"/>
        <v>1.7142857142857142</v>
      </c>
      <c r="AC29" s="140">
        <f t="shared" si="6"/>
        <v>1.7316017316017316E-2</v>
      </c>
      <c r="AD29" s="150">
        <f t="shared" si="7"/>
        <v>6.666666666666667</v>
      </c>
      <c r="AE29" s="130">
        <f t="shared" si="8"/>
        <v>12.034632034632034</v>
      </c>
      <c r="AF29" s="130">
        <f t="shared" si="9"/>
        <v>0.2857142857142857</v>
      </c>
      <c r="AG29" s="130">
        <f t="shared" si="10"/>
        <v>20.822510822510822</v>
      </c>
      <c r="AH29" s="148">
        <f t="shared" si="11"/>
        <v>93.194805194805184</v>
      </c>
    </row>
    <row r="30" spans="1:34" ht="15.75" thickBot="1" x14ac:dyDescent="0.3">
      <c r="A30" s="132" t="s">
        <v>52</v>
      </c>
      <c r="B30" s="87">
        <v>173</v>
      </c>
      <c r="C30" s="158">
        <v>164</v>
      </c>
      <c r="D30" s="87">
        <v>833</v>
      </c>
      <c r="E30" s="158">
        <v>728</v>
      </c>
      <c r="F30" s="87">
        <v>551</v>
      </c>
      <c r="G30" s="158">
        <v>527</v>
      </c>
      <c r="H30" s="87">
        <v>229</v>
      </c>
      <c r="I30" s="158">
        <v>188</v>
      </c>
      <c r="J30" s="145">
        <v>7</v>
      </c>
      <c r="K30" s="145">
        <v>60</v>
      </c>
      <c r="L30" s="145">
        <v>2</v>
      </c>
      <c r="M30" s="87">
        <v>103</v>
      </c>
      <c r="N30" s="158">
        <v>101</v>
      </c>
      <c r="O30" s="87">
        <v>379</v>
      </c>
      <c r="P30" s="158">
        <v>368</v>
      </c>
      <c r="Q30" s="92">
        <v>22</v>
      </c>
      <c r="R30" s="160">
        <v>24</v>
      </c>
      <c r="S30" s="93">
        <v>1212</v>
      </c>
      <c r="T30" s="55">
        <v>1208</v>
      </c>
      <c r="U30" s="91">
        <v>5</v>
      </c>
      <c r="V30" s="40">
        <v>4</v>
      </c>
      <c r="W30" s="147">
        <f t="shared" si="0"/>
        <v>3.9047619047619047</v>
      </c>
      <c r="X30" s="130">
        <f t="shared" si="1"/>
        <v>17.333333333333332</v>
      </c>
      <c r="Y30" s="130">
        <f t="shared" si="2"/>
        <v>12.547619047619047</v>
      </c>
      <c r="Z30" s="130">
        <f t="shared" si="3"/>
        <v>4.4761904761904763</v>
      </c>
      <c r="AA30" s="130">
        <f t="shared" si="4"/>
        <v>0.16666666666666666</v>
      </c>
      <c r="AB30" s="130">
        <f t="shared" si="5"/>
        <v>1.4285714285714286</v>
      </c>
      <c r="AC30" s="140">
        <f t="shared" si="6"/>
        <v>4.7619047619047616E-2</v>
      </c>
      <c r="AD30" s="150">
        <f t="shared" si="7"/>
        <v>2.4047619047619047</v>
      </c>
      <c r="AE30" s="130">
        <f t="shared" si="8"/>
        <v>8.7619047619047628</v>
      </c>
      <c r="AF30" s="130">
        <f t="shared" si="9"/>
        <v>0.5714285714285714</v>
      </c>
      <c r="AG30" s="130">
        <f t="shared" si="10"/>
        <v>28.761904761904763</v>
      </c>
      <c r="AH30" s="148">
        <f t="shared" si="11"/>
        <v>80.404761904761898</v>
      </c>
    </row>
    <row r="31" spans="1:34" ht="15.75" thickBot="1" x14ac:dyDescent="0.3">
      <c r="A31" s="132" t="s">
        <v>53</v>
      </c>
      <c r="B31" s="87">
        <v>439</v>
      </c>
      <c r="C31" s="158">
        <v>428</v>
      </c>
      <c r="D31" s="87">
        <v>4027</v>
      </c>
      <c r="E31" s="158">
        <v>3445</v>
      </c>
      <c r="F31" s="87">
        <v>1502</v>
      </c>
      <c r="G31" s="158">
        <v>1503</v>
      </c>
      <c r="H31" s="87">
        <v>3141</v>
      </c>
      <c r="I31" s="158">
        <v>1053</v>
      </c>
      <c r="J31" s="145">
        <v>17</v>
      </c>
      <c r="K31" s="145">
        <v>130</v>
      </c>
      <c r="L31" s="145">
        <v>0</v>
      </c>
      <c r="M31" s="87">
        <v>1999</v>
      </c>
      <c r="N31" s="158">
        <v>1471</v>
      </c>
      <c r="O31" s="87">
        <v>1212</v>
      </c>
      <c r="P31" s="158">
        <v>1360</v>
      </c>
      <c r="Q31" s="92">
        <v>43</v>
      </c>
      <c r="R31" s="160">
        <v>45</v>
      </c>
      <c r="S31" s="93">
        <v>9646</v>
      </c>
      <c r="T31" s="55">
        <v>9612</v>
      </c>
      <c r="U31" s="91">
        <v>19</v>
      </c>
      <c r="V31" s="40">
        <v>17</v>
      </c>
      <c r="W31" s="147">
        <f t="shared" si="0"/>
        <v>2.3977591036414565</v>
      </c>
      <c r="X31" s="130">
        <f t="shared" si="1"/>
        <v>19.299719887955185</v>
      </c>
      <c r="Y31" s="130">
        <f t="shared" si="2"/>
        <v>8.420168067226891</v>
      </c>
      <c r="Z31" s="130">
        <f t="shared" si="3"/>
        <v>5.8991596638655457</v>
      </c>
      <c r="AA31" s="130">
        <f t="shared" si="4"/>
        <v>9.5238095238095233E-2</v>
      </c>
      <c r="AB31" s="130">
        <f t="shared" si="5"/>
        <v>0.72829131652661072</v>
      </c>
      <c r="AC31" s="140">
        <f t="shared" si="6"/>
        <v>0</v>
      </c>
      <c r="AD31" s="150">
        <f t="shared" si="7"/>
        <v>8.2408963585434183</v>
      </c>
      <c r="AE31" s="130">
        <f t="shared" si="8"/>
        <v>7.6190476190476186</v>
      </c>
      <c r="AF31" s="130">
        <f t="shared" si="9"/>
        <v>0.25210084033613445</v>
      </c>
      <c r="AG31" s="130">
        <f t="shared" si="10"/>
        <v>53.848739495798313</v>
      </c>
      <c r="AH31" s="148">
        <f t="shared" si="11"/>
        <v>106.80112044817928</v>
      </c>
    </row>
    <row r="32" spans="1:34" ht="15.75" thickBot="1" x14ac:dyDescent="0.3">
      <c r="A32" s="132" t="s">
        <v>54</v>
      </c>
      <c r="B32" s="87">
        <v>826</v>
      </c>
      <c r="C32" s="158">
        <v>861</v>
      </c>
      <c r="D32" s="87">
        <v>5611</v>
      </c>
      <c r="E32" s="158">
        <v>5426</v>
      </c>
      <c r="F32" s="87">
        <v>1818</v>
      </c>
      <c r="G32" s="158">
        <v>1813</v>
      </c>
      <c r="H32" s="87">
        <v>873</v>
      </c>
      <c r="I32" s="158">
        <v>641</v>
      </c>
      <c r="J32" s="145">
        <v>48</v>
      </c>
      <c r="K32" s="145">
        <v>433</v>
      </c>
      <c r="L32" s="145">
        <v>0</v>
      </c>
      <c r="M32" s="87">
        <v>1399</v>
      </c>
      <c r="N32" s="145">
        <v>1347</v>
      </c>
      <c r="O32" s="87">
        <v>3174</v>
      </c>
      <c r="P32" s="158">
        <v>2780</v>
      </c>
      <c r="Q32" s="94">
        <v>113</v>
      </c>
      <c r="R32" s="162">
        <v>80</v>
      </c>
      <c r="S32" s="95">
        <v>3853</v>
      </c>
      <c r="T32" s="67">
        <v>3864</v>
      </c>
      <c r="U32" s="96">
        <v>28</v>
      </c>
      <c r="V32" s="40">
        <v>24</v>
      </c>
      <c r="W32" s="81">
        <f t="shared" si="0"/>
        <v>3.4166666666666665</v>
      </c>
      <c r="X32" s="82">
        <f t="shared" si="1"/>
        <v>21.531746031746032</v>
      </c>
      <c r="Y32" s="82">
        <f t="shared" si="2"/>
        <v>7.1944444444444446</v>
      </c>
      <c r="Z32" s="82">
        <f t="shared" si="3"/>
        <v>2.5436507936507935</v>
      </c>
      <c r="AA32" s="82">
        <f t="shared" si="4"/>
        <v>0.19047619047619047</v>
      </c>
      <c r="AB32" s="82">
        <f t="shared" si="5"/>
        <v>1.7182539682539684</v>
      </c>
      <c r="AC32" s="84">
        <f t="shared" si="6"/>
        <v>0</v>
      </c>
      <c r="AD32" s="85">
        <f t="shared" si="7"/>
        <v>5.3452380952380949</v>
      </c>
      <c r="AE32" s="82">
        <f t="shared" si="8"/>
        <v>11.031746031746032</v>
      </c>
      <c r="AF32" s="82">
        <f t="shared" si="9"/>
        <v>0.3174603174603175</v>
      </c>
      <c r="AG32" s="82">
        <f t="shared" si="10"/>
        <v>15.333333333333334</v>
      </c>
      <c r="AH32" s="98">
        <f t="shared" si="11"/>
        <v>68.623015873015873</v>
      </c>
    </row>
    <row r="33" spans="1:34" ht="15.75" thickBot="1" x14ac:dyDescent="0.3">
      <c r="A33" s="135" t="s">
        <v>55</v>
      </c>
      <c r="B33" s="103">
        <f t="shared" ref="B33:V33" si="12">SUM(B11:B32)</f>
        <v>12513</v>
      </c>
      <c r="C33" s="103">
        <f t="shared" si="12"/>
        <v>13073</v>
      </c>
      <c r="D33" s="103">
        <f t="shared" si="12"/>
        <v>91337</v>
      </c>
      <c r="E33" s="103">
        <f t="shared" si="12"/>
        <v>86636</v>
      </c>
      <c r="F33" s="104">
        <f t="shared" si="12"/>
        <v>32856</v>
      </c>
      <c r="G33" s="103">
        <f t="shared" si="12"/>
        <v>32809</v>
      </c>
      <c r="H33" s="105">
        <f t="shared" si="12"/>
        <v>27831</v>
      </c>
      <c r="I33" s="105">
        <f t="shared" si="12"/>
        <v>16854</v>
      </c>
      <c r="J33" s="106">
        <f t="shared" si="12"/>
        <v>392</v>
      </c>
      <c r="K33" s="106">
        <f t="shared" si="12"/>
        <v>5237</v>
      </c>
      <c r="L33" s="106">
        <f t="shared" si="12"/>
        <v>352</v>
      </c>
      <c r="M33" s="103">
        <f t="shared" si="12"/>
        <v>24435</v>
      </c>
      <c r="N33" s="103">
        <f t="shared" si="12"/>
        <v>21616</v>
      </c>
      <c r="O33" s="103">
        <f t="shared" si="12"/>
        <v>44673</v>
      </c>
      <c r="P33" s="103">
        <f t="shared" si="12"/>
        <v>44325</v>
      </c>
      <c r="Q33" s="107">
        <f t="shared" si="12"/>
        <v>1593</v>
      </c>
      <c r="R33" s="108">
        <f t="shared" si="12"/>
        <v>1570</v>
      </c>
      <c r="S33" s="108">
        <f t="shared" si="12"/>
        <v>100730</v>
      </c>
      <c r="T33" s="108">
        <f t="shared" si="12"/>
        <v>98721</v>
      </c>
      <c r="U33" s="109">
        <f t="shared" si="12"/>
        <v>417</v>
      </c>
      <c r="V33" s="155">
        <f t="shared" si="12"/>
        <v>372</v>
      </c>
      <c r="W33" s="99">
        <f t="shared" si="0"/>
        <v>3.3469022017409111</v>
      </c>
      <c r="X33" s="151">
        <f t="shared" si="1"/>
        <v>22.180235535074246</v>
      </c>
      <c r="Y33" s="151">
        <f t="shared" si="2"/>
        <v>8.3996415770609332</v>
      </c>
      <c r="Z33" s="151">
        <f t="shared" si="3"/>
        <v>4.3149001536098313</v>
      </c>
      <c r="AA33" s="151">
        <f t="shared" si="4"/>
        <v>0.10035842293906809</v>
      </c>
      <c r="AB33" s="151">
        <f t="shared" si="5"/>
        <v>1.340757808499744</v>
      </c>
      <c r="AC33" s="152">
        <f t="shared" si="6"/>
        <v>9.0117767537122376E-2</v>
      </c>
      <c r="AD33" s="153">
        <f t="shared" si="7"/>
        <v>5.5340501792114694</v>
      </c>
      <c r="AE33" s="151">
        <f t="shared" si="8"/>
        <v>11.347926267281107</v>
      </c>
      <c r="AF33" s="151">
        <f t="shared" si="9"/>
        <v>0.40194572452636973</v>
      </c>
      <c r="AG33" s="151">
        <f t="shared" si="10"/>
        <v>25.274193548387096</v>
      </c>
      <c r="AH33" s="157">
        <f t="shared" si="11"/>
        <v>82.331029185867891</v>
      </c>
    </row>
  </sheetData>
  <mergeCells count="72">
    <mergeCell ref="AF9:AF10"/>
    <mergeCell ref="AG9:AG10"/>
    <mergeCell ref="AH9:AH10"/>
    <mergeCell ref="Z9:Z10"/>
    <mergeCell ref="AA9:AA10"/>
    <mergeCell ref="AB9:AB10"/>
    <mergeCell ref="AC9:AC10"/>
    <mergeCell ref="AD9:AD10"/>
    <mergeCell ref="AE9:AE10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T6:T7"/>
    <mergeCell ref="O6:O7"/>
    <mergeCell ref="P6:P7"/>
    <mergeCell ref="H9:H10"/>
    <mergeCell ref="I9:I10"/>
    <mergeCell ref="J9:J10"/>
    <mergeCell ref="K9:K10"/>
    <mergeCell ref="L9:L10"/>
    <mergeCell ref="B9:B10"/>
    <mergeCell ref="C9:C10"/>
    <mergeCell ref="D9:D10"/>
    <mergeCell ref="E9:E10"/>
    <mergeCell ref="F9:F10"/>
    <mergeCell ref="G9:G10"/>
    <mergeCell ref="J6:J7"/>
    <mergeCell ref="L6:L7"/>
    <mergeCell ref="M6:M7"/>
    <mergeCell ref="N6:N7"/>
    <mergeCell ref="M9:M10"/>
    <mergeCell ref="AD3:AD7"/>
    <mergeCell ref="AE3:AG6"/>
    <mergeCell ref="AH3:AH7"/>
    <mergeCell ref="B6:B7"/>
    <mergeCell ref="C6:C7"/>
    <mergeCell ref="D6:D7"/>
    <mergeCell ref="E6:E7"/>
    <mergeCell ref="G6:G7"/>
    <mergeCell ref="U4:U7"/>
    <mergeCell ref="V4:V7"/>
    <mergeCell ref="O5:P5"/>
    <mergeCell ref="Q5:R5"/>
    <mergeCell ref="S5:T5"/>
    <mergeCell ref="Q6:Q7"/>
    <mergeCell ref="R6:R7"/>
    <mergeCell ref="S6:S7"/>
    <mergeCell ref="A1:AH1"/>
    <mergeCell ref="A2:A10"/>
    <mergeCell ref="B2:C5"/>
    <mergeCell ref="D2:E5"/>
    <mergeCell ref="F2:G5"/>
    <mergeCell ref="H2:I5"/>
    <mergeCell ref="J2:L5"/>
    <mergeCell ref="M2:N5"/>
    <mergeCell ref="O2:T4"/>
    <mergeCell ref="U2:V3"/>
    <mergeCell ref="W2:AH2"/>
    <mergeCell ref="W3:W7"/>
    <mergeCell ref="X3:X7"/>
    <mergeCell ref="Y3:Y7"/>
    <mergeCell ref="Z3:Z7"/>
    <mergeCell ref="AA3:AC6"/>
  </mergeCells>
  <pageMargins left="0.11811023622047245" right="0.11811023622047245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Штатная по поступившим</vt:lpstr>
      <vt:lpstr>Штатная по оконченным</vt:lpstr>
      <vt:lpstr>Фактическая по поступившим</vt:lpstr>
      <vt:lpstr>Фактическая по оконченным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2025-01-23T15:00:08Z</dcterms:modified>
</cp:coreProperties>
</file>