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O-K285\Desktop\моя папка\СТАТ ОТЧЕТЫ\2025\1 полугодие 2025\"/>
    </mc:Choice>
  </mc:AlternateContent>
  <bookViews>
    <workbookView xWindow="480" yWindow="165" windowWidth="22995" windowHeight="991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47" i="1" l="1"/>
  <c r="D7" i="1" l="1"/>
  <c r="F7" i="1"/>
  <c r="H7" i="1"/>
  <c r="J7" i="1"/>
  <c r="L7" i="1"/>
  <c r="N7" i="1"/>
  <c r="R7" i="1"/>
  <c r="T7" i="1"/>
  <c r="I47" i="1" l="1"/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62" i="3"/>
  <c r="F63" i="3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S47" i="1"/>
  <c r="T47" i="1" s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P47" i="1"/>
  <c r="O4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M47" i="1"/>
  <c r="N47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K47" i="1"/>
  <c r="L47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G47" i="1"/>
  <c r="H4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E47" i="1"/>
  <c r="F4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R47" i="1" l="1"/>
</calcChain>
</file>

<file path=xl/sharedStrings.xml><?xml version="1.0" encoding="utf-8"?>
<sst xmlns="http://schemas.openxmlformats.org/spreadsheetml/2006/main" count="165" uniqueCount="118">
  <si>
    <t>(на 1 судью в месяц)</t>
  </si>
  <si>
    <t>Наименование суда</t>
  </si>
  <si>
    <t xml:space="preserve">   Уголовные дела</t>
  </si>
  <si>
    <t>Административные дела</t>
  </si>
  <si>
    <t>Гражданские дела</t>
  </si>
  <si>
    <t>Дела об административных правонарушениях, материалы</t>
  </si>
  <si>
    <t xml:space="preserve">Поступило дел </t>
  </si>
  <si>
    <t>Нагрузка</t>
  </si>
  <si>
    <t>Апелляция</t>
  </si>
  <si>
    <t>Нагрузка по апел. делам</t>
  </si>
  <si>
    <t>Поступило гражданских дел</t>
  </si>
  <si>
    <t>Поступило ф.№ 1-АП</t>
  </si>
  <si>
    <t>Материалы</t>
  </si>
  <si>
    <t>Жалобы КоАПРФ ф. 1-АП р.4 стл. 2</t>
  </si>
  <si>
    <t>Поступило админстативных дел</t>
  </si>
  <si>
    <t>Рассмотрение представлений, ходатайств, жалоб (по числу лиц) Ф. № 1 р.4</t>
  </si>
  <si>
    <t>Материалы, связанные с исполнением решений, вынесенных в порядке гражданского и административного судопроизводства Ф. № 2 р.1</t>
  </si>
  <si>
    <t>Ворошиловский районный суд г. Ростова-на-Дону</t>
  </si>
  <si>
    <t>Железнодорожный районный суд г. Ростова-на-Дону</t>
  </si>
  <si>
    <t>Кировский районный суд г. Ростова-на-Дону</t>
  </si>
  <si>
    <t>Ленинский районный суд г. Ростова-на-Дону</t>
  </si>
  <si>
    <t>Октябрьский районный суд г. Ростова-на-Дону</t>
  </si>
  <si>
    <t>Первомайский районный суд РО</t>
  </si>
  <si>
    <t>Пролетарский районный суд г. Ростова-на-Дону</t>
  </si>
  <si>
    <t>Советский районный суд г. Ростова-на-Дону</t>
  </si>
  <si>
    <t>Азовский городской суд РО</t>
  </si>
  <si>
    <t>Аксайский районный суд РО</t>
  </si>
  <si>
    <t>Багаевский районный суд РО</t>
  </si>
  <si>
    <t>Батайский городской суд РО</t>
  </si>
  <si>
    <t>Белокалитвинский городской суд РО</t>
  </si>
  <si>
    <t>Волгодонской районный суд РО</t>
  </si>
  <si>
    <t>Гуковский городской суд РО</t>
  </si>
  <si>
    <t>Донецкий городской суд РО</t>
  </si>
  <si>
    <t>Егорлыкский районный суд РО</t>
  </si>
  <si>
    <t>Зерноградский районный суд РО</t>
  </si>
  <si>
    <t>Зимовниковский районный суд РО</t>
  </si>
  <si>
    <t>Каменский районный суд РО</t>
  </si>
  <si>
    <t>Красносулинский районный суд РО</t>
  </si>
  <si>
    <t>Матвеево-Курганский район.</t>
  </si>
  <si>
    <t>Миллеровский районный суд РО</t>
  </si>
  <si>
    <t>Морозовский районный суд РО</t>
  </si>
  <si>
    <t>Мясниковский районный суд РО</t>
  </si>
  <si>
    <t>Неклиновский районный суд РО</t>
  </si>
  <si>
    <t>Новочеркасский городской суд РО</t>
  </si>
  <si>
    <t>Новошахтинский городской суд РО</t>
  </si>
  <si>
    <t>Обливский районый</t>
  </si>
  <si>
    <t>Октябрьский районный суд РО</t>
  </si>
  <si>
    <t>Пролетарский районный суд РО</t>
  </si>
  <si>
    <t>Ремонтненский районный суд РО</t>
  </si>
  <si>
    <t>Семикаракорский районный суд РО</t>
  </si>
  <si>
    <t>Таганрогский городской суд РО</t>
  </si>
  <si>
    <t>Усть-Донецкий районный суд РО</t>
  </si>
  <si>
    <t>Цимлянский районный суд РО</t>
  </si>
  <si>
    <t>Чертковский районный суд РО</t>
  </si>
  <si>
    <t>Шахтинский городской суд РО</t>
  </si>
  <si>
    <t>Шолоховский районный суд РО</t>
  </si>
  <si>
    <t>итого:</t>
  </si>
  <si>
    <t>ОПО</t>
  </si>
  <si>
    <t>штат</t>
  </si>
  <si>
    <t>Материалы в порядке исполнения решений (постановлений) по делам об административн правонарушениях ф-1АП р.2 стр. 26</t>
  </si>
  <si>
    <t>Первомайский районный суд г. Ростова-на-Дону</t>
  </si>
  <si>
    <t>Азовский городской суд</t>
  </si>
  <si>
    <t>Аксайский районный суд</t>
  </si>
  <si>
    <t>Багаевский районный суд</t>
  </si>
  <si>
    <t>Батайский городской суд</t>
  </si>
  <si>
    <t>Белокалитвинский городской суд</t>
  </si>
  <si>
    <t>Волгодонской районный суд</t>
  </si>
  <si>
    <t>Гуковский городской суд</t>
  </si>
  <si>
    <t>Донецкий городской суд</t>
  </si>
  <si>
    <t>Егорлыкский районный суд</t>
  </si>
  <si>
    <t>Зерноградский районный суд</t>
  </si>
  <si>
    <t>Зимовниковский районный суд</t>
  </si>
  <si>
    <t>Каменский районный</t>
  </si>
  <si>
    <t>(нет данных)</t>
  </si>
  <si>
    <t>Красносулинский районный суд</t>
  </si>
  <si>
    <t>Мартыновский районный суд</t>
  </si>
  <si>
    <t>Матвеево-Курганский районный суд</t>
  </si>
  <si>
    <t>Миллеровский районный суд</t>
  </si>
  <si>
    <t>Морозовский районный суд</t>
  </si>
  <si>
    <t>Мясниковский районный суд</t>
  </si>
  <si>
    <t>Неклиновский районный суд</t>
  </si>
  <si>
    <t>Новочеркасский городской суд</t>
  </si>
  <si>
    <t>Новошахтинский районный суд</t>
  </si>
  <si>
    <t>Обливский районный суд</t>
  </si>
  <si>
    <t>Октябрьский районный суд</t>
  </si>
  <si>
    <t>Орловский районный суд</t>
  </si>
  <si>
    <t>Песчанокопский районный суд</t>
  </si>
  <si>
    <t>Пролетарский районный суд</t>
  </si>
  <si>
    <t>Ремонтненский районный суд</t>
  </si>
  <si>
    <t>Сальский  городской суд</t>
  </si>
  <si>
    <t>Семикаракорский районный суд</t>
  </si>
  <si>
    <t>Таганрогский городской суд</t>
  </si>
  <si>
    <t>Усть-Донецкий районный суд</t>
  </si>
  <si>
    <t>Целинский районный суд</t>
  </si>
  <si>
    <t>Цимлянский районный суд</t>
  </si>
  <si>
    <t>Чертковский районный суд</t>
  </si>
  <si>
    <t>Шахтинский  городской суд</t>
  </si>
  <si>
    <t>Шолоховский районный суд</t>
  </si>
  <si>
    <t>Дубовский районный</t>
  </si>
  <si>
    <t>Кашарский районный</t>
  </si>
  <si>
    <t>Советский(с) районный</t>
  </si>
  <si>
    <t>Зверевский городской</t>
  </si>
  <si>
    <t>Тацинский районный</t>
  </si>
  <si>
    <t>Боковский районный</t>
  </si>
  <si>
    <t>Верхнедонский районный</t>
  </si>
  <si>
    <t>Кагальницкий районный</t>
  </si>
  <si>
    <t>Тарасовский районный</t>
  </si>
  <si>
    <t>Волгодонский городской</t>
  </si>
  <si>
    <t>Заветинский районный</t>
  </si>
  <si>
    <t>Милютинский районный</t>
  </si>
  <si>
    <t>Куйбышевский районный</t>
  </si>
  <si>
    <t>Веселовский районный</t>
  </si>
  <si>
    <t>Родионово-Несветайский районный</t>
  </si>
  <si>
    <t>Константиновский районный</t>
  </si>
  <si>
    <t>Каменский районный суд</t>
  </si>
  <si>
    <t>Итого:</t>
  </si>
  <si>
    <t>Нагрузка по уголовным, гражданским, административным делам, делам об административных правонарушениях за 6 месяцев 2025 г.</t>
  </si>
  <si>
    <t>Сальский районный суд 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</si>
</sst>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Arial"/>
    </font>
    <font>
      <sz val="10"/>
      <color indexed="64"/>
      <name val="Arial"/>
      <charset val="1"/>
    </font>
    <font>
      <sz val="10"/>
      <color indexed="64"/>
      <name val="Times New Roman"/>
      <charset val="1"/>
    </font>
    <font>
      <b/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9"/>
      <color indexed="64"/>
      <name val="Times New Roman"/>
      <charset val="1"/>
    </font>
    <font>
      <b/>
      <sz val="13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7" fillId="0" borderId="0"/>
    <xf numFmtId="0" fontId="7" fillId="0" borderId="0" applyNumberFormat="0"/>
    <xf numFmtId="0" fontId="7" fillId="0" borderId="0" applyNumberFormat="0"/>
    <xf numFmtId="0" fontId="12" fillId="0" borderId="0" applyNumberFormat="0"/>
    <xf numFmtId="0" fontId="1" fillId="0" borderId="0"/>
    <xf numFmtId="0" fontId="7" fillId="0" borderId="0" applyNumberFormat="0"/>
    <xf numFmtId="0" fontId="7" fillId="0" borderId="0"/>
    <xf numFmtId="0" fontId="7" fillId="0" borderId="0"/>
  </cellStyleXfs>
  <cellXfs count="67">
    <xf numFmtId="0" fontId="0" fillId="0" borderId="0" xfId="0"/>
    <xf numFmtId="0" fontId="2" fillId="0" borderId="0" xfId="1"/>
    <xf numFmtId="0" fontId="5" fillId="0" borderId="0" xfId="1" applyFont="1"/>
    <xf numFmtId="0" fontId="6" fillId="0" borderId="0" xfId="1" applyFont="1"/>
    <xf numFmtId="0" fontId="2" fillId="0" borderId="1" xfId="1" applyFont="1" applyBorder="1"/>
    <xf numFmtId="1" fontId="2" fillId="0" borderId="0" xfId="1" applyNumberFormat="1"/>
    <xf numFmtId="0" fontId="4" fillId="0" borderId="1" xfId="1" applyFont="1" applyFill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0" fillId="0" borderId="0" xfId="1" applyFont="1"/>
    <xf numFmtId="0" fontId="11" fillId="0" borderId="1" xfId="1" applyFont="1" applyBorder="1" applyAlignment="1">
      <alignment horizontal="center" vertical="top" wrapText="1"/>
    </xf>
    <xf numFmtId="1" fontId="4" fillId="4" borderId="1" xfId="8" applyNumberFormat="1" applyFont="1" applyFill="1" applyBorder="1" applyAlignment="1">
      <alignment horizontal="center"/>
    </xf>
    <xf numFmtId="0" fontId="10" fillId="0" borderId="1" xfId="1" applyFont="1" applyBorder="1"/>
    <xf numFmtId="0" fontId="2" fillId="0" borderId="1" xfId="1" applyFont="1" applyBorder="1" applyAlignment="1">
      <alignment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/>
    </xf>
    <xf numFmtId="0" fontId="10" fillId="0" borderId="1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0" fillId="0" borderId="0" xfId="0" applyNumberFormat="1"/>
    <xf numFmtId="0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4" fillId="4" borderId="1" xfId="9" applyNumberFormat="1" applyFont="1" applyFill="1" applyBorder="1" applyAlignment="1">
      <alignment horizontal="center"/>
    </xf>
    <xf numFmtId="1" fontId="7" fillId="6" borderId="1" xfId="3" applyNumberFormat="1" applyFill="1" applyBorder="1"/>
    <xf numFmtId="0" fontId="14" fillId="5" borderId="6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0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0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1" fontId="8" fillId="3" borderId="3" xfId="3" applyNumberFormat="1" applyFont="1" applyFill="1" applyBorder="1" applyAlignment="1">
      <alignment horizontal="left" vertical="top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10" fillId="0" borderId="10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top"/>
    </xf>
    <xf numFmtId="0" fontId="10" fillId="0" borderId="10" xfId="1" applyFont="1" applyBorder="1" applyAlignment="1">
      <alignment horizontal="center" vertical="top"/>
    </xf>
    <xf numFmtId="1" fontId="13" fillId="2" borderId="3" xfId="3" applyNumberFormat="1" applyFont="1" applyFill="1" applyBorder="1" applyAlignment="1">
      <alignment horizontal="left" vertical="top" wrapText="1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1"/>
    <cellStyle name="Обычный_Нагр11-1" xfId="8"/>
    <cellStyle name="Обычный_Нагр2013-1" xfId="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topLeftCell="A25" workbookViewId="0">
      <selection activeCell="Q41" sqref="Q41"/>
    </sheetView>
  </sheetViews>
  <sheetFormatPr defaultRowHeight="15" x14ac:dyDescent="0.25"/>
  <cols>
    <col min="1" max="1" width="31" customWidth="1"/>
    <col min="2" max="2" width="9.140625" customWidth="1"/>
  </cols>
  <sheetData>
    <row r="1" spans="1:20" x14ac:dyDescent="0.25">
      <c r="A1" s="9" t="s">
        <v>116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"/>
    </row>
    <row r="2" spans="1:20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50" t="s">
        <v>1</v>
      </c>
      <c r="B4" s="12"/>
      <c r="C4" s="53" t="s">
        <v>2</v>
      </c>
      <c r="D4" s="54"/>
      <c r="E4" s="54"/>
      <c r="F4" s="55"/>
      <c r="G4" s="17"/>
      <c r="H4" s="14" t="s">
        <v>3</v>
      </c>
      <c r="I4" s="56" t="s">
        <v>4</v>
      </c>
      <c r="J4" s="57"/>
      <c r="K4" s="57"/>
      <c r="L4" s="58"/>
      <c r="M4" s="53" t="s">
        <v>5</v>
      </c>
      <c r="N4" s="54"/>
      <c r="O4" s="54"/>
      <c r="P4" s="54"/>
      <c r="Q4" s="54"/>
      <c r="R4" s="54"/>
      <c r="S4" s="54"/>
      <c r="T4" s="55"/>
    </row>
    <row r="5" spans="1:20" x14ac:dyDescent="0.25">
      <c r="A5" s="51"/>
      <c r="B5" s="48" t="s">
        <v>58</v>
      </c>
      <c r="C5" s="59" t="s">
        <v>6</v>
      </c>
      <c r="D5" s="48" t="s">
        <v>7</v>
      </c>
      <c r="E5" s="48" t="s">
        <v>8</v>
      </c>
      <c r="F5" s="59" t="s">
        <v>9</v>
      </c>
      <c r="G5" s="15"/>
      <c r="H5" s="48" t="s">
        <v>7</v>
      </c>
      <c r="I5" s="59" t="s">
        <v>10</v>
      </c>
      <c r="J5" s="48" t="s">
        <v>7</v>
      </c>
      <c r="K5" s="48" t="s">
        <v>8</v>
      </c>
      <c r="L5" s="59" t="s">
        <v>9</v>
      </c>
      <c r="M5" s="59" t="s">
        <v>11</v>
      </c>
      <c r="N5" s="15"/>
      <c r="O5" s="62" t="s">
        <v>59</v>
      </c>
      <c r="P5" s="64" t="s">
        <v>12</v>
      </c>
      <c r="Q5" s="65"/>
      <c r="R5" s="48" t="s">
        <v>7</v>
      </c>
      <c r="S5" s="59" t="s">
        <v>13</v>
      </c>
      <c r="T5" s="48" t="s">
        <v>7</v>
      </c>
    </row>
    <row r="6" spans="1:20" ht="112.5" customHeight="1" x14ac:dyDescent="0.25">
      <c r="A6" s="52"/>
      <c r="B6" s="49"/>
      <c r="C6" s="60"/>
      <c r="D6" s="49"/>
      <c r="E6" s="49"/>
      <c r="F6" s="60"/>
      <c r="G6" s="16" t="s">
        <v>14</v>
      </c>
      <c r="H6" s="49"/>
      <c r="I6" s="60"/>
      <c r="J6" s="49"/>
      <c r="K6" s="49"/>
      <c r="L6" s="60"/>
      <c r="M6" s="61"/>
      <c r="N6" s="18" t="s">
        <v>7</v>
      </c>
      <c r="O6" s="63"/>
      <c r="P6" s="10" t="s">
        <v>15</v>
      </c>
      <c r="Q6" s="19" t="s">
        <v>16</v>
      </c>
      <c r="R6" s="49"/>
      <c r="S6" s="60"/>
      <c r="T6" s="49"/>
    </row>
    <row r="7" spans="1:20" ht="17.25" x14ac:dyDescent="0.3">
      <c r="A7" s="13" t="s">
        <v>17</v>
      </c>
      <c r="B7" s="33">
        <v>16</v>
      </c>
      <c r="C7" s="40">
        <v>186</v>
      </c>
      <c r="D7" s="21">
        <f>ROUND(C7/(B7*5.25),1)</f>
        <v>2.2000000000000002</v>
      </c>
      <c r="E7" s="38">
        <v>8</v>
      </c>
      <c r="F7" s="23">
        <f>ROUND(E7/(B7*5.25),1)</f>
        <v>0.1</v>
      </c>
      <c r="G7" s="42">
        <v>286</v>
      </c>
      <c r="H7" s="21">
        <f>ROUND(G7/(B7*5.25),1)</f>
        <v>3.4</v>
      </c>
      <c r="I7" s="41">
        <v>1583</v>
      </c>
      <c r="J7" s="21">
        <f t="shared" ref="J7" si="0">ROUND(I7/(B7*5.25),1)</f>
        <v>18.8</v>
      </c>
      <c r="K7" s="39">
        <v>119</v>
      </c>
      <c r="L7" s="23">
        <f>ROUND(K7/(B7*5.25),1)</f>
        <v>1.4</v>
      </c>
      <c r="M7" s="43">
        <v>97</v>
      </c>
      <c r="N7" s="21">
        <f>ROUND(M7/(B7*5.25),1)</f>
        <v>1.2</v>
      </c>
      <c r="O7" s="45">
        <v>0</v>
      </c>
      <c r="P7" s="47">
        <v>1474</v>
      </c>
      <c r="Q7" s="32">
        <v>271</v>
      </c>
      <c r="R7" s="25">
        <f>ROUND((O7+P7+Q7)/(B7*5.25),1)</f>
        <v>20.8</v>
      </c>
      <c r="S7" s="46">
        <v>151</v>
      </c>
      <c r="T7" s="24">
        <f>ROUND(S7/(B7*5.25),1)</f>
        <v>1.8</v>
      </c>
    </row>
    <row r="8" spans="1:20" ht="17.25" x14ac:dyDescent="0.3">
      <c r="A8" s="4" t="s">
        <v>18</v>
      </c>
      <c r="B8" s="33">
        <v>15</v>
      </c>
      <c r="C8" s="40">
        <v>166</v>
      </c>
      <c r="D8" s="21">
        <f t="shared" ref="D8:D47" si="1">ROUND(C8/(B8*5.25),1)</f>
        <v>2.1</v>
      </c>
      <c r="E8" s="38">
        <v>13</v>
      </c>
      <c r="F8" s="23">
        <f t="shared" ref="F8:F47" si="2">ROUND(E8/(B8*5.25),1)</f>
        <v>0.2</v>
      </c>
      <c r="G8" s="42">
        <v>296</v>
      </c>
      <c r="H8" s="21">
        <f t="shared" ref="H8:H47" si="3">ROUND(G8/(B8*5.25),1)</f>
        <v>3.8</v>
      </c>
      <c r="I8" s="41">
        <v>994</v>
      </c>
      <c r="J8" s="6">
        <v>18.3</v>
      </c>
      <c r="K8" s="39">
        <v>81</v>
      </c>
      <c r="L8" s="23">
        <f t="shared" ref="L8:L47" si="4">ROUND(K8/(B8*5.25),1)</f>
        <v>1</v>
      </c>
      <c r="M8" s="43">
        <v>269</v>
      </c>
      <c r="N8" s="21">
        <f t="shared" ref="N8:N47" si="5">ROUND(M8/(B8*5.25),1)</f>
        <v>3.4</v>
      </c>
      <c r="O8" s="45">
        <v>13</v>
      </c>
      <c r="P8" s="47">
        <v>1034</v>
      </c>
      <c r="Q8" s="32">
        <v>192</v>
      </c>
      <c r="R8" s="25">
        <f t="shared" ref="R8:R47" si="6">ROUND((O8+P8+Q8)/(B8*5.25),1)</f>
        <v>15.7</v>
      </c>
      <c r="S8" s="46">
        <v>139</v>
      </c>
      <c r="T8" s="24">
        <f t="shared" ref="T8:T47" si="7">ROUND(S8/(B8*5.25),1)</f>
        <v>1.8</v>
      </c>
    </row>
    <row r="9" spans="1:20" ht="17.25" x14ac:dyDescent="0.3">
      <c r="A9" s="8" t="s">
        <v>19</v>
      </c>
      <c r="B9" s="33">
        <v>18</v>
      </c>
      <c r="C9" s="40">
        <v>116</v>
      </c>
      <c r="D9" s="21">
        <f t="shared" si="1"/>
        <v>1.2</v>
      </c>
      <c r="E9" s="38">
        <v>2</v>
      </c>
      <c r="F9" s="23">
        <f t="shared" si="2"/>
        <v>0</v>
      </c>
      <c r="G9" s="42">
        <v>369</v>
      </c>
      <c r="H9" s="21">
        <f t="shared" si="3"/>
        <v>3.9</v>
      </c>
      <c r="I9" s="41">
        <v>1473</v>
      </c>
      <c r="J9" s="6">
        <v>22.3</v>
      </c>
      <c r="K9" s="39">
        <v>65</v>
      </c>
      <c r="L9" s="23">
        <f t="shared" si="4"/>
        <v>0.7</v>
      </c>
      <c r="M9" s="43">
        <v>229</v>
      </c>
      <c r="N9" s="21">
        <f t="shared" si="5"/>
        <v>2.4</v>
      </c>
      <c r="O9" s="45">
        <v>28</v>
      </c>
      <c r="P9" s="47">
        <v>646</v>
      </c>
      <c r="Q9" s="32">
        <v>221</v>
      </c>
      <c r="R9" s="25">
        <f t="shared" si="6"/>
        <v>9.5</v>
      </c>
      <c r="S9" s="46">
        <v>825</v>
      </c>
      <c r="T9" s="24">
        <f t="shared" si="7"/>
        <v>8.6999999999999993</v>
      </c>
    </row>
    <row r="10" spans="1:20" ht="17.25" x14ac:dyDescent="0.3">
      <c r="A10" s="4" t="s">
        <v>20</v>
      </c>
      <c r="B10" s="33">
        <v>19</v>
      </c>
      <c r="C10" s="40">
        <v>133</v>
      </c>
      <c r="D10" s="21">
        <f t="shared" si="1"/>
        <v>1.3</v>
      </c>
      <c r="E10" s="38">
        <v>13</v>
      </c>
      <c r="F10" s="23">
        <f t="shared" si="2"/>
        <v>0.1</v>
      </c>
      <c r="G10" s="42">
        <v>243</v>
      </c>
      <c r="H10" s="21">
        <f t="shared" si="3"/>
        <v>2.4</v>
      </c>
      <c r="I10" s="41">
        <v>1868</v>
      </c>
      <c r="J10" s="6">
        <v>16.600000000000001</v>
      </c>
      <c r="K10" s="39">
        <v>89</v>
      </c>
      <c r="L10" s="23">
        <f t="shared" si="4"/>
        <v>0.9</v>
      </c>
      <c r="M10" s="43">
        <v>91</v>
      </c>
      <c r="N10" s="21">
        <f t="shared" si="5"/>
        <v>0.9</v>
      </c>
      <c r="O10" s="45">
        <v>5</v>
      </c>
      <c r="P10" s="47">
        <v>7529</v>
      </c>
      <c r="Q10" s="32">
        <v>331</v>
      </c>
      <c r="R10" s="25">
        <f t="shared" si="6"/>
        <v>78.8</v>
      </c>
      <c r="S10" s="46">
        <v>413</v>
      </c>
      <c r="T10" s="24">
        <f t="shared" si="7"/>
        <v>4.0999999999999996</v>
      </c>
    </row>
    <row r="11" spans="1:20" ht="17.25" x14ac:dyDescent="0.3">
      <c r="A11" s="4" t="s">
        <v>21</v>
      </c>
      <c r="B11" s="33">
        <v>18</v>
      </c>
      <c r="C11" s="40">
        <v>155</v>
      </c>
      <c r="D11" s="21">
        <f t="shared" si="1"/>
        <v>1.6</v>
      </c>
      <c r="E11" s="38">
        <v>9</v>
      </c>
      <c r="F11" s="23">
        <f t="shared" si="2"/>
        <v>0.1</v>
      </c>
      <c r="G11" s="42">
        <v>264</v>
      </c>
      <c r="H11" s="21">
        <f t="shared" si="3"/>
        <v>2.8</v>
      </c>
      <c r="I11" s="41">
        <v>1492</v>
      </c>
      <c r="J11" s="6">
        <v>19.3</v>
      </c>
      <c r="K11" s="39">
        <v>122</v>
      </c>
      <c r="L11" s="23">
        <f t="shared" si="4"/>
        <v>1.3</v>
      </c>
      <c r="M11" s="43">
        <v>271</v>
      </c>
      <c r="N11" s="21">
        <f t="shared" si="5"/>
        <v>2.9</v>
      </c>
      <c r="O11" s="45">
        <v>4</v>
      </c>
      <c r="P11" s="47">
        <v>712</v>
      </c>
      <c r="Q11" s="32">
        <v>187</v>
      </c>
      <c r="R11" s="25">
        <f t="shared" si="6"/>
        <v>9.6</v>
      </c>
      <c r="S11" s="46">
        <v>614</v>
      </c>
      <c r="T11" s="24">
        <f t="shared" si="7"/>
        <v>6.5</v>
      </c>
    </row>
    <row r="12" spans="1:20" ht="17.25" x14ac:dyDescent="0.3">
      <c r="A12" s="4" t="s">
        <v>22</v>
      </c>
      <c r="B12" s="33">
        <v>15</v>
      </c>
      <c r="C12" s="40">
        <v>204</v>
      </c>
      <c r="D12" s="21">
        <f t="shared" si="1"/>
        <v>2.6</v>
      </c>
      <c r="E12" s="38">
        <v>7</v>
      </c>
      <c r="F12" s="23">
        <f t="shared" si="2"/>
        <v>0.1</v>
      </c>
      <c r="G12" s="42">
        <v>370</v>
      </c>
      <c r="H12" s="21">
        <f t="shared" si="3"/>
        <v>4.7</v>
      </c>
      <c r="I12" s="41">
        <v>1786</v>
      </c>
      <c r="J12" s="6">
        <v>20.100000000000001</v>
      </c>
      <c r="K12" s="39">
        <v>73</v>
      </c>
      <c r="L12" s="23">
        <f t="shared" si="4"/>
        <v>0.9</v>
      </c>
      <c r="M12" s="43">
        <v>305</v>
      </c>
      <c r="N12" s="21">
        <f t="shared" si="5"/>
        <v>3.9</v>
      </c>
      <c r="O12" s="45">
        <v>13</v>
      </c>
      <c r="P12" s="47">
        <v>455</v>
      </c>
      <c r="Q12" s="32">
        <v>332</v>
      </c>
      <c r="R12" s="25">
        <f t="shared" si="6"/>
        <v>10.199999999999999</v>
      </c>
      <c r="S12" s="46">
        <v>254</v>
      </c>
      <c r="T12" s="24">
        <f t="shared" si="7"/>
        <v>3.2</v>
      </c>
    </row>
    <row r="13" spans="1:20" ht="17.25" x14ac:dyDescent="0.3">
      <c r="A13" s="4" t="s">
        <v>23</v>
      </c>
      <c r="B13" s="33">
        <v>16</v>
      </c>
      <c r="C13" s="40">
        <v>127</v>
      </c>
      <c r="D13" s="21">
        <f t="shared" si="1"/>
        <v>1.5</v>
      </c>
      <c r="E13" s="38">
        <v>25</v>
      </c>
      <c r="F13" s="23">
        <f t="shared" si="2"/>
        <v>0.3</v>
      </c>
      <c r="G13" s="42">
        <v>424</v>
      </c>
      <c r="H13" s="21">
        <f t="shared" si="3"/>
        <v>5</v>
      </c>
      <c r="I13" s="41">
        <v>1536</v>
      </c>
      <c r="J13" s="6">
        <v>23.5</v>
      </c>
      <c r="K13" s="39">
        <v>89</v>
      </c>
      <c r="L13" s="23">
        <f t="shared" si="4"/>
        <v>1.1000000000000001</v>
      </c>
      <c r="M13" s="43">
        <v>187</v>
      </c>
      <c r="N13" s="21">
        <f t="shared" si="5"/>
        <v>2.2000000000000002</v>
      </c>
      <c r="O13" s="45">
        <v>5</v>
      </c>
      <c r="P13" s="47">
        <v>1691</v>
      </c>
      <c r="Q13" s="32">
        <v>211</v>
      </c>
      <c r="R13" s="25">
        <f t="shared" si="6"/>
        <v>22.7</v>
      </c>
      <c r="S13" s="46">
        <v>189</v>
      </c>
      <c r="T13" s="24">
        <f t="shared" si="7"/>
        <v>2.2999999999999998</v>
      </c>
    </row>
    <row r="14" spans="1:20" ht="17.25" x14ac:dyDescent="0.3">
      <c r="A14" s="8" t="s">
        <v>24</v>
      </c>
      <c r="B14" s="33">
        <v>15</v>
      </c>
      <c r="C14" s="40">
        <v>207</v>
      </c>
      <c r="D14" s="21">
        <f t="shared" si="1"/>
        <v>2.6</v>
      </c>
      <c r="E14" s="38">
        <v>10</v>
      </c>
      <c r="F14" s="23">
        <f t="shared" si="2"/>
        <v>0.1</v>
      </c>
      <c r="G14" s="42">
        <v>355</v>
      </c>
      <c r="H14" s="21">
        <f t="shared" si="3"/>
        <v>4.5</v>
      </c>
      <c r="I14" s="41">
        <v>1515</v>
      </c>
      <c r="J14" s="6">
        <v>19.8</v>
      </c>
      <c r="K14" s="39">
        <v>107</v>
      </c>
      <c r="L14" s="23">
        <f t="shared" si="4"/>
        <v>1.4</v>
      </c>
      <c r="M14" s="43">
        <v>360</v>
      </c>
      <c r="N14" s="21">
        <f t="shared" si="5"/>
        <v>4.5999999999999996</v>
      </c>
      <c r="O14" s="45">
        <v>8</v>
      </c>
      <c r="P14" s="47">
        <v>1203</v>
      </c>
      <c r="Q14" s="32">
        <v>250</v>
      </c>
      <c r="R14" s="25">
        <f t="shared" si="6"/>
        <v>18.600000000000001</v>
      </c>
      <c r="S14" s="46">
        <v>453</v>
      </c>
      <c r="T14" s="24">
        <f t="shared" si="7"/>
        <v>5.8</v>
      </c>
    </row>
    <row r="15" spans="1:20" ht="17.25" x14ac:dyDescent="0.3">
      <c r="A15" s="8" t="s">
        <v>25</v>
      </c>
      <c r="B15" s="33">
        <v>14</v>
      </c>
      <c r="C15" s="40">
        <v>191</v>
      </c>
      <c r="D15" s="21">
        <f t="shared" si="1"/>
        <v>2.6</v>
      </c>
      <c r="E15" s="38">
        <v>12</v>
      </c>
      <c r="F15" s="23">
        <f t="shared" si="2"/>
        <v>0.2</v>
      </c>
      <c r="G15" s="42">
        <v>174</v>
      </c>
      <c r="H15" s="21">
        <f t="shared" si="3"/>
        <v>2.4</v>
      </c>
      <c r="I15" s="41">
        <v>1213</v>
      </c>
      <c r="J15" s="6">
        <v>22.8</v>
      </c>
      <c r="K15" s="39">
        <v>94</v>
      </c>
      <c r="L15" s="23">
        <f t="shared" si="4"/>
        <v>1.3</v>
      </c>
      <c r="M15" s="43">
        <v>120</v>
      </c>
      <c r="N15" s="21">
        <f t="shared" si="5"/>
        <v>1.6</v>
      </c>
      <c r="O15" s="45">
        <v>9</v>
      </c>
      <c r="P15" s="47">
        <v>512</v>
      </c>
      <c r="Q15" s="32">
        <v>228</v>
      </c>
      <c r="R15" s="25">
        <f t="shared" si="6"/>
        <v>10.199999999999999</v>
      </c>
      <c r="S15" s="46">
        <v>115</v>
      </c>
      <c r="T15" s="24">
        <f t="shared" si="7"/>
        <v>1.6</v>
      </c>
    </row>
    <row r="16" spans="1:20" ht="17.25" x14ac:dyDescent="0.3">
      <c r="A16" s="8" t="s">
        <v>26</v>
      </c>
      <c r="B16" s="33">
        <v>11</v>
      </c>
      <c r="C16" s="40">
        <v>110</v>
      </c>
      <c r="D16" s="21">
        <f t="shared" si="1"/>
        <v>1.9</v>
      </c>
      <c r="E16" s="38">
        <v>19</v>
      </c>
      <c r="F16" s="23">
        <f t="shared" si="2"/>
        <v>0.3</v>
      </c>
      <c r="G16" s="42">
        <v>282</v>
      </c>
      <c r="H16" s="21">
        <f t="shared" si="3"/>
        <v>4.9000000000000004</v>
      </c>
      <c r="I16" s="41">
        <v>1677</v>
      </c>
      <c r="J16" s="6">
        <v>31</v>
      </c>
      <c r="K16" s="39">
        <v>47</v>
      </c>
      <c r="L16" s="23">
        <f t="shared" si="4"/>
        <v>0.8</v>
      </c>
      <c r="M16" s="43">
        <v>176</v>
      </c>
      <c r="N16" s="21">
        <f t="shared" si="5"/>
        <v>3</v>
      </c>
      <c r="O16" s="45">
        <v>22</v>
      </c>
      <c r="P16" s="47">
        <v>635</v>
      </c>
      <c r="Q16" s="32">
        <v>327</v>
      </c>
      <c r="R16" s="25">
        <f t="shared" si="6"/>
        <v>17</v>
      </c>
      <c r="S16" s="46">
        <v>633</v>
      </c>
      <c r="T16" s="24">
        <f t="shared" si="7"/>
        <v>11</v>
      </c>
    </row>
    <row r="17" spans="1:20" ht="17.25" x14ac:dyDescent="0.3">
      <c r="A17" s="4" t="s">
        <v>27</v>
      </c>
      <c r="B17" s="33">
        <v>6</v>
      </c>
      <c r="C17" s="40">
        <v>72</v>
      </c>
      <c r="D17" s="21">
        <f t="shared" si="1"/>
        <v>2.2999999999999998</v>
      </c>
      <c r="E17" s="38">
        <v>6</v>
      </c>
      <c r="F17" s="23">
        <f t="shared" si="2"/>
        <v>0.2</v>
      </c>
      <c r="G17" s="42">
        <v>53</v>
      </c>
      <c r="H17" s="21">
        <f t="shared" si="3"/>
        <v>1.7</v>
      </c>
      <c r="I17" s="41">
        <v>399</v>
      </c>
      <c r="J17" s="6">
        <v>12.6</v>
      </c>
      <c r="K17" s="39">
        <v>26</v>
      </c>
      <c r="L17" s="23">
        <f t="shared" si="4"/>
        <v>0.8</v>
      </c>
      <c r="M17" s="43">
        <v>63</v>
      </c>
      <c r="N17" s="21">
        <f t="shared" si="5"/>
        <v>2</v>
      </c>
      <c r="O17" s="45">
        <v>2</v>
      </c>
      <c r="P17" s="47">
        <v>234</v>
      </c>
      <c r="Q17" s="32">
        <v>41</v>
      </c>
      <c r="R17" s="25">
        <f t="shared" si="6"/>
        <v>8.8000000000000007</v>
      </c>
      <c r="S17" s="46">
        <v>18</v>
      </c>
      <c r="T17" s="24">
        <f t="shared" si="7"/>
        <v>0.6</v>
      </c>
    </row>
    <row r="18" spans="1:20" ht="17.25" x14ac:dyDescent="0.3">
      <c r="A18" s="4" t="s">
        <v>28</v>
      </c>
      <c r="B18" s="33">
        <v>12</v>
      </c>
      <c r="C18" s="40">
        <v>122</v>
      </c>
      <c r="D18" s="21">
        <f t="shared" si="1"/>
        <v>1.9</v>
      </c>
      <c r="E18" s="38">
        <v>5</v>
      </c>
      <c r="F18" s="23">
        <f t="shared" si="2"/>
        <v>0.1</v>
      </c>
      <c r="G18" s="42">
        <v>149</v>
      </c>
      <c r="H18" s="21">
        <f t="shared" si="3"/>
        <v>2.4</v>
      </c>
      <c r="I18" s="41">
        <v>952</v>
      </c>
      <c r="J18" s="6">
        <v>21.9</v>
      </c>
      <c r="K18" s="39">
        <v>51</v>
      </c>
      <c r="L18" s="23">
        <f t="shared" si="4"/>
        <v>0.8</v>
      </c>
      <c r="M18" s="43">
        <v>65</v>
      </c>
      <c r="N18" s="21">
        <f t="shared" si="5"/>
        <v>1</v>
      </c>
      <c r="O18" s="45">
        <v>2</v>
      </c>
      <c r="P18" s="47">
        <v>638</v>
      </c>
      <c r="Q18" s="32">
        <v>127</v>
      </c>
      <c r="R18" s="25">
        <f t="shared" si="6"/>
        <v>12.2</v>
      </c>
      <c r="S18" s="46">
        <v>98</v>
      </c>
      <c r="T18" s="24">
        <f t="shared" si="7"/>
        <v>1.6</v>
      </c>
    </row>
    <row r="19" spans="1:20" ht="17.25" x14ac:dyDescent="0.3">
      <c r="A19" s="4" t="s">
        <v>29</v>
      </c>
      <c r="B19" s="33">
        <v>11</v>
      </c>
      <c r="C19" s="40">
        <v>153</v>
      </c>
      <c r="D19" s="21">
        <f t="shared" si="1"/>
        <v>2.6</v>
      </c>
      <c r="E19" s="38">
        <v>9</v>
      </c>
      <c r="F19" s="23">
        <f t="shared" si="2"/>
        <v>0.2</v>
      </c>
      <c r="G19" s="42">
        <v>122</v>
      </c>
      <c r="H19" s="21">
        <f t="shared" si="3"/>
        <v>2.1</v>
      </c>
      <c r="I19" s="41">
        <v>964</v>
      </c>
      <c r="J19" s="6">
        <v>13.7</v>
      </c>
      <c r="K19" s="39">
        <v>41</v>
      </c>
      <c r="L19" s="23">
        <f t="shared" si="4"/>
        <v>0.7</v>
      </c>
      <c r="M19" s="43">
        <v>121</v>
      </c>
      <c r="N19" s="21">
        <f t="shared" si="5"/>
        <v>2.1</v>
      </c>
      <c r="O19" s="45">
        <v>1</v>
      </c>
      <c r="P19" s="47">
        <v>715</v>
      </c>
      <c r="Q19" s="32">
        <v>63</v>
      </c>
      <c r="R19" s="25">
        <f t="shared" si="6"/>
        <v>13.5</v>
      </c>
      <c r="S19" s="46">
        <v>31</v>
      </c>
      <c r="T19" s="24">
        <f t="shared" si="7"/>
        <v>0.5</v>
      </c>
    </row>
    <row r="20" spans="1:20" ht="17.25" x14ac:dyDescent="0.3">
      <c r="A20" s="4" t="s">
        <v>30</v>
      </c>
      <c r="B20" s="33">
        <v>19</v>
      </c>
      <c r="C20" s="40">
        <v>223</v>
      </c>
      <c r="D20" s="21">
        <f t="shared" si="1"/>
        <v>2.2000000000000002</v>
      </c>
      <c r="E20" s="38">
        <v>18</v>
      </c>
      <c r="F20" s="23">
        <f t="shared" si="2"/>
        <v>0.2</v>
      </c>
      <c r="G20" s="42">
        <v>836</v>
      </c>
      <c r="H20" s="21">
        <f t="shared" si="3"/>
        <v>8.4</v>
      </c>
      <c r="I20" s="41">
        <v>1054</v>
      </c>
      <c r="J20" s="6">
        <v>13.9</v>
      </c>
      <c r="K20" s="39">
        <v>77</v>
      </c>
      <c r="L20" s="23">
        <f t="shared" si="4"/>
        <v>0.8</v>
      </c>
      <c r="M20" s="43">
        <v>142</v>
      </c>
      <c r="N20" s="21">
        <f t="shared" si="5"/>
        <v>1.4</v>
      </c>
      <c r="O20" s="45">
        <v>2</v>
      </c>
      <c r="P20" s="47">
        <v>2098</v>
      </c>
      <c r="Q20" s="32">
        <v>111</v>
      </c>
      <c r="R20" s="25">
        <f t="shared" si="6"/>
        <v>22.2</v>
      </c>
      <c r="S20" s="46">
        <v>59</v>
      </c>
      <c r="T20" s="24">
        <f t="shared" si="7"/>
        <v>0.6</v>
      </c>
    </row>
    <row r="21" spans="1:20" ht="17.25" x14ac:dyDescent="0.3">
      <c r="A21" s="8" t="s">
        <v>31</v>
      </c>
      <c r="B21" s="33">
        <v>8</v>
      </c>
      <c r="C21" s="40">
        <v>920</v>
      </c>
      <c r="D21" s="21">
        <f t="shared" si="1"/>
        <v>21.9</v>
      </c>
      <c r="E21" s="38">
        <v>3</v>
      </c>
      <c r="F21" s="23">
        <f t="shared" si="2"/>
        <v>0.1</v>
      </c>
      <c r="G21" s="42">
        <v>72</v>
      </c>
      <c r="H21" s="21">
        <f t="shared" si="3"/>
        <v>1.7</v>
      </c>
      <c r="I21" s="41">
        <v>691</v>
      </c>
      <c r="J21" s="6">
        <v>15.9</v>
      </c>
      <c r="K21" s="39">
        <v>15</v>
      </c>
      <c r="L21" s="23">
        <f t="shared" si="4"/>
        <v>0.4</v>
      </c>
      <c r="M21" s="43">
        <v>175</v>
      </c>
      <c r="N21" s="21">
        <f t="shared" si="5"/>
        <v>4.2</v>
      </c>
      <c r="O21" s="45">
        <v>6</v>
      </c>
      <c r="P21" s="47">
        <v>200</v>
      </c>
      <c r="Q21" s="32">
        <v>44</v>
      </c>
      <c r="R21" s="25">
        <f t="shared" si="6"/>
        <v>6</v>
      </c>
      <c r="S21" s="46">
        <v>26</v>
      </c>
      <c r="T21" s="24">
        <f t="shared" si="7"/>
        <v>0.6</v>
      </c>
    </row>
    <row r="22" spans="1:20" ht="17.25" x14ac:dyDescent="0.3">
      <c r="A22" s="8" t="s">
        <v>32</v>
      </c>
      <c r="B22" s="33">
        <v>5</v>
      </c>
      <c r="C22" s="40">
        <v>63</v>
      </c>
      <c r="D22" s="21">
        <f t="shared" si="1"/>
        <v>2.4</v>
      </c>
      <c r="E22" s="38">
        <v>4</v>
      </c>
      <c r="F22" s="23">
        <f t="shared" si="2"/>
        <v>0.2</v>
      </c>
      <c r="G22" s="42">
        <v>50</v>
      </c>
      <c r="H22" s="21">
        <f t="shared" si="3"/>
        <v>1.9</v>
      </c>
      <c r="I22" s="41">
        <v>268</v>
      </c>
      <c r="J22" s="6">
        <v>10.199999999999999</v>
      </c>
      <c r="K22" s="39">
        <v>14</v>
      </c>
      <c r="L22" s="23">
        <f t="shared" si="4"/>
        <v>0.5</v>
      </c>
      <c r="M22" s="43">
        <v>118</v>
      </c>
      <c r="N22" s="21">
        <f t="shared" si="5"/>
        <v>4.5</v>
      </c>
      <c r="O22" s="45">
        <v>0</v>
      </c>
      <c r="P22" s="47">
        <v>212</v>
      </c>
      <c r="Q22" s="32">
        <v>15</v>
      </c>
      <c r="R22" s="25">
        <f t="shared" si="6"/>
        <v>8.6</v>
      </c>
      <c r="S22" s="46">
        <v>26</v>
      </c>
      <c r="T22" s="24">
        <f t="shared" si="7"/>
        <v>1</v>
      </c>
    </row>
    <row r="23" spans="1:20" ht="17.25" x14ac:dyDescent="0.3">
      <c r="A23" s="4" t="s">
        <v>33</v>
      </c>
      <c r="B23" s="33">
        <v>9</v>
      </c>
      <c r="C23" s="40">
        <v>66</v>
      </c>
      <c r="D23" s="21">
        <f t="shared" si="1"/>
        <v>1.4</v>
      </c>
      <c r="E23" s="38">
        <v>2</v>
      </c>
      <c r="F23" s="23">
        <f t="shared" si="2"/>
        <v>0</v>
      </c>
      <c r="G23" s="42">
        <v>221</v>
      </c>
      <c r="H23" s="21">
        <f t="shared" si="3"/>
        <v>4.7</v>
      </c>
      <c r="I23" s="41">
        <v>485</v>
      </c>
      <c r="J23" s="6">
        <v>10.4</v>
      </c>
      <c r="K23" s="39">
        <v>4</v>
      </c>
      <c r="L23" s="23">
        <f t="shared" si="4"/>
        <v>0.1</v>
      </c>
      <c r="M23" s="43">
        <v>31</v>
      </c>
      <c r="N23" s="21">
        <f t="shared" si="5"/>
        <v>0.7</v>
      </c>
      <c r="O23" s="45">
        <v>1</v>
      </c>
      <c r="P23" s="47">
        <v>155</v>
      </c>
      <c r="Q23" s="32">
        <v>19</v>
      </c>
      <c r="R23" s="25">
        <f t="shared" si="6"/>
        <v>3.7</v>
      </c>
      <c r="S23" s="46">
        <v>69</v>
      </c>
      <c r="T23" s="24">
        <f t="shared" si="7"/>
        <v>1.5</v>
      </c>
    </row>
    <row r="24" spans="1:20" ht="17.25" x14ac:dyDescent="0.3">
      <c r="A24" s="4" t="s">
        <v>34</v>
      </c>
      <c r="B24" s="33">
        <v>9</v>
      </c>
      <c r="C24" s="40">
        <v>87</v>
      </c>
      <c r="D24" s="21">
        <f t="shared" si="1"/>
        <v>1.8</v>
      </c>
      <c r="E24" s="38">
        <v>5</v>
      </c>
      <c r="F24" s="23">
        <f t="shared" si="2"/>
        <v>0.1</v>
      </c>
      <c r="G24" s="42">
        <v>85</v>
      </c>
      <c r="H24" s="21">
        <f t="shared" si="3"/>
        <v>1.8</v>
      </c>
      <c r="I24" s="41">
        <v>694</v>
      </c>
      <c r="J24" s="6">
        <v>13.8</v>
      </c>
      <c r="K24" s="39">
        <v>31</v>
      </c>
      <c r="L24" s="23">
        <f t="shared" si="4"/>
        <v>0.7</v>
      </c>
      <c r="M24" s="43">
        <v>93</v>
      </c>
      <c r="N24" s="21">
        <f t="shared" si="5"/>
        <v>2</v>
      </c>
      <c r="O24" s="45">
        <v>4</v>
      </c>
      <c r="P24" s="47">
        <v>307</v>
      </c>
      <c r="Q24" s="32">
        <v>53</v>
      </c>
      <c r="R24" s="25">
        <f t="shared" si="6"/>
        <v>7.7</v>
      </c>
      <c r="S24" s="46">
        <v>39</v>
      </c>
      <c r="T24" s="24">
        <f t="shared" si="7"/>
        <v>0.8</v>
      </c>
    </row>
    <row r="25" spans="1:20" ht="17.25" x14ac:dyDescent="0.3">
      <c r="A25" s="4" t="s">
        <v>35</v>
      </c>
      <c r="B25" s="33">
        <v>7</v>
      </c>
      <c r="C25" s="40">
        <v>62</v>
      </c>
      <c r="D25" s="21">
        <f t="shared" si="1"/>
        <v>1.7</v>
      </c>
      <c r="E25" s="38">
        <v>5</v>
      </c>
      <c r="F25" s="23">
        <f t="shared" si="2"/>
        <v>0.1</v>
      </c>
      <c r="G25" s="42">
        <v>95</v>
      </c>
      <c r="H25" s="21">
        <f t="shared" si="3"/>
        <v>2.6</v>
      </c>
      <c r="I25" s="41">
        <v>306</v>
      </c>
      <c r="J25" s="6">
        <v>14</v>
      </c>
      <c r="K25" s="39">
        <v>22</v>
      </c>
      <c r="L25" s="23">
        <f t="shared" si="4"/>
        <v>0.6</v>
      </c>
      <c r="M25" s="43">
        <v>28</v>
      </c>
      <c r="N25" s="21">
        <f t="shared" si="5"/>
        <v>0.8</v>
      </c>
      <c r="O25" s="45">
        <v>3</v>
      </c>
      <c r="P25" s="47">
        <v>113</v>
      </c>
      <c r="Q25" s="32">
        <v>44</v>
      </c>
      <c r="R25" s="25">
        <f t="shared" si="6"/>
        <v>4.4000000000000004</v>
      </c>
      <c r="S25" s="46">
        <v>12</v>
      </c>
      <c r="T25" s="24">
        <f t="shared" si="7"/>
        <v>0.3</v>
      </c>
    </row>
    <row r="26" spans="1:20" ht="17.25" x14ac:dyDescent="0.3">
      <c r="A26" s="4" t="s">
        <v>36</v>
      </c>
      <c r="B26" s="33">
        <v>13</v>
      </c>
      <c r="C26" s="40">
        <v>159</v>
      </c>
      <c r="D26" s="21">
        <f t="shared" si="1"/>
        <v>2.2999999999999998</v>
      </c>
      <c r="E26" s="37">
        <v>5</v>
      </c>
      <c r="F26" s="23">
        <f t="shared" si="2"/>
        <v>0.1</v>
      </c>
      <c r="G26" s="42">
        <v>105</v>
      </c>
      <c r="H26" s="21">
        <f t="shared" si="3"/>
        <v>1.5</v>
      </c>
      <c r="I26" s="41">
        <v>859</v>
      </c>
      <c r="J26" s="6">
        <v>12.1</v>
      </c>
      <c r="K26" s="39">
        <v>70</v>
      </c>
      <c r="L26" s="23">
        <f t="shared" si="4"/>
        <v>1</v>
      </c>
      <c r="M26" s="43">
        <v>96</v>
      </c>
      <c r="N26" s="21">
        <f t="shared" si="5"/>
        <v>1.4</v>
      </c>
      <c r="O26" s="44">
        <v>5</v>
      </c>
      <c r="P26" s="47">
        <v>536</v>
      </c>
      <c r="Q26" s="32">
        <v>47</v>
      </c>
      <c r="R26" s="25">
        <f t="shared" si="6"/>
        <v>8.6</v>
      </c>
      <c r="S26" s="46">
        <v>113</v>
      </c>
      <c r="T26" s="24">
        <f t="shared" si="7"/>
        <v>1.7</v>
      </c>
    </row>
    <row r="27" spans="1:20" ht="17.25" x14ac:dyDescent="0.3">
      <c r="A27" s="4" t="s">
        <v>37</v>
      </c>
      <c r="B27" s="33">
        <v>11</v>
      </c>
      <c r="C27" s="40">
        <v>123</v>
      </c>
      <c r="D27" s="21">
        <f t="shared" si="1"/>
        <v>2.1</v>
      </c>
      <c r="E27" s="38">
        <v>12</v>
      </c>
      <c r="F27" s="23">
        <f t="shared" si="2"/>
        <v>0.2</v>
      </c>
      <c r="G27" s="42">
        <v>77</v>
      </c>
      <c r="H27" s="21">
        <f t="shared" si="3"/>
        <v>1.3</v>
      </c>
      <c r="I27" s="41">
        <v>701</v>
      </c>
      <c r="J27" s="6">
        <v>9.8000000000000007</v>
      </c>
      <c r="K27" s="39">
        <v>49</v>
      </c>
      <c r="L27" s="23">
        <f t="shared" si="4"/>
        <v>0.8</v>
      </c>
      <c r="M27" s="43">
        <v>291</v>
      </c>
      <c r="N27" s="21">
        <f t="shared" si="5"/>
        <v>5</v>
      </c>
      <c r="O27" s="45">
        <v>28</v>
      </c>
      <c r="P27" s="47">
        <v>668</v>
      </c>
      <c r="Q27" s="32">
        <v>31</v>
      </c>
      <c r="R27" s="25">
        <f t="shared" si="6"/>
        <v>12.6</v>
      </c>
      <c r="S27" s="46">
        <v>602</v>
      </c>
      <c r="T27" s="24">
        <f t="shared" si="7"/>
        <v>10.4</v>
      </c>
    </row>
    <row r="28" spans="1:20" ht="17.25" x14ac:dyDescent="0.3">
      <c r="A28" s="4" t="s">
        <v>38</v>
      </c>
      <c r="B28" s="33">
        <v>6</v>
      </c>
      <c r="C28" s="40">
        <v>49</v>
      </c>
      <c r="D28" s="21">
        <f t="shared" si="1"/>
        <v>1.6</v>
      </c>
      <c r="E28" s="38">
        <v>5</v>
      </c>
      <c r="F28" s="23">
        <f t="shared" si="2"/>
        <v>0.2</v>
      </c>
      <c r="G28" s="42">
        <v>55</v>
      </c>
      <c r="H28" s="21">
        <f t="shared" si="3"/>
        <v>1.7</v>
      </c>
      <c r="I28" s="41">
        <v>521</v>
      </c>
      <c r="J28" s="6">
        <v>13.9</v>
      </c>
      <c r="K28" s="39">
        <v>36</v>
      </c>
      <c r="L28" s="23">
        <f t="shared" si="4"/>
        <v>1.1000000000000001</v>
      </c>
      <c r="M28" s="43">
        <v>155</v>
      </c>
      <c r="N28" s="21">
        <f t="shared" si="5"/>
        <v>4.9000000000000004</v>
      </c>
      <c r="O28" s="45">
        <v>0</v>
      </c>
      <c r="P28" s="47">
        <v>136</v>
      </c>
      <c r="Q28" s="32">
        <v>21</v>
      </c>
      <c r="R28" s="25">
        <f t="shared" si="6"/>
        <v>5</v>
      </c>
      <c r="S28" s="46">
        <v>26</v>
      </c>
      <c r="T28" s="24">
        <f t="shared" si="7"/>
        <v>0.8</v>
      </c>
    </row>
    <row r="29" spans="1:20" ht="17.25" x14ac:dyDescent="0.3">
      <c r="A29" s="4" t="s">
        <v>39</v>
      </c>
      <c r="B29" s="33">
        <v>13</v>
      </c>
      <c r="C29" s="40">
        <v>136</v>
      </c>
      <c r="D29" s="21">
        <f t="shared" si="1"/>
        <v>2</v>
      </c>
      <c r="E29" s="38">
        <v>5</v>
      </c>
      <c r="F29" s="23">
        <f t="shared" si="2"/>
        <v>0.1</v>
      </c>
      <c r="G29" s="42">
        <v>61</v>
      </c>
      <c r="H29" s="21">
        <f t="shared" si="3"/>
        <v>0.9</v>
      </c>
      <c r="I29" s="41">
        <v>653</v>
      </c>
      <c r="J29" s="6">
        <v>10.8</v>
      </c>
      <c r="K29" s="39">
        <v>14</v>
      </c>
      <c r="L29" s="23">
        <f t="shared" si="4"/>
        <v>0.2</v>
      </c>
      <c r="M29" s="43">
        <v>71</v>
      </c>
      <c r="N29" s="21">
        <f t="shared" si="5"/>
        <v>1</v>
      </c>
      <c r="O29" s="45">
        <v>5</v>
      </c>
      <c r="P29" s="47">
        <v>707</v>
      </c>
      <c r="Q29" s="32">
        <v>53</v>
      </c>
      <c r="R29" s="25">
        <f t="shared" si="6"/>
        <v>11.2</v>
      </c>
      <c r="S29" s="46">
        <v>58</v>
      </c>
      <c r="T29" s="24">
        <f t="shared" si="7"/>
        <v>0.8</v>
      </c>
    </row>
    <row r="30" spans="1:20" ht="17.25" x14ac:dyDescent="0.3">
      <c r="A30" s="4" t="s">
        <v>40</v>
      </c>
      <c r="B30" s="33">
        <v>6</v>
      </c>
      <c r="C30" s="40">
        <v>60</v>
      </c>
      <c r="D30" s="21">
        <f t="shared" si="1"/>
        <v>1.9</v>
      </c>
      <c r="E30" s="38">
        <v>0</v>
      </c>
      <c r="F30" s="23">
        <f t="shared" si="2"/>
        <v>0</v>
      </c>
      <c r="G30" s="42">
        <v>46</v>
      </c>
      <c r="H30" s="21">
        <f t="shared" si="3"/>
        <v>1.5</v>
      </c>
      <c r="I30" s="41">
        <v>350</v>
      </c>
      <c r="J30" s="6">
        <v>16</v>
      </c>
      <c r="K30" s="39">
        <v>6</v>
      </c>
      <c r="L30" s="23">
        <f t="shared" si="4"/>
        <v>0.2</v>
      </c>
      <c r="M30" s="43">
        <v>26</v>
      </c>
      <c r="N30" s="21">
        <f t="shared" si="5"/>
        <v>0.8</v>
      </c>
      <c r="O30" s="45">
        <v>6</v>
      </c>
      <c r="P30" s="47">
        <v>203</v>
      </c>
      <c r="Q30" s="32">
        <v>15</v>
      </c>
      <c r="R30" s="25">
        <f t="shared" si="6"/>
        <v>7.1</v>
      </c>
      <c r="S30" s="46">
        <v>13</v>
      </c>
      <c r="T30" s="24">
        <f t="shared" si="7"/>
        <v>0.4</v>
      </c>
    </row>
    <row r="31" spans="1:20" ht="17.25" x14ac:dyDescent="0.3">
      <c r="A31" s="4" t="s">
        <v>41</v>
      </c>
      <c r="B31" s="33">
        <v>4</v>
      </c>
      <c r="C31" s="40">
        <v>49</v>
      </c>
      <c r="D31" s="21">
        <f t="shared" si="1"/>
        <v>2.2999999999999998</v>
      </c>
      <c r="E31" s="38">
        <v>4</v>
      </c>
      <c r="F31" s="23">
        <f t="shared" si="2"/>
        <v>0.2</v>
      </c>
      <c r="G31" s="42">
        <v>112</v>
      </c>
      <c r="H31" s="21">
        <f t="shared" si="3"/>
        <v>5.3</v>
      </c>
      <c r="I31" s="41">
        <v>532</v>
      </c>
      <c r="J31" s="6">
        <v>20.2</v>
      </c>
      <c r="K31" s="39">
        <v>16</v>
      </c>
      <c r="L31" s="23">
        <f t="shared" si="4"/>
        <v>0.8</v>
      </c>
      <c r="M31" s="43">
        <v>109</v>
      </c>
      <c r="N31" s="21">
        <f t="shared" si="5"/>
        <v>5.2</v>
      </c>
      <c r="O31" s="45">
        <v>1</v>
      </c>
      <c r="P31" s="47">
        <v>187</v>
      </c>
      <c r="Q31" s="32">
        <v>62</v>
      </c>
      <c r="R31" s="25">
        <f t="shared" si="6"/>
        <v>11.9</v>
      </c>
      <c r="S31" s="46">
        <v>246</v>
      </c>
      <c r="T31" s="24">
        <f t="shared" si="7"/>
        <v>11.7</v>
      </c>
    </row>
    <row r="32" spans="1:20" ht="17.25" x14ac:dyDescent="0.3">
      <c r="A32" s="4" t="s">
        <v>42</v>
      </c>
      <c r="B32" s="33">
        <v>7</v>
      </c>
      <c r="C32" s="40">
        <v>82</v>
      </c>
      <c r="D32" s="21">
        <f t="shared" si="1"/>
        <v>2.2000000000000002</v>
      </c>
      <c r="E32" s="38">
        <v>5</v>
      </c>
      <c r="F32" s="23">
        <f t="shared" si="2"/>
        <v>0.1</v>
      </c>
      <c r="G32" s="42">
        <v>101</v>
      </c>
      <c r="H32" s="21">
        <f t="shared" si="3"/>
        <v>2.7</v>
      </c>
      <c r="I32" s="41">
        <v>714</v>
      </c>
      <c r="J32" s="6">
        <v>24.7</v>
      </c>
      <c r="K32" s="39">
        <v>24</v>
      </c>
      <c r="L32" s="23">
        <f t="shared" si="4"/>
        <v>0.7</v>
      </c>
      <c r="M32" s="43">
        <v>142</v>
      </c>
      <c r="N32" s="21">
        <f t="shared" si="5"/>
        <v>3.9</v>
      </c>
      <c r="O32" s="45">
        <v>128</v>
      </c>
      <c r="P32" s="47">
        <v>242</v>
      </c>
      <c r="Q32" s="32">
        <v>60</v>
      </c>
      <c r="R32" s="25">
        <f t="shared" si="6"/>
        <v>11.7</v>
      </c>
      <c r="S32" s="46">
        <v>482</v>
      </c>
      <c r="T32" s="24">
        <f t="shared" si="7"/>
        <v>13.1</v>
      </c>
    </row>
    <row r="33" spans="1:20" ht="17.25" x14ac:dyDescent="0.3">
      <c r="A33" s="4" t="s">
        <v>43</v>
      </c>
      <c r="B33" s="33">
        <v>19</v>
      </c>
      <c r="C33" s="40">
        <v>164</v>
      </c>
      <c r="D33" s="21">
        <f t="shared" si="1"/>
        <v>1.6</v>
      </c>
      <c r="E33" s="38">
        <v>16</v>
      </c>
      <c r="F33" s="23">
        <f t="shared" si="2"/>
        <v>0.2</v>
      </c>
      <c r="G33" s="42">
        <v>307</v>
      </c>
      <c r="H33" s="21">
        <f t="shared" si="3"/>
        <v>3.1</v>
      </c>
      <c r="I33" s="41">
        <v>1711</v>
      </c>
      <c r="J33" s="6">
        <v>18.7</v>
      </c>
      <c r="K33" s="39">
        <v>79</v>
      </c>
      <c r="L33" s="23">
        <f t="shared" si="4"/>
        <v>0.8</v>
      </c>
      <c r="M33" s="43">
        <v>216</v>
      </c>
      <c r="N33" s="21">
        <f t="shared" si="5"/>
        <v>2.2000000000000002</v>
      </c>
      <c r="O33" s="45">
        <v>36</v>
      </c>
      <c r="P33" s="47">
        <v>1112</v>
      </c>
      <c r="Q33" s="32">
        <v>250</v>
      </c>
      <c r="R33" s="25">
        <f t="shared" si="6"/>
        <v>14</v>
      </c>
      <c r="S33" s="46">
        <v>115</v>
      </c>
      <c r="T33" s="24">
        <f t="shared" si="7"/>
        <v>1.2</v>
      </c>
    </row>
    <row r="34" spans="1:20" ht="17.25" x14ac:dyDescent="0.3">
      <c r="A34" s="4" t="s">
        <v>44</v>
      </c>
      <c r="B34" s="33">
        <v>12</v>
      </c>
      <c r="C34" s="40">
        <v>126</v>
      </c>
      <c r="D34" s="21">
        <f t="shared" si="1"/>
        <v>2</v>
      </c>
      <c r="E34" s="38">
        <v>10</v>
      </c>
      <c r="F34" s="23">
        <f t="shared" si="2"/>
        <v>0.2</v>
      </c>
      <c r="G34" s="42">
        <v>89</v>
      </c>
      <c r="H34" s="21">
        <f t="shared" si="3"/>
        <v>1.4</v>
      </c>
      <c r="I34" s="41">
        <v>941</v>
      </c>
      <c r="J34" s="6">
        <v>15.8</v>
      </c>
      <c r="K34" s="39">
        <v>29</v>
      </c>
      <c r="L34" s="23">
        <f t="shared" si="4"/>
        <v>0.5</v>
      </c>
      <c r="M34" s="43">
        <v>57</v>
      </c>
      <c r="N34" s="21">
        <f t="shared" si="5"/>
        <v>0.9</v>
      </c>
      <c r="O34" s="45">
        <v>2</v>
      </c>
      <c r="P34" s="47">
        <v>328</v>
      </c>
      <c r="Q34" s="32">
        <v>36</v>
      </c>
      <c r="R34" s="25">
        <f t="shared" si="6"/>
        <v>5.8</v>
      </c>
      <c r="S34" s="46">
        <v>59</v>
      </c>
      <c r="T34" s="24">
        <f t="shared" si="7"/>
        <v>0.9</v>
      </c>
    </row>
    <row r="35" spans="1:20" ht="17.25" x14ac:dyDescent="0.3">
      <c r="A35" s="4" t="s">
        <v>45</v>
      </c>
      <c r="B35" s="33">
        <v>4</v>
      </c>
      <c r="C35" s="40">
        <v>20</v>
      </c>
      <c r="D35" s="21">
        <f t="shared" si="1"/>
        <v>1</v>
      </c>
      <c r="E35" s="38">
        <v>2</v>
      </c>
      <c r="F35" s="23">
        <f t="shared" si="2"/>
        <v>0.1</v>
      </c>
      <c r="G35" s="42">
        <v>41</v>
      </c>
      <c r="H35" s="21">
        <f t="shared" si="3"/>
        <v>2</v>
      </c>
      <c r="I35" s="41">
        <v>124</v>
      </c>
      <c r="J35" s="6">
        <v>7.6</v>
      </c>
      <c r="K35" s="39">
        <v>9</v>
      </c>
      <c r="L35" s="23">
        <f t="shared" si="4"/>
        <v>0.4</v>
      </c>
      <c r="M35" s="43">
        <v>35</v>
      </c>
      <c r="N35" s="21">
        <f t="shared" si="5"/>
        <v>1.7</v>
      </c>
      <c r="O35" s="45">
        <v>1</v>
      </c>
      <c r="P35" s="47">
        <v>62</v>
      </c>
      <c r="Q35" s="32">
        <v>6</v>
      </c>
      <c r="R35" s="25">
        <f t="shared" si="6"/>
        <v>3.3</v>
      </c>
      <c r="S35" s="46">
        <v>6</v>
      </c>
      <c r="T35" s="24">
        <f t="shared" si="7"/>
        <v>0.3</v>
      </c>
    </row>
    <row r="36" spans="1:20" ht="17.25" x14ac:dyDescent="0.3">
      <c r="A36" s="4" t="s">
        <v>46</v>
      </c>
      <c r="B36" s="33">
        <v>6</v>
      </c>
      <c r="C36" s="40">
        <v>57</v>
      </c>
      <c r="D36" s="21">
        <f t="shared" si="1"/>
        <v>1.8</v>
      </c>
      <c r="E36" s="38">
        <v>3</v>
      </c>
      <c r="F36" s="23">
        <f t="shared" si="2"/>
        <v>0.1</v>
      </c>
      <c r="G36" s="42">
        <v>55</v>
      </c>
      <c r="H36" s="21">
        <f t="shared" si="3"/>
        <v>1.7</v>
      </c>
      <c r="I36" s="41">
        <v>2161</v>
      </c>
      <c r="J36" s="6">
        <v>18</v>
      </c>
      <c r="K36" s="39">
        <v>12</v>
      </c>
      <c r="L36" s="23">
        <f t="shared" si="4"/>
        <v>0.4</v>
      </c>
      <c r="M36" s="43">
        <v>89</v>
      </c>
      <c r="N36" s="21">
        <f t="shared" si="5"/>
        <v>2.8</v>
      </c>
      <c r="O36" s="45">
        <v>1</v>
      </c>
      <c r="P36" s="47">
        <v>189</v>
      </c>
      <c r="Q36" s="32">
        <v>24</v>
      </c>
      <c r="R36" s="25">
        <f t="shared" si="6"/>
        <v>6.8</v>
      </c>
      <c r="S36" s="46">
        <v>47</v>
      </c>
      <c r="T36" s="24">
        <f t="shared" si="7"/>
        <v>1.5</v>
      </c>
    </row>
    <row r="37" spans="1:20" ht="17.25" x14ac:dyDescent="0.3">
      <c r="A37" s="4" t="s">
        <v>47</v>
      </c>
      <c r="B37" s="33">
        <v>8</v>
      </c>
      <c r="C37" s="40">
        <v>60</v>
      </c>
      <c r="D37" s="21">
        <f t="shared" si="1"/>
        <v>1.4</v>
      </c>
      <c r="E37" s="38">
        <v>7</v>
      </c>
      <c r="F37" s="23">
        <f t="shared" si="2"/>
        <v>0.2</v>
      </c>
      <c r="G37" s="42">
        <v>174</v>
      </c>
      <c r="H37" s="21">
        <f t="shared" si="3"/>
        <v>4.0999999999999996</v>
      </c>
      <c r="I37" s="41">
        <v>498</v>
      </c>
      <c r="J37" s="6">
        <v>18.8</v>
      </c>
      <c r="K37" s="39">
        <v>9</v>
      </c>
      <c r="L37" s="23">
        <f t="shared" si="4"/>
        <v>0.2</v>
      </c>
      <c r="M37" s="43">
        <v>73</v>
      </c>
      <c r="N37" s="21">
        <f t="shared" si="5"/>
        <v>1.7</v>
      </c>
      <c r="O37" s="45">
        <v>1</v>
      </c>
      <c r="P37" s="47">
        <v>118</v>
      </c>
      <c r="Q37" s="32">
        <v>28</v>
      </c>
      <c r="R37" s="25">
        <f t="shared" si="6"/>
        <v>3.5</v>
      </c>
      <c r="S37" s="46">
        <v>33</v>
      </c>
      <c r="T37" s="24">
        <f t="shared" si="7"/>
        <v>0.8</v>
      </c>
    </row>
    <row r="38" spans="1:20" ht="17.25" x14ac:dyDescent="0.3">
      <c r="A38" s="4" t="s">
        <v>48</v>
      </c>
      <c r="B38" s="33">
        <v>4</v>
      </c>
      <c r="C38" s="40">
        <v>16</v>
      </c>
      <c r="D38" s="21">
        <f t="shared" si="1"/>
        <v>0.8</v>
      </c>
      <c r="E38" s="38">
        <v>2</v>
      </c>
      <c r="F38" s="23">
        <f t="shared" si="2"/>
        <v>0.1</v>
      </c>
      <c r="G38" s="42">
        <v>42</v>
      </c>
      <c r="H38" s="21">
        <f t="shared" si="3"/>
        <v>2</v>
      </c>
      <c r="I38" s="41">
        <v>171</v>
      </c>
      <c r="J38" s="6">
        <v>10.6</v>
      </c>
      <c r="K38" s="39">
        <v>1</v>
      </c>
      <c r="L38" s="23">
        <f t="shared" si="4"/>
        <v>0</v>
      </c>
      <c r="M38" s="43">
        <v>17</v>
      </c>
      <c r="N38" s="21">
        <f t="shared" si="5"/>
        <v>0.8</v>
      </c>
      <c r="O38" s="45">
        <v>0</v>
      </c>
      <c r="P38" s="47">
        <v>21</v>
      </c>
      <c r="Q38" s="32">
        <v>32</v>
      </c>
      <c r="R38" s="25">
        <f t="shared" si="6"/>
        <v>2.5</v>
      </c>
      <c r="S38" s="46">
        <v>2</v>
      </c>
      <c r="T38" s="24">
        <f t="shared" si="7"/>
        <v>0.1</v>
      </c>
    </row>
    <row r="39" spans="1:20" ht="17.25" x14ac:dyDescent="0.3">
      <c r="A39" s="8" t="s">
        <v>117</v>
      </c>
      <c r="B39" s="33">
        <v>12</v>
      </c>
      <c r="C39" s="40">
        <v>151</v>
      </c>
      <c r="D39" s="21">
        <f t="shared" si="1"/>
        <v>2.4</v>
      </c>
      <c r="E39" s="38">
        <v>12</v>
      </c>
      <c r="F39" s="23">
        <f t="shared" si="2"/>
        <v>0.2</v>
      </c>
      <c r="G39" s="42">
        <v>91</v>
      </c>
      <c r="H39" s="21">
        <f t="shared" si="3"/>
        <v>1.4</v>
      </c>
      <c r="I39" s="41">
        <v>986</v>
      </c>
      <c r="J39" s="6">
        <v>11</v>
      </c>
      <c r="K39" s="39">
        <v>53</v>
      </c>
      <c r="L39" s="23">
        <f t="shared" si="4"/>
        <v>0.8</v>
      </c>
      <c r="M39" s="43">
        <v>67</v>
      </c>
      <c r="N39" s="21">
        <f t="shared" si="5"/>
        <v>1.1000000000000001</v>
      </c>
      <c r="O39" s="44">
        <v>4</v>
      </c>
      <c r="P39" s="47">
        <v>290</v>
      </c>
      <c r="Q39" s="32">
        <v>20</v>
      </c>
      <c r="R39" s="25">
        <f t="shared" si="6"/>
        <v>5</v>
      </c>
      <c r="S39" s="46">
        <v>90</v>
      </c>
      <c r="T39" s="24">
        <f t="shared" si="7"/>
        <v>1.4</v>
      </c>
    </row>
    <row r="40" spans="1:20" ht="17.25" x14ac:dyDescent="0.3">
      <c r="A40" s="4" t="s">
        <v>49</v>
      </c>
      <c r="B40" s="33">
        <v>7</v>
      </c>
      <c r="C40" s="40">
        <v>98</v>
      </c>
      <c r="D40" s="21">
        <f t="shared" si="1"/>
        <v>2.7</v>
      </c>
      <c r="E40" s="38">
        <v>6</v>
      </c>
      <c r="F40" s="23">
        <f t="shared" si="2"/>
        <v>0.2</v>
      </c>
      <c r="G40" s="42">
        <v>215</v>
      </c>
      <c r="H40" s="21">
        <f t="shared" si="3"/>
        <v>5.9</v>
      </c>
      <c r="I40" s="41">
        <v>557</v>
      </c>
      <c r="J40" s="6">
        <v>15.9</v>
      </c>
      <c r="K40" s="39">
        <v>26</v>
      </c>
      <c r="L40" s="23">
        <f t="shared" si="4"/>
        <v>0.7</v>
      </c>
      <c r="M40" s="43">
        <v>51</v>
      </c>
      <c r="N40" s="21">
        <f t="shared" si="5"/>
        <v>1.4</v>
      </c>
      <c r="O40" s="45">
        <v>4</v>
      </c>
      <c r="P40" s="47">
        <v>177</v>
      </c>
      <c r="Q40" s="32">
        <v>25</v>
      </c>
      <c r="R40" s="25">
        <f t="shared" si="6"/>
        <v>5.6</v>
      </c>
      <c r="S40" s="46">
        <v>36</v>
      </c>
      <c r="T40" s="24">
        <f t="shared" si="7"/>
        <v>1</v>
      </c>
    </row>
    <row r="41" spans="1:20" ht="17.25" x14ac:dyDescent="0.3">
      <c r="A41" s="4" t="s">
        <v>50</v>
      </c>
      <c r="B41" s="33">
        <v>28</v>
      </c>
      <c r="C41" s="40">
        <v>261</v>
      </c>
      <c r="D41" s="21">
        <f t="shared" si="1"/>
        <v>1.8</v>
      </c>
      <c r="E41" s="38">
        <v>21</v>
      </c>
      <c r="F41" s="23">
        <f t="shared" si="2"/>
        <v>0.1</v>
      </c>
      <c r="G41" s="42">
        <v>273</v>
      </c>
      <c r="H41" s="21">
        <f t="shared" si="3"/>
        <v>1.9</v>
      </c>
      <c r="I41" s="41">
        <v>2145</v>
      </c>
      <c r="J41" s="6">
        <v>18.100000000000001</v>
      </c>
      <c r="K41" s="39">
        <v>194</v>
      </c>
      <c r="L41" s="23">
        <f t="shared" si="4"/>
        <v>1.3</v>
      </c>
      <c r="M41" s="43">
        <v>458</v>
      </c>
      <c r="N41" s="21">
        <f t="shared" si="5"/>
        <v>3.1</v>
      </c>
      <c r="O41" s="45">
        <v>23</v>
      </c>
      <c r="P41" s="47">
        <v>1253</v>
      </c>
      <c r="Q41" s="32">
        <v>318</v>
      </c>
      <c r="R41" s="25">
        <f t="shared" si="6"/>
        <v>10.8</v>
      </c>
      <c r="S41" s="46">
        <v>216</v>
      </c>
      <c r="T41" s="24">
        <f t="shared" si="7"/>
        <v>1.5</v>
      </c>
    </row>
    <row r="42" spans="1:20" ht="17.25" x14ac:dyDescent="0.3">
      <c r="A42" s="4" t="s">
        <v>51</v>
      </c>
      <c r="B42" s="33">
        <v>7</v>
      </c>
      <c r="C42" s="40">
        <v>63</v>
      </c>
      <c r="D42" s="21">
        <f t="shared" si="1"/>
        <v>1.7</v>
      </c>
      <c r="E42" s="38">
        <v>3</v>
      </c>
      <c r="F42" s="23">
        <f t="shared" si="2"/>
        <v>0.1</v>
      </c>
      <c r="G42" s="42">
        <v>66</v>
      </c>
      <c r="H42" s="21">
        <f t="shared" si="3"/>
        <v>1.8</v>
      </c>
      <c r="I42" s="41">
        <v>452</v>
      </c>
      <c r="J42" s="6">
        <v>11.1</v>
      </c>
      <c r="K42" s="39">
        <v>25</v>
      </c>
      <c r="L42" s="23">
        <f t="shared" si="4"/>
        <v>0.7</v>
      </c>
      <c r="M42" s="43">
        <v>38</v>
      </c>
      <c r="N42" s="21">
        <f t="shared" si="5"/>
        <v>1</v>
      </c>
      <c r="O42" s="45">
        <v>2</v>
      </c>
      <c r="P42" s="47">
        <v>219</v>
      </c>
      <c r="Q42" s="32">
        <v>16</v>
      </c>
      <c r="R42" s="25">
        <f t="shared" si="6"/>
        <v>6.4</v>
      </c>
      <c r="S42" s="46">
        <v>23</v>
      </c>
      <c r="T42" s="24">
        <f t="shared" si="7"/>
        <v>0.6</v>
      </c>
    </row>
    <row r="43" spans="1:20" ht="17.25" x14ac:dyDescent="0.3">
      <c r="A43" s="4" t="s">
        <v>52</v>
      </c>
      <c r="B43" s="33">
        <v>4</v>
      </c>
      <c r="C43" s="40">
        <v>40</v>
      </c>
      <c r="D43" s="21">
        <f t="shared" si="1"/>
        <v>1.9</v>
      </c>
      <c r="E43" s="38">
        <v>3</v>
      </c>
      <c r="F43" s="23">
        <f t="shared" si="2"/>
        <v>0.1</v>
      </c>
      <c r="G43" s="42">
        <v>50</v>
      </c>
      <c r="H43" s="21">
        <f t="shared" si="3"/>
        <v>2.4</v>
      </c>
      <c r="I43" s="41">
        <v>275</v>
      </c>
      <c r="J43" s="6">
        <v>15.6</v>
      </c>
      <c r="K43" s="39">
        <v>14</v>
      </c>
      <c r="L43" s="23">
        <f t="shared" si="4"/>
        <v>0.7</v>
      </c>
      <c r="M43" s="43">
        <v>28</v>
      </c>
      <c r="N43" s="21">
        <f t="shared" si="5"/>
        <v>1.3</v>
      </c>
      <c r="O43" s="45">
        <v>2</v>
      </c>
      <c r="P43" s="47">
        <v>106</v>
      </c>
      <c r="Q43" s="32">
        <v>25</v>
      </c>
      <c r="R43" s="25">
        <f t="shared" si="6"/>
        <v>6.3</v>
      </c>
      <c r="S43" s="46">
        <v>25</v>
      </c>
      <c r="T43" s="24">
        <f t="shared" si="7"/>
        <v>1.2</v>
      </c>
    </row>
    <row r="44" spans="1:20" ht="17.25" x14ac:dyDescent="0.3">
      <c r="A44" s="4" t="s">
        <v>53</v>
      </c>
      <c r="B44" s="33">
        <v>4</v>
      </c>
      <c r="C44" s="40">
        <v>25</v>
      </c>
      <c r="D44" s="21">
        <f t="shared" si="1"/>
        <v>1.2</v>
      </c>
      <c r="E44" s="38">
        <v>1</v>
      </c>
      <c r="F44" s="23">
        <f t="shared" si="2"/>
        <v>0</v>
      </c>
      <c r="G44" s="42">
        <v>10</v>
      </c>
      <c r="H44" s="21">
        <f t="shared" si="3"/>
        <v>0.5</v>
      </c>
      <c r="I44" s="41">
        <v>207</v>
      </c>
      <c r="J44" s="6">
        <v>14.5</v>
      </c>
      <c r="K44" s="39">
        <v>13</v>
      </c>
      <c r="L44" s="23">
        <f t="shared" si="4"/>
        <v>0.6</v>
      </c>
      <c r="M44" s="43">
        <v>87</v>
      </c>
      <c r="N44" s="21">
        <f t="shared" si="5"/>
        <v>4.0999999999999996</v>
      </c>
      <c r="O44" s="45">
        <v>1</v>
      </c>
      <c r="P44" s="47">
        <v>52</v>
      </c>
      <c r="Q44" s="32">
        <v>7</v>
      </c>
      <c r="R44" s="25">
        <f t="shared" si="6"/>
        <v>2.9</v>
      </c>
      <c r="S44" s="46">
        <v>13</v>
      </c>
      <c r="T44" s="24">
        <f t="shared" si="7"/>
        <v>0.6</v>
      </c>
    </row>
    <row r="45" spans="1:20" ht="17.25" x14ac:dyDescent="0.3">
      <c r="A45" s="4" t="s">
        <v>54</v>
      </c>
      <c r="B45" s="33">
        <v>24</v>
      </c>
      <c r="C45" s="40">
        <v>324</v>
      </c>
      <c r="D45" s="21">
        <f t="shared" si="1"/>
        <v>2.6</v>
      </c>
      <c r="E45" s="38">
        <v>14</v>
      </c>
      <c r="F45" s="23">
        <f t="shared" si="2"/>
        <v>0.1</v>
      </c>
      <c r="G45" s="42">
        <v>223</v>
      </c>
      <c r="H45" s="21">
        <f t="shared" si="3"/>
        <v>1.8</v>
      </c>
      <c r="I45" s="41">
        <v>1777</v>
      </c>
      <c r="J45" s="6">
        <v>16.899999999999999</v>
      </c>
      <c r="K45" s="39">
        <v>89</v>
      </c>
      <c r="L45" s="23">
        <f t="shared" si="4"/>
        <v>0.7</v>
      </c>
      <c r="M45" s="43">
        <v>202</v>
      </c>
      <c r="N45" s="21">
        <f t="shared" si="5"/>
        <v>1.6</v>
      </c>
      <c r="O45" s="45">
        <v>33</v>
      </c>
      <c r="P45" s="47">
        <v>903</v>
      </c>
      <c r="Q45" s="32">
        <v>105</v>
      </c>
      <c r="R45" s="25">
        <f t="shared" si="6"/>
        <v>8.3000000000000007</v>
      </c>
      <c r="S45" s="46">
        <v>75</v>
      </c>
      <c r="T45" s="24">
        <f t="shared" si="7"/>
        <v>0.6</v>
      </c>
    </row>
    <row r="46" spans="1:20" ht="18" thickBot="1" x14ac:dyDescent="0.35">
      <c r="A46" s="4" t="s">
        <v>55</v>
      </c>
      <c r="B46" s="34">
        <v>7</v>
      </c>
      <c r="C46" s="40">
        <v>70</v>
      </c>
      <c r="D46" s="21">
        <f t="shared" si="1"/>
        <v>1.9</v>
      </c>
      <c r="E46" s="38">
        <v>1</v>
      </c>
      <c r="F46" s="23">
        <f t="shared" si="2"/>
        <v>0</v>
      </c>
      <c r="G46" s="42">
        <v>40</v>
      </c>
      <c r="H46" s="21">
        <f t="shared" si="3"/>
        <v>1.1000000000000001</v>
      </c>
      <c r="I46" s="41">
        <v>369</v>
      </c>
      <c r="J46" s="6">
        <v>10</v>
      </c>
      <c r="K46" s="39">
        <v>9</v>
      </c>
      <c r="L46" s="23">
        <f t="shared" si="4"/>
        <v>0.2</v>
      </c>
      <c r="M46" s="43">
        <v>68</v>
      </c>
      <c r="N46" s="21">
        <f t="shared" si="5"/>
        <v>1.9</v>
      </c>
      <c r="O46" s="45">
        <v>1</v>
      </c>
      <c r="P46" s="47">
        <v>176</v>
      </c>
      <c r="Q46" s="32">
        <v>23</v>
      </c>
      <c r="R46" s="25">
        <f t="shared" si="6"/>
        <v>5.4</v>
      </c>
      <c r="S46" s="46">
        <v>7</v>
      </c>
      <c r="T46" s="24">
        <f t="shared" si="7"/>
        <v>0.2</v>
      </c>
    </row>
    <row r="47" spans="1:20" ht="18" thickBot="1" x14ac:dyDescent="0.35">
      <c r="A47" s="7" t="s">
        <v>56</v>
      </c>
      <c r="B47" s="35">
        <v>449</v>
      </c>
      <c r="C47" s="20">
        <f>SUM(C7:C46)</f>
        <v>5496</v>
      </c>
      <c r="D47" s="21">
        <f t="shared" si="1"/>
        <v>2.2999999999999998</v>
      </c>
      <c r="E47" s="22">
        <f>SUM(E7:E46)</f>
        <v>312</v>
      </c>
      <c r="F47" s="23">
        <f t="shared" si="2"/>
        <v>0.1</v>
      </c>
      <c r="G47" s="20">
        <f>SUM(G7:G46)</f>
        <v>6979</v>
      </c>
      <c r="H47" s="21">
        <f t="shared" si="3"/>
        <v>3</v>
      </c>
      <c r="I47" s="20">
        <f>SUM(I7:I46)</f>
        <v>37654</v>
      </c>
      <c r="J47" s="6">
        <v>16.899999999999999</v>
      </c>
      <c r="K47" s="22">
        <f>SUM(K7:K46)</f>
        <v>1944</v>
      </c>
      <c r="L47" s="23">
        <f t="shared" si="4"/>
        <v>0.8</v>
      </c>
      <c r="M47" s="20">
        <f>SUM(M7:M46)</f>
        <v>5317</v>
      </c>
      <c r="N47" s="21">
        <f t="shared" si="5"/>
        <v>2.2999999999999998</v>
      </c>
      <c r="O47" s="11">
        <f>SUM(O7:O46)</f>
        <v>412</v>
      </c>
      <c r="P47" s="36">
        <f>SUM(P7:P46)</f>
        <v>28248</v>
      </c>
      <c r="Q47" s="31">
        <v>4271</v>
      </c>
      <c r="R47" s="25">
        <f t="shared" si="6"/>
        <v>14</v>
      </c>
      <c r="S47" s="22">
        <f>SUM(S7:S46)</f>
        <v>6451</v>
      </c>
      <c r="T47" s="24">
        <f t="shared" si="7"/>
        <v>2.7</v>
      </c>
    </row>
    <row r="48" spans="1:20" x14ac:dyDescent="0.25">
      <c r="A48" s="1"/>
      <c r="B48" s="1"/>
      <c r="C48" s="1"/>
      <c r="D48" s="3"/>
      <c r="E48" s="1"/>
      <c r="F48" s="1"/>
      <c r="G48" s="1"/>
      <c r="H48" s="1"/>
      <c r="I48" s="1"/>
      <c r="J48" s="3"/>
      <c r="K48" s="1"/>
      <c r="L48" s="1"/>
      <c r="M48" s="1"/>
      <c r="N48" s="1"/>
      <c r="O48" s="5"/>
      <c r="P48" s="1"/>
      <c r="Q48" s="1"/>
      <c r="R48" s="3"/>
      <c r="S48" s="1"/>
      <c r="T48" s="1"/>
    </row>
    <row r="49" spans="1:20" x14ac:dyDescent="0.25">
      <c r="A49" s="1" t="s">
        <v>57</v>
      </c>
      <c r="B49" s="1"/>
      <c r="C49" s="1"/>
      <c r="D49" s="3"/>
      <c r="E49" s="1"/>
      <c r="F49" s="1"/>
      <c r="G49" s="1"/>
      <c r="H49" s="1"/>
      <c r="I49" s="1"/>
      <c r="J49" s="3"/>
      <c r="K49" s="1"/>
      <c r="L49" s="1"/>
      <c r="M49" s="1"/>
      <c r="N49" s="1"/>
      <c r="O49" s="1"/>
      <c r="P49" s="1"/>
      <c r="Q49" s="1"/>
      <c r="R49" s="3"/>
      <c r="S49" s="1"/>
      <c r="T49" s="1"/>
    </row>
  </sheetData>
  <mergeCells count="20">
    <mergeCell ref="M5:M6"/>
    <mergeCell ref="R5:R6"/>
    <mergeCell ref="O5:O6"/>
    <mergeCell ref="P5:Q5"/>
    <mergeCell ref="M4:T4"/>
    <mergeCell ref="S5:S6"/>
    <mergeCell ref="T5:T6"/>
    <mergeCell ref="H5:H6"/>
    <mergeCell ref="B5:B6"/>
    <mergeCell ref="A4:A6"/>
    <mergeCell ref="C4:F4"/>
    <mergeCell ref="I4:L4"/>
    <mergeCell ref="C5:C6"/>
    <mergeCell ref="E5:E6"/>
    <mergeCell ref="F5:F6"/>
    <mergeCell ref="I5:I6"/>
    <mergeCell ref="J5:J6"/>
    <mergeCell ref="D5:D6"/>
    <mergeCell ref="K5:K6"/>
    <mergeCell ref="L5:L6"/>
  </mergeCells>
  <pageMargins left="0.7" right="0.7" top="0.75" bottom="0.75" header="0.3" footer="0.3"/>
  <pageSetup paperSize="9" scale="56" fitToWidth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64"/>
  <sheetViews>
    <sheetView topLeftCell="A34" workbookViewId="0">
      <selection activeCell="F62" sqref="F62"/>
    </sheetView>
  </sheetViews>
  <sheetFormatPr defaultRowHeight="15" x14ac:dyDescent="0.25"/>
  <sheetData>
    <row r="2" spans="3:6" x14ac:dyDescent="0.25">
      <c r="C2" s="66" t="s">
        <v>17</v>
      </c>
      <c r="D2" s="27">
        <v>137</v>
      </c>
      <c r="E2" s="30">
        <v>1</v>
      </c>
      <c r="F2" s="28">
        <f t="shared" ref="F2:F20" si="0">SUM(D2:E2)</f>
        <v>138</v>
      </c>
    </row>
    <row r="3" spans="3:6" x14ac:dyDescent="0.25">
      <c r="C3" s="66" t="s">
        <v>18</v>
      </c>
      <c r="D3" s="27">
        <v>189</v>
      </c>
      <c r="E3" s="30">
        <v>2</v>
      </c>
      <c r="F3" s="28">
        <f t="shared" si="0"/>
        <v>191</v>
      </c>
    </row>
    <row r="4" spans="3:6" x14ac:dyDescent="0.25">
      <c r="C4" s="66" t="s">
        <v>19</v>
      </c>
      <c r="D4" s="27">
        <v>65</v>
      </c>
      <c r="E4" s="30">
        <v>0</v>
      </c>
      <c r="F4" s="28">
        <f t="shared" si="0"/>
        <v>65</v>
      </c>
    </row>
    <row r="5" spans="3:6" x14ac:dyDescent="0.25">
      <c r="C5" s="66" t="s">
        <v>20</v>
      </c>
      <c r="D5" s="27">
        <v>114</v>
      </c>
      <c r="E5" s="30">
        <v>1</v>
      </c>
      <c r="F5" s="28">
        <f t="shared" si="0"/>
        <v>115</v>
      </c>
    </row>
    <row r="6" spans="3:6" x14ac:dyDescent="0.25">
      <c r="C6" s="66" t="s">
        <v>21</v>
      </c>
      <c r="D6" s="27">
        <v>123</v>
      </c>
      <c r="E6" s="30">
        <v>0</v>
      </c>
      <c r="F6" s="28">
        <f t="shared" si="0"/>
        <v>123</v>
      </c>
    </row>
    <row r="7" spans="3:6" x14ac:dyDescent="0.25">
      <c r="C7" s="66" t="s">
        <v>60</v>
      </c>
      <c r="D7" s="27">
        <v>76</v>
      </c>
      <c r="E7" s="30">
        <v>0</v>
      </c>
      <c r="F7" s="28">
        <f t="shared" si="0"/>
        <v>76</v>
      </c>
    </row>
    <row r="8" spans="3:6" x14ac:dyDescent="0.25">
      <c r="C8" s="66" t="s">
        <v>23</v>
      </c>
      <c r="D8" s="27">
        <v>67</v>
      </c>
      <c r="E8" s="30">
        <v>2</v>
      </c>
      <c r="F8" s="28">
        <f t="shared" si="0"/>
        <v>69</v>
      </c>
    </row>
    <row r="9" spans="3:6" x14ac:dyDescent="0.25">
      <c r="C9" s="66" t="s">
        <v>24</v>
      </c>
      <c r="D9" s="27">
        <v>107</v>
      </c>
      <c r="E9" s="30">
        <v>1</v>
      </c>
      <c r="F9" s="28">
        <f t="shared" si="0"/>
        <v>108</v>
      </c>
    </row>
    <row r="10" spans="3:6" x14ac:dyDescent="0.25">
      <c r="C10" s="66" t="s">
        <v>61</v>
      </c>
      <c r="D10" s="27">
        <v>67</v>
      </c>
      <c r="E10" s="30">
        <v>1</v>
      </c>
      <c r="F10" s="28">
        <f t="shared" si="0"/>
        <v>68</v>
      </c>
    </row>
    <row r="11" spans="3:6" x14ac:dyDescent="0.25">
      <c r="C11" s="66" t="s">
        <v>62</v>
      </c>
      <c r="D11" s="27">
        <v>43</v>
      </c>
      <c r="E11" s="30">
        <v>2</v>
      </c>
      <c r="F11" s="28">
        <f t="shared" si="0"/>
        <v>45</v>
      </c>
    </row>
    <row r="12" spans="3:6" x14ac:dyDescent="0.25">
      <c r="C12" s="66" t="s">
        <v>63</v>
      </c>
      <c r="D12" s="27">
        <v>8</v>
      </c>
      <c r="E12" s="30">
        <v>0</v>
      </c>
      <c r="F12" s="28">
        <f t="shared" si="0"/>
        <v>8</v>
      </c>
    </row>
    <row r="13" spans="3:6" x14ac:dyDescent="0.25">
      <c r="C13" s="66" t="s">
        <v>64</v>
      </c>
      <c r="D13" s="27">
        <v>41</v>
      </c>
      <c r="E13" s="30">
        <v>2</v>
      </c>
      <c r="F13" s="28">
        <f t="shared" si="0"/>
        <v>43</v>
      </c>
    </row>
    <row r="14" spans="3:6" x14ac:dyDescent="0.25">
      <c r="C14" s="66" t="s">
        <v>65</v>
      </c>
      <c r="D14" s="27">
        <v>45</v>
      </c>
      <c r="E14" s="30">
        <v>0</v>
      </c>
      <c r="F14" s="28">
        <f t="shared" si="0"/>
        <v>45</v>
      </c>
    </row>
    <row r="15" spans="3:6" x14ac:dyDescent="0.25">
      <c r="C15" s="66" t="s">
        <v>66</v>
      </c>
      <c r="D15" s="27">
        <v>150</v>
      </c>
      <c r="E15" s="30">
        <v>1</v>
      </c>
      <c r="F15" s="28">
        <f t="shared" si="0"/>
        <v>151</v>
      </c>
    </row>
    <row r="16" spans="3:6" x14ac:dyDescent="0.25">
      <c r="C16" s="66" t="s">
        <v>67</v>
      </c>
      <c r="D16" s="27">
        <v>14</v>
      </c>
      <c r="E16" s="30">
        <v>0</v>
      </c>
      <c r="F16" s="28">
        <f t="shared" si="0"/>
        <v>14</v>
      </c>
    </row>
    <row r="17" spans="3:6" x14ac:dyDescent="0.25">
      <c r="C17" s="66" t="s">
        <v>68</v>
      </c>
      <c r="D17" s="27">
        <v>11</v>
      </c>
      <c r="E17" s="30">
        <v>0</v>
      </c>
      <c r="F17" s="28">
        <f t="shared" si="0"/>
        <v>11</v>
      </c>
    </row>
    <row r="18" spans="3:6" x14ac:dyDescent="0.25">
      <c r="C18" s="66" t="s">
        <v>69</v>
      </c>
      <c r="D18" s="27">
        <v>21</v>
      </c>
      <c r="E18" s="30">
        <v>0</v>
      </c>
      <c r="F18" s="28">
        <f t="shared" si="0"/>
        <v>21</v>
      </c>
    </row>
    <row r="19" spans="3:6" x14ac:dyDescent="0.25">
      <c r="C19" s="66" t="s">
        <v>70</v>
      </c>
      <c r="D19" s="27">
        <v>41</v>
      </c>
      <c r="E19" s="30">
        <v>0</v>
      </c>
      <c r="F19" s="28">
        <f t="shared" si="0"/>
        <v>41</v>
      </c>
    </row>
    <row r="20" spans="3:6" x14ac:dyDescent="0.25">
      <c r="C20" s="66" t="s">
        <v>71</v>
      </c>
      <c r="D20" s="27">
        <v>18</v>
      </c>
      <c r="E20" s="30">
        <v>0</v>
      </c>
      <c r="F20" s="28">
        <f t="shared" si="0"/>
        <v>18</v>
      </c>
    </row>
    <row r="21" spans="3:6" x14ac:dyDescent="0.25">
      <c r="C21" s="66" t="s">
        <v>72</v>
      </c>
      <c r="D21" s="26" t="s">
        <v>73</v>
      </c>
      <c r="E21" s="29" t="s">
        <v>73</v>
      </c>
    </row>
    <row r="22" spans="3:6" x14ac:dyDescent="0.25">
      <c r="C22" s="66" t="s">
        <v>74</v>
      </c>
      <c r="D22" s="27">
        <v>35</v>
      </c>
      <c r="E22" s="30">
        <v>7</v>
      </c>
      <c r="F22" s="28">
        <f t="shared" ref="F22:F45" si="1">SUM(D22:E22)</f>
        <v>42</v>
      </c>
    </row>
    <row r="23" spans="3:6" x14ac:dyDescent="0.25">
      <c r="C23" s="66" t="s">
        <v>75</v>
      </c>
      <c r="D23" s="27">
        <v>10</v>
      </c>
      <c r="E23" s="30">
        <v>0</v>
      </c>
      <c r="F23" s="28">
        <f t="shared" si="1"/>
        <v>10</v>
      </c>
    </row>
    <row r="24" spans="3:6" x14ac:dyDescent="0.25">
      <c r="C24" s="66" t="s">
        <v>76</v>
      </c>
      <c r="D24" s="27">
        <v>25</v>
      </c>
      <c r="E24" s="30">
        <v>0</v>
      </c>
      <c r="F24" s="28">
        <f t="shared" si="1"/>
        <v>25</v>
      </c>
    </row>
    <row r="25" spans="3:6" x14ac:dyDescent="0.25">
      <c r="C25" s="66" t="s">
        <v>77</v>
      </c>
      <c r="D25" s="27">
        <v>24</v>
      </c>
      <c r="E25" s="30">
        <v>0</v>
      </c>
      <c r="F25" s="28">
        <f t="shared" si="1"/>
        <v>24</v>
      </c>
    </row>
    <row r="26" spans="3:6" x14ac:dyDescent="0.25">
      <c r="C26" s="66" t="s">
        <v>78</v>
      </c>
      <c r="D26" s="27">
        <v>6</v>
      </c>
      <c r="E26" s="30">
        <v>0</v>
      </c>
      <c r="F26" s="28">
        <f t="shared" si="1"/>
        <v>6</v>
      </c>
    </row>
    <row r="27" spans="3:6" x14ac:dyDescent="0.25">
      <c r="C27" s="66" t="s">
        <v>79</v>
      </c>
      <c r="D27" s="27">
        <v>17</v>
      </c>
      <c r="E27" s="30">
        <v>0</v>
      </c>
      <c r="F27" s="28">
        <f t="shared" si="1"/>
        <v>17</v>
      </c>
    </row>
    <row r="28" spans="3:6" x14ac:dyDescent="0.25">
      <c r="C28" s="66" t="s">
        <v>80</v>
      </c>
      <c r="D28" s="27">
        <v>76</v>
      </c>
      <c r="E28" s="30">
        <v>1</v>
      </c>
      <c r="F28" s="28">
        <f t="shared" si="1"/>
        <v>77</v>
      </c>
    </row>
    <row r="29" spans="3:6" x14ac:dyDescent="0.25">
      <c r="C29" s="66" t="s">
        <v>81</v>
      </c>
      <c r="D29" s="27">
        <v>77</v>
      </c>
      <c r="E29" s="30">
        <v>0</v>
      </c>
      <c r="F29" s="28">
        <f t="shared" si="1"/>
        <v>77</v>
      </c>
    </row>
    <row r="30" spans="3:6" x14ac:dyDescent="0.25">
      <c r="C30" s="66" t="s">
        <v>82</v>
      </c>
      <c r="D30" s="27">
        <v>32</v>
      </c>
      <c r="E30" s="30">
        <v>0</v>
      </c>
      <c r="F30" s="28">
        <f t="shared" si="1"/>
        <v>32</v>
      </c>
    </row>
    <row r="31" spans="3:6" x14ac:dyDescent="0.25">
      <c r="C31" s="66" t="s">
        <v>83</v>
      </c>
      <c r="D31" s="27">
        <v>4</v>
      </c>
      <c r="E31" s="30">
        <v>1</v>
      </c>
      <c r="F31" s="28">
        <f t="shared" si="1"/>
        <v>5</v>
      </c>
    </row>
    <row r="32" spans="3:6" x14ac:dyDescent="0.25">
      <c r="C32" s="66" t="s">
        <v>84</v>
      </c>
      <c r="D32" s="27">
        <v>18</v>
      </c>
      <c r="E32" s="30">
        <v>0</v>
      </c>
      <c r="F32" s="28">
        <f t="shared" si="1"/>
        <v>18</v>
      </c>
    </row>
    <row r="33" spans="3:6" x14ac:dyDescent="0.25">
      <c r="C33" s="66" t="s">
        <v>85</v>
      </c>
      <c r="D33" s="27">
        <v>13</v>
      </c>
      <c r="E33" s="30">
        <v>0</v>
      </c>
      <c r="F33" s="28">
        <f t="shared" si="1"/>
        <v>13</v>
      </c>
    </row>
    <row r="34" spans="3:6" x14ac:dyDescent="0.25">
      <c r="C34" s="66" t="s">
        <v>86</v>
      </c>
      <c r="D34" s="27">
        <v>5</v>
      </c>
      <c r="E34" s="30">
        <v>0</v>
      </c>
      <c r="F34" s="28">
        <f t="shared" si="1"/>
        <v>5</v>
      </c>
    </row>
    <row r="35" spans="3:6" x14ac:dyDescent="0.25">
      <c r="C35" s="66" t="s">
        <v>87</v>
      </c>
      <c r="D35" s="27">
        <v>10</v>
      </c>
      <c r="E35" s="30">
        <v>0</v>
      </c>
      <c r="F35" s="28">
        <f t="shared" si="1"/>
        <v>10</v>
      </c>
    </row>
    <row r="36" spans="3:6" x14ac:dyDescent="0.25">
      <c r="C36" s="66" t="s">
        <v>88</v>
      </c>
      <c r="D36" s="27">
        <v>2</v>
      </c>
      <c r="E36" s="30">
        <v>0</v>
      </c>
      <c r="F36" s="28">
        <f t="shared" si="1"/>
        <v>2</v>
      </c>
    </row>
    <row r="37" spans="3:6" x14ac:dyDescent="0.25">
      <c r="C37" s="66" t="s">
        <v>89</v>
      </c>
      <c r="D37" s="27">
        <v>20</v>
      </c>
      <c r="E37" s="30">
        <v>0</v>
      </c>
      <c r="F37" s="28">
        <f t="shared" si="1"/>
        <v>20</v>
      </c>
    </row>
    <row r="38" spans="3:6" x14ac:dyDescent="0.25">
      <c r="C38" s="66" t="s">
        <v>90</v>
      </c>
      <c r="D38" s="27">
        <v>1</v>
      </c>
      <c r="E38" s="30">
        <v>1</v>
      </c>
      <c r="F38" s="28">
        <f t="shared" si="1"/>
        <v>2</v>
      </c>
    </row>
    <row r="39" spans="3:6" x14ac:dyDescent="0.25">
      <c r="C39" s="66" t="s">
        <v>91</v>
      </c>
      <c r="D39" s="27">
        <v>214</v>
      </c>
      <c r="E39" s="30">
        <v>0</v>
      </c>
      <c r="F39" s="28">
        <f t="shared" si="1"/>
        <v>214</v>
      </c>
    </row>
    <row r="40" spans="3:6" x14ac:dyDescent="0.25">
      <c r="C40" s="66" t="s">
        <v>92</v>
      </c>
      <c r="D40" s="27">
        <v>20</v>
      </c>
      <c r="E40" s="30">
        <v>0</v>
      </c>
      <c r="F40" s="28">
        <f t="shared" si="1"/>
        <v>20</v>
      </c>
    </row>
    <row r="41" spans="3:6" x14ac:dyDescent="0.25">
      <c r="C41" s="66" t="s">
        <v>93</v>
      </c>
      <c r="D41" s="27">
        <v>31</v>
      </c>
      <c r="E41" s="30">
        <v>3</v>
      </c>
      <c r="F41" s="28">
        <f t="shared" si="1"/>
        <v>34</v>
      </c>
    </row>
    <row r="42" spans="3:6" x14ac:dyDescent="0.25">
      <c r="C42" s="66" t="s">
        <v>94</v>
      </c>
      <c r="D42" s="27">
        <v>8</v>
      </c>
      <c r="E42" s="30">
        <v>0</v>
      </c>
      <c r="F42" s="28">
        <f t="shared" si="1"/>
        <v>8</v>
      </c>
    </row>
    <row r="43" spans="3:6" x14ac:dyDescent="0.25">
      <c r="C43" s="66" t="s">
        <v>95</v>
      </c>
      <c r="D43" s="27">
        <v>2</v>
      </c>
      <c r="E43" s="30">
        <v>0</v>
      </c>
      <c r="F43" s="28">
        <f t="shared" si="1"/>
        <v>2</v>
      </c>
    </row>
    <row r="44" spans="3:6" x14ac:dyDescent="0.25">
      <c r="C44" s="66" t="s">
        <v>96</v>
      </c>
      <c r="D44" s="27">
        <v>105</v>
      </c>
      <c r="E44" s="30">
        <v>0</v>
      </c>
      <c r="F44" s="28">
        <f t="shared" si="1"/>
        <v>105</v>
      </c>
    </row>
    <row r="45" spans="3:6" x14ac:dyDescent="0.25">
      <c r="C45" s="66" t="s">
        <v>97</v>
      </c>
      <c r="D45" s="27">
        <v>10</v>
      </c>
      <c r="E45" s="30">
        <v>0</v>
      </c>
      <c r="F45" s="28">
        <f t="shared" si="1"/>
        <v>10</v>
      </c>
    </row>
    <row r="46" spans="3:6" x14ac:dyDescent="0.25">
      <c r="C46" s="66" t="s">
        <v>98</v>
      </c>
      <c r="D46" s="26" t="s">
        <v>73</v>
      </c>
      <c r="E46" s="29" t="s">
        <v>73</v>
      </c>
    </row>
    <row r="47" spans="3:6" x14ac:dyDescent="0.25">
      <c r="C47" s="66" t="s">
        <v>99</v>
      </c>
      <c r="D47" s="26" t="s">
        <v>73</v>
      </c>
      <c r="E47" s="29" t="s">
        <v>73</v>
      </c>
    </row>
    <row r="48" spans="3:6" x14ac:dyDescent="0.25">
      <c r="C48" s="66" t="s">
        <v>100</v>
      </c>
      <c r="D48" s="26" t="s">
        <v>73</v>
      </c>
      <c r="E48" s="29" t="s">
        <v>73</v>
      </c>
    </row>
    <row r="49" spans="3:6" x14ac:dyDescent="0.25">
      <c r="C49" s="66" t="s">
        <v>101</v>
      </c>
      <c r="D49" s="26" t="s">
        <v>73</v>
      </c>
      <c r="E49" s="29" t="s">
        <v>73</v>
      </c>
    </row>
    <row r="50" spans="3:6" x14ac:dyDescent="0.25">
      <c r="C50" s="66" t="s">
        <v>102</v>
      </c>
      <c r="D50" s="26" t="s">
        <v>73</v>
      </c>
      <c r="E50" s="29" t="s">
        <v>73</v>
      </c>
    </row>
    <row r="51" spans="3:6" x14ac:dyDescent="0.25">
      <c r="C51" s="66" t="s">
        <v>103</v>
      </c>
      <c r="D51" s="26" t="s">
        <v>73</v>
      </c>
      <c r="E51" s="29" t="s">
        <v>73</v>
      </c>
    </row>
    <row r="52" spans="3:6" x14ac:dyDescent="0.25">
      <c r="C52" s="66" t="s">
        <v>104</v>
      </c>
      <c r="D52" s="26" t="s">
        <v>73</v>
      </c>
      <c r="E52" s="29" t="s">
        <v>73</v>
      </c>
    </row>
    <row r="53" spans="3:6" x14ac:dyDescent="0.25">
      <c r="C53" s="66" t="s">
        <v>105</v>
      </c>
      <c r="D53" s="26" t="s">
        <v>73</v>
      </c>
      <c r="E53" s="29" t="s">
        <v>73</v>
      </c>
    </row>
    <row r="54" spans="3:6" x14ac:dyDescent="0.25">
      <c r="C54" s="66" t="s">
        <v>106</v>
      </c>
      <c r="D54" s="26" t="s">
        <v>73</v>
      </c>
      <c r="E54" s="29" t="s">
        <v>73</v>
      </c>
    </row>
    <row r="55" spans="3:6" x14ac:dyDescent="0.25">
      <c r="C55" s="66" t="s">
        <v>107</v>
      </c>
      <c r="D55" s="26" t="s">
        <v>73</v>
      </c>
      <c r="E55" s="29" t="s">
        <v>73</v>
      </c>
    </row>
    <row r="56" spans="3:6" x14ac:dyDescent="0.25">
      <c r="C56" s="66" t="s">
        <v>108</v>
      </c>
      <c r="D56" s="26" t="s">
        <v>73</v>
      </c>
      <c r="E56" s="29" t="s">
        <v>73</v>
      </c>
    </row>
    <row r="57" spans="3:6" x14ac:dyDescent="0.25">
      <c r="C57" s="66" t="s">
        <v>109</v>
      </c>
      <c r="D57" s="26" t="s">
        <v>73</v>
      </c>
      <c r="E57" s="29" t="s">
        <v>73</v>
      </c>
    </row>
    <row r="58" spans="3:6" x14ac:dyDescent="0.25">
      <c r="C58" s="66" t="s">
        <v>110</v>
      </c>
      <c r="D58" s="26" t="s">
        <v>73</v>
      </c>
      <c r="E58" s="29" t="s">
        <v>73</v>
      </c>
    </row>
    <row r="59" spans="3:6" x14ac:dyDescent="0.25">
      <c r="C59" s="66" t="s">
        <v>111</v>
      </c>
      <c r="D59" s="26" t="s">
        <v>73</v>
      </c>
      <c r="E59" s="29" t="s">
        <v>73</v>
      </c>
    </row>
    <row r="60" spans="3:6" x14ac:dyDescent="0.25">
      <c r="C60" s="66" t="s">
        <v>112</v>
      </c>
      <c r="D60" s="26" t="s">
        <v>73</v>
      </c>
      <c r="E60" s="29" t="s">
        <v>73</v>
      </c>
    </row>
    <row r="61" spans="3:6" x14ac:dyDescent="0.25">
      <c r="C61" s="66" t="s">
        <v>113</v>
      </c>
      <c r="D61" s="26" t="s">
        <v>73</v>
      </c>
      <c r="E61" s="29" t="s">
        <v>73</v>
      </c>
    </row>
    <row r="62" spans="3:6" x14ac:dyDescent="0.25">
      <c r="C62" s="66" t="s">
        <v>114</v>
      </c>
      <c r="D62" s="27">
        <v>54</v>
      </c>
      <c r="E62" s="30">
        <v>2</v>
      </c>
      <c r="F62" s="28">
        <f>SUM(D62:E62)</f>
        <v>56</v>
      </c>
    </row>
    <row r="63" spans="3:6" x14ac:dyDescent="0.25">
      <c r="C63" s="66" t="s">
        <v>115</v>
      </c>
      <c r="D63" s="27">
        <v>2156</v>
      </c>
      <c r="E63" s="30">
        <v>28</v>
      </c>
      <c r="F63" s="28">
        <f>SUM(D63:E63)</f>
        <v>2184</v>
      </c>
    </row>
    <row r="64" spans="3:6" x14ac:dyDescent="0.25">
      <c r="D64" s="28"/>
      <c r="E64" s="28"/>
    </row>
  </sheetData>
  <mergeCells count="62">
    <mergeCell ref="C62"/>
    <mergeCell ref="C63"/>
    <mergeCell ref="C56"/>
    <mergeCell ref="C57"/>
    <mergeCell ref="C58"/>
    <mergeCell ref="C59"/>
    <mergeCell ref="C60"/>
    <mergeCell ref="C61"/>
    <mergeCell ref="C55"/>
    <mergeCell ref="C44"/>
    <mergeCell ref="C45"/>
    <mergeCell ref="C46"/>
    <mergeCell ref="C47"/>
    <mergeCell ref="C48"/>
    <mergeCell ref="C49"/>
    <mergeCell ref="C50"/>
    <mergeCell ref="C51"/>
    <mergeCell ref="C52"/>
    <mergeCell ref="C53"/>
    <mergeCell ref="C54"/>
    <mergeCell ref="C43"/>
    <mergeCell ref="C32"/>
    <mergeCell ref="C33"/>
    <mergeCell ref="C34"/>
    <mergeCell ref="C35"/>
    <mergeCell ref="C36"/>
    <mergeCell ref="C37"/>
    <mergeCell ref="C38"/>
    <mergeCell ref="C39"/>
    <mergeCell ref="C40"/>
    <mergeCell ref="C41"/>
    <mergeCell ref="C42"/>
    <mergeCell ref="C31"/>
    <mergeCell ref="C20"/>
    <mergeCell ref="C21"/>
    <mergeCell ref="C22"/>
    <mergeCell ref="C23"/>
    <mergeCell ref="C24"/>
    <mergeCell ref="C25"/>
    <mergeCell ref="C26"/>
    <mergeCell ref="C27"/>
    <mergeCell ref="C28"/>
    <mergeCell ref="C29"/>
    <mergeCell ref="C30"/>
    <mergeCell ref="C19"/>
    <mergeCell ref="C8"/>
    <mergeCell ref="C9"/>
    <mergeCell ref="C10"/>
    <mergeCell ref="C11"/>
    <mergeCell ref="C12"/>
    <mergeCell ref="C13"/>
    <mergeCell ref="C14"/>
    <mergeCell ref="C15"/>
    <mergeCell ref="C16"/>
    <mergeCell ref="C17"/>
    <mergeCell ref="C18"/>
    <mergeCell ref="C7"/>
    <mergeCell ref="C2"/>
    <mergeCell ref="C3"/>
    <mergeCell ref="C4"/>
    <mergeCell ref="C5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Калиниченко Калерия Викторовна</dc:creator>
  <cp:lastModifiedBy>Богадасарьян Ольга Николаевна</cp:lastModifiedBy>
  <cp:lastPrinted>2020-08-05T05:47:13Z</cp:lastPrinted>
  <dcterms:created xsi:type="dcterms:W3CDTF">2019-08-14T07:11:19Z</dcterms:created>
  <dcterms:modified xsi:type="dcterms:W3CDTF">2025-08-04T07:39:34Z</dcterms:modified>
</cp:coreProperties>
</file>