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7" i="1" l="1"/>
  <c r="T8" i="1" l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7" i="1"/>
  <c r="E46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C46" i="2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L7" i="1"/>
  <c r="J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7" i="1"/>
  <c r="S47" i="1" l="1"/>
  <c r="T47" i="1" s="1"/>
  <c r="Q47" i="1"/>
  <c r="P47" i="1"/>
  <c r="O47" i="1"/>
  <c r="M47" i="1"/>
  <c r="N47" i="1" s="1"/>
  <c r="K47" i="1"/>
  <c r="L47" i="1" s="1"/>
  <c r="I47" i="1"/>
  <c r="J47" i="1" s="1"/>
  <c r="G47" i="1"/>
  <c r="H47" i="1" s="1"/>
  <c r="E47" i="1"/>
  <c r="F47" i="1" s="1"/>
  <c r="D47" i="1"/>
  <c r="R47" i="1" l="1"/>
</calcChain>
</file>

<file path=xl/sharedStrings.xml><?xml version="1.0" encoding="utf-8"?>
<sst xmlns="http://schemas.openxmlformats.org/spreadsheetml/2006/main" count="113" uniqueCount="99">
  <si>
    <t>(на 1 судью в месяц)</t>
  </si>
  <si>
    <t>Наименование суда</t>
  </si>
  <si>
    <t xml:space="preserve">   Уголовные дела</t>
  </si>
  <si>
    <t>Административные дела</t>
  </si>
  <si>
    <t>Гражданские дела</t>
  </si>
  <si>
    <t>Дела об административных правонарушениях, материалы</t>
  </si>
  <si>
    <t xml:space="preserve">Поступило дел </t>
  </si>
  <si>
    <t>Нагрузка</t>
  </si>
  <si>
    <t>Апелляция</t>
  </si>
  <si>
    <t>Нагрузка по апел. делам</t>
  </si>
  <si>
    <t>Поступило гражданских дел</t>
  </si>
  <si>
    <t>Поступило ф.№ 1-АП</t>
  </si>
  <si>
    <t>Материалы в порядке исполнения решений (постановлений) по делам об административн правонарушениях ф-1АП р.2 стр. 32</t>
  </si>
  <si>
    <t>Материалы</t>
  </si>
  <si>
    <t>Жалобы КоАПРФ ф. 1-АП р.4 стл. 2</t>
  </si>
  <si>
    <t>Поступило админстативных дел</t>
  </si>
  <si>
    <t>Рассмотрение представлений, ходатайств, жалоб (по числу лиц) Ф. № 1 р.4</t>
  </si>
  <si>
    <t>Материалы, связанные с исполнением решений, вынесенных в порядке гражданского и административного судопроизводства Ф. № 2 р.1</t>
  </si>
  <si>
    <t>Ворошиловский районный суд г. Ростова-на-Дону</t>
  </si>
  <si>
    <t>Железнодорожный районный суд г. Ростова-на-Дону</t>
  </si>
  <si>
    <t>Кировский районный суд г. Ростова-на-Дону</t>
  </si>
  <si>
    <t>Ленинский районный суд г. Ростова-на-Дону</t>
  </si>
  <si>
    <t>Октябрьский районный суд г. Ростова-на-Дону</t>
  </si>
  <si>
    <t>Первомайский районный суд РО</t>
  </si>
  <si>
    <t>Пролетарский районный суд г. Ростова-на-Дону</t>
  </si>
  <si>
    <t>Советский районный суд г. Ростова-на-Дону</t>
  </si>
  <si>
    <t>Азовский городской суд РО</t>
  </si>
  <si>
    <t>Аксайский районный суд РО</t>
  </si>
  <si>
    <t>Багаевский районный суд РО</t>
  </si>
  <si>
    <t>Батайский городской суд РО</t>
  </si>
  <si>
    <t>Белокалитвинский городской суд РО</t>
  </si>
  <si>
    <t>Волгодонской районный суд РО</t>
  </si>
  <si>
    <t>Гуковский городской суд РО</t>
  </si>
  <si>
    <t>Донецкий городской суд РО</t>
  </si>
  <si>
    <t>Егорлыкский районный суд РО</t>
  </si>
  <si>
    <t>Зерноградский районный суд РО</t>
  </si>
  <si>
    <t>Зимовниковский районный суд РО</t>
  </si>
  <si>
    <t>Каменский районный суд РО</t>
  </si>
  <si>
    <t>Красносулинский районный суд РО</t>
  </si>
  <si>
    <t>Матвеево-Курганский район.</t>
  </si>
  <si>
    <t>Миллеровский районный суд РО</t>
  </si>
  <si>
    <t>Морозовский районный суд РО</t>
  </si>
  <si>
    <t>Мясниковский районный суд РО</t>
  </si>
  <si>
    <t>Неклиновский районный суд РО</t>
  </si>
  <si>
    <t>Новочеркасский городской суд РО</t>
  </si>
  <si>
    <t>Новошахтинский городской суд РО</t>
  </si>
  <si>
    <t>Обливский районый</t>
  </si>
  <si>
    <t>Октябрьский районный суд РО</t>
  </si>
  <si>
    <t>Пролетарский районный суд РО</t>
  </si>
  <si>
    <t>Ремонтненский районный суд РО</t>
  </si>
  <si>
    <t>Сальский городской суд РО</t>
  </si>
  <si>
    <t>Семикаракорский районный суд РО</t>
  </si>
  <si>
    <t>Таганрогский городской суд РО</t>
  </si>
  <si>
    <t>Усть-Донецкий районный суд РО</t>
  </si>
  <si>
    <t>Цимлянский районный суд РО</t>
  </si>
  <si>
    <t>Чертковский районный суд РО</t>
  </si>
  <si>
    <t>Шахтинский городской суд РО</t>
  </si>
  <si>
    <t>Шолоховский районный суд РО</t>
  </si>
  <si>
    <t>итого:</t>
  </si>
  <si>
    <t>ОПО</t>
  </si>
  <si>
    <t>штат</t>
  </si>
  <si>
    <t>Первомайский районный суд г. Ростова-на-Дону</t>
  </si>
  <si>
    <t>Азовский городской суд</t>
  </si>
  <si>
    <t>Аксайский районный суд</t>
  </si>
  <si>
    <t>Багаевский районный суд</t>
  </si>
  <si>
    <t>Батайский городской суд</t>
  </si>
  <si>
    <t>Белокалитвинский городской суд</t>
  </si>
  <si>
    <t>Волгодонской районный суд</t>
  </si>
  <si>
    <t>Гуковский городской суд</t>
  </si>
  <si>
    <t>Донецкий городской суд</t>
  </si>
  <si>
    <t>Егорлыкский районный суд</t>
  </si>
  <si>
    <t>Зерноградский районный суд</t>
  </si>
  <si>
    <t>Зимовниковский районный суд</t>
  </si>
  <si>
    <t>Каменский районный</t>
  </si>
  <si>
    <t>Красносулинский районный суд</t>
  </si>
  <si>
    <t>Мартыновский районный суд</t>
  </si>
  <si>
    <t>Матвеево-Курганский районный суд</t>
  </si>
  <si>
    <t>Миллеровский районный суд</t>
  </si>
  <si>
    <t>Морозовский районный суд</t>
  </si>
  <si>
    <t>Мясниковский районный суд</t>
  </si>
  <si>
    <t>Неклиновский районный суд</t>
  </si>
  <si>
    <t>Новочеркасский городской суд</t>
  </si>
  <si>
    <t>Новошахтинский районный суд</t>
  </si>
  <si>
    <t>Обливский районный суд</t>
  </si>
  <si>
    <t>Октябрьский районный суд</t>
  </si>
  <si>
    <t>Орловский районный суд</t>
  </si>
  <si>
    <t>Песчанокопский районный суд</t>
  </si>
  <si>
    <t>Пролетарский районный суд</t>
  </si>
  <si>
    <t>Ремонтненский районный суд</t>
  </si>
  <si>
    <t>Сальский  городской суд</t>
  </si>
  <si>
    <t>Семикаракорский районный суд</t>
  </si>
  <si>
    <t>Таганрогский городской суд</t>
  </si>
  <si>
    <t>Усть-Донецкий районный суд</t>
  </si>
  <si>
    <t>Целинский районный суд</t>
  </si>
  <si>
    <t>Цимлянский районный суд</t>
  </si>
  <si>
    <t>Чертковский районный суд</t>
  </si>
  <si>
    <t>Шахтинский  городской суд</t>
  </si>
  <si>
    <t>Шолоховский районный суд</t>
  </si>
  <si>
    <t>Нагрузка по уголовным, гражданским, административным делам, делам об административных правонарушениях за 3 мес.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</si>
</sst>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64"/>
      <name val="Arial"/>
      <family val="2"/>
      <charset val="204"/>
    </font>
    <font>
      <sz val="10"/>
      <color indexed="64"/>
      <name val="Arial"/>
      <family val="2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Arial Cyr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color indexed="64"/>
      <name val="Arial"/>
      <charset val="1"/>
    </font>
    <font>
      <sz val="10"/>
      <color indexed="64"/>
      <name val="Times New Roman"/>
      <charset val="1"/>
    </font>
    <font>
      <sz val="9"/>
      <color indexed="64"/>
      <name val="Times New Roman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2" fillId="0" borderId="0"/>
    <xf numFmtId="0" fontId="3" fillId="0" borderId="0"/>
    <xf numFmtId="0" fontId="3" fillId="0" borderId="0" applyNumberFormat="0"/>
    <xf numFmtId="0" fontId="3" fillId="0" borderId="0" applyNumberFormat="0"/>
    <xf numFmtId="0" fontId="4" fillId="0" borderId="0" applyNumberFormat="0"/>
    <xf numFmtId="0" fontId="1" fillId="0" borderId="0"/>
    <xf numFmtId="0" fontId="3" fillId="0" borderId="0" applyNumberFormat="0"/>
    <xf numFmtId="0" fontId="3" fillId="0" borderId="0"/>
    <xf numFmtId="0" fontId="3" fillId="0" borderId="0"/>
    <xf numFmtId="0" fontId="3" fillId="0" borderId="0" applyNumberFormat="0"/>
    <xf numFmtId="0" fontId="11" fillId="0" borderId="0" applyNumberFormat="0"/>
  </cellStyleXfs>
  <cellXfs count="54">
    <xf numFmtId="0" fontId="0" fillId="0" borderId="0" xfId="0"/>
    <xf numFmtId="0" fontId="5" fillId="0" borderId="6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0" xfId="0" applyFont="1"/>
    <xf numFmtId="0" fontId="5" fillId="0" borderId="0" xfId="1" applyFont="1"/>
    <xf numFmtId="0" fontId="7" fillId="0" borderId="0" xfId="1" applyFont="1"/>
    <xf numFmtId="0" fontId="8" fillId="0" borderId="1" xfId="1" applyFont="1" applyBorder="1" applyAlignment="1">
      <alignment vertical="center"/>
    </xf>
    <xf numFmtId="0" fontId="8" fillId="0" borderId="1" xfId="1" applyFont="1" applyBorder="1"/>
    <xf numFmtId="0" fontId="8" fillId="0" borderId="2" xfId="1" applyFont="1" applyBorder="1" applyAlignment="1">
      <alignment horizontal="left"/>
    </xf>
    <xf numFmtId="0" fontId="5" fillId="0" borderId="2" xfId="1" applyFont="1" applyBorder="1" applyAlignment="1">
      <alignment horizontal="center"/>
    </xf>
    <xf numFmtId="0" fontId="9" fillId="0" borderId="0" xfId="1" applyFont="1"/>
    <xf numFmtId="0" fontId="5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1" fontId="5" fillId="4" borderId="1" xfId="8" applyNumberFormat="1" applyFont="1" applyFill="1" applyBorder="1" applyAlignment="1">
      <alignment horizontal="center" vertical="center"/>
    </xf>
    <xf numFmtId="1" fontId="5" fillId="4" borderId="10" xfId="0" applyNumberFormat="1" applyFont="1" applyFill="1" applyBorder="1" applyAlignment="1">
      <alignment horizontal="center" vertical="center"/>
    </xf>
    <xf numFmtId="1" fontId="5" fillId="4" borderId="1" xfId="9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" fontId="9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3" borderId="3" xfId="11" applyNumberFormat="1" applyFont="1" applyFill="1" applyBorder="1" applyAlignment="1">
      <alignment horizontal="left" vertical="top"/>
    </xf>
    <xf numFmtId="1" fontId="12" fillId="3" borderId="3" xfId="11" applyNumberFormat="1" applyFont="1" applyFill="1" applyBorder="1" applyAlignment="1">
      <alignment horizontal="left" vertical="top"/>
    </xf>
    <xf numFmtId="1" fontId="0" fillId="0" borderId="0" xfId="0" applyNumberFormat="1"/>
    <xf numFmtId="0" fontId="12" fillId="3" borderId="3" xfId="11" applyNumberFormat="1" applyFont="1" applyFill="1" applyBorder="1" applyAlignment="1">
      <alignment horizontal="left" vertical="top"/>
    </xf>
    <xf numFmtId="1" fontId="12" fillId="3" borderId="3" xfId="11" applyNumberFormat="1" applyFont="1" applyFill="1" applyBorder="1" applyAlignment="1">
      <alignment horizontal="left" vertical="top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1" fontId="13" fillId="2" borderId="3" xfId="11" applyNumberFormat="1" applyFont="1" applyFill="1" applyBorder="1" applyAlignment="1">
      <alignment horizontal="left" vertical="top" wrapText="1"/>
    </xf>
    <xf numFmtId="1" fontId="12" fillId="3" borderId="3" xfId="11" applyNumberFormat="1" applyFont="1" applyFill="1" applyBorder="1" applyAlignment="1">
      <alignment horizontal="center" vertical="top"/>
    </xf>
    <xf numFmtId="0" fontId="12" fillId="3" borderId="3" xfId="11" applyNumberFormat="1" applyFont="1" applyFill="1" applyBorder="1" applyAlignment="1">
      <alignment horizontal="center" vertical="top"/>
    </xf>
  </cellXfs>
  <cellStyles count="12"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 4 2" xfId="10"/>
    <cellStyle name="Обычный 5" xfId="6"/>
    <cellStyle name="Обычный 6" xfId="7"/>
    <cellStyle name="Обычный 7" xfId="1"/>
    <cellStyle name="Обычный 8" xfId="11"/>
    <cellStyle name="Обычный_Нагр11-1" xfId="8"/>
    <cellStyle name="Обычный_Нагр2013-1" xfId="9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workbookViewId="0">
      <selection activeCell="B16" sqref="B16"/>
    </sheetView>
  </sheetViews>
  <sheetFormatPr defaultRowHeight="15" x14ac:dyDescent="0.25"/>
  <cols>
    <col min="1" max="1" width="39.5703125" style="4" customWidth="1"/>
    <col min="2" max="2" width="7.28515625" style="31" customWidth="1"/>
    <col min="3" max="3" width="9.85546875" style="31" customWidth="1"/>
    <col min="4" max="14" width="9.140625" style="31"/>
    <col min="15" max="15" width="10.28515625" style="31" customWidth="1"/>
    <col min="16" max="16" width="9.140625" style="31"/>
    <col min="17" max="17" width="11.140625" style="31" customWidth="1"/>
    <col min="18" max="20" width="9.140625" style="31"/>
  </cols>
  <sheetData>
    <row r="1" spans="1:20" x14ac:dyDescent="0.25">
      <c r="A1" s="5" t="s">
        <v>98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3"/>
    </row>
    <row r="2" spans="1:20" x14ac:dyDescent="0.25">
      <c r="A2" s="5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3"/>
    </row>
    <row r="3" spans="1:20" x14ac:dyDescent="0.25">
      <c r="A3" s="6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x14ac:dyDescent="0.25">
      <c r="A4" s="39" t="s">
        <v>1</v>
      </c>
      <c r="B4" s="15"/>
      <c r="C4" s="42" t="s">
        <v>2</v>
      </c>
      <c r="D4" s="43"/>
      <c r="E4" s="43"/>
      <c r="F4" s="44"/>
      <c r="G4" s="16"/>
      <c r="H4" s="16" t="s">
        <v>3</v>
      </c>
      <c r="I4" s="45" t="s">
        <v>4</v>
      </c>
      <c r="J4" s="46"/>
      <c r="K4" s="46"/>
      <c r="L4" s="47"/>
      <c r="M4" s="42" t="s">
        <v>5</v>
      </c>
      <c r="N4" s="43"/>
      <c r="O4" s="43"/>
      <c r="P4" s="43"/>
      <c r="Q4" s="43"/>
      <c r="R4" s="43"/>
      <c r="S4" s="43"/>
      <c r="T4" s="44"/>
    </row>
    <row r="5" spans="1:20" x14ac:dyDescent="0.25">
      <c r="A5" s="40"/>
      <c r="B5" s="37" t="s">
        <v>60</v>
      </c>
      <c r="C5" s="48" t="s">
        <v>6</v>
      </c>
      <c r="D5" s="37" t="s">
        <v>7</v>
      </c>
      <c r="E5" s="37" t="s">
        <v>8</v>
      </c>
      <c r="F5" s="48" t="s">
        <v>9</v>
      </c>
      <c r="G5" s="17"/>
      <c r="H5" s="37" t="s">
        <v>7</v>
      </c>
      <c r="I5" s="48" t="s">
        <v>10</v>
      </c>
      <c r="J5" s="37" t="s">
        <v>7</v>
      </c>
      <c r="K5" s="37" t="s">
        <v>8</v>
      </c>
      <c r="L5" s="48" t="s">
        <v>9</v>
      </c>
      <c r="M5" s="48" t="s">
        <v>11</v>
      </c>
      <c r="N5" s="17"/>
      <c r="O5" s="48" t="s">
        <v>12</v>
      </c>
      <c r="P5" s="42" t="s">
        <v>13</v>
      </c>
      <c r="Q5" s="44"/>
      <c r="R5" s="37" t="s">
        <v>7</v>
      </c>
      <c r="S5" s="48" t="s">
        <v>14</v>
      </c>
      <c r="T5" s="37" t="s">
        <v>7</v>
      </c>
    </row>
    <row r="6" spans="1:20" s="4" customFormat="1" ht="177" customHeight="1" x14ac:dyDescent="0.2">
      <c r="A6" s="41"/>
      <c r="B6" s="38"/>
      <c r="C6" s="49"/>
      <c r="D6" s="38"/>
      <c r="E6" s="38"/>
      <c r="F6" s="49"/>
      <c r="G6" s="1" t="s">
        <v>15</v>
      </c>
      <c r="H6" s="38"/>
      <c r="I6" s="49"/>
      <c r="J6" s="38"/>
      <c r="K6" s="38"/>
      <c r="L6" s="49"/>
      <c r="M6" s="50"/>
      <c r="N6" s="2" t="s">
        <v>7</v>
      </c>
      <c r="O6" s="49"/>
      <c r="P6" s="3" t="s">
        <v>16</v>
      </c>
      <c r="Q6" s="3" t="s">
        <v>17</v>
      </c>
      <c r="R6" s="38"/>
      <c r="S6" s="49"/>
      <c r="T6" s="38"/>
    </row>
    <row r="7" spans="1:20" x14ac:dyDescent="0.25">
      <c r="A7" s="7" t="s">
        <v>18</v>
      </c>
      <c r="B7" s="18">
        <v>16</v>
      </c>
      <c r="C7" s="52">
        <v>89</v>
      </c>
      <c r="D7" s="19">
        <f>ROUND(C7/(B7*2.625),1)</f>
        <v>2.1</v>
      </c>
      <c r="E7" s="52">
        <v>2</v>
      </c>
      <c r="F7" s="19">
        <f>ROUND(E7/(B7*2.625),1)</f>
        <v>0</v>
      </c>
      <c r="G7" s="52">
        <v>109</v>
      </c>
      <c r="H7" s="20">
        <f>ROUND(G7/(B7*2.625),1)</f>
        <v>2.6</v>
      </c>
      <c r="I7" s="52">
        <v>776</v>
      </c>
      <c r="J7" s="20">
        <f>ROUND(I7/(B7*2.625),1)</f>
        <v>18.5</v>
      </c>
      <c r="K7" s="52">
        <v>18</v>
      </c>
      <c r="L7" s="21">
        <f>ROUND(K7/(B7*2.625),1)</f>
        <v>0.4</v>
      </c>
      <c r="M7" s="52">
        <v>53</v>
      </c>
      <c r="N7" s="20">
        <f>ROUND(M7/(B7*2.625),1)</f>
        <v>1.3</v>
      </c>
      <c r="O7" s="52">
        <v>0</v>
      </c>
      <c r="P7" s="52">
        <v>413</v>
      </c>
      <c r="Q7" s="52">
        <v>730</v>
      </c>
      <c r="R7" s="20">
        <f>ROUND((O7+P7+Q7)/(B7*2.625),1)</f>
        <v>27.2</v>
      </c>
      <c r="S7" s="52">
        <v>70</v>
      </c>
      <c r="T7" s="22">
        <f>ROUND(S7/(B7*2.625),1)</f>
        <v>1.7</v>
      </c>
    </row>
    <row r="8" spans="1:20" x14ac:dyDescent="0.25">
      <c r="A8" s="8" t="s">
        <v>19</v>
      </c>
      <c r="B8" s="23">
        <v>15</v>
      </c>
      <c r="C8" s="52">
        <v>88</v>
      </c>
      <c r="D8" s="19">
        <f t="shared" ref="D8:D47" si="0">ROUND(C8/(B8*2.625),1)</f>
        <v>2.2000000000000002</v>
      </c>
      <c r="E8" s="52">
        <v>4</v>
      </c>
      <c r="F8" s="19">
        <f t="shared" ref="F8:F47" si="1">ROUND(E8/(B8*2.625),1)</f>
        <v>0.1</v>
      </c>
      <c r="G8" s="52">
        <v>126</v>
      </c>
      <c r="H8" s="20">
        <f t="shared" ref="H8:H47" si="2">ROUND(G8/(B8*2.625),1)</f>
        <v>3.2</v>
      </c>
      <c r="I8" s="52">
        <v>497</v>
      </c>
      <c r="J8" s="20">
        <f t="shared" ref="J8:J47" si="3">ROUND(I8/(B8*2.625),1)</f>
        <v>12.6</v>
      </c>
      <c r="K8" s="52">
        <v>34</v>
      </c>
      <c r="L8" s="21">
        <f t="shared" ref="L8:L47" si="4">ROUND(K8/(B8*2.625),1)</f>
        <v>0.9</v>
      </c>
      <c r="M8" s="52">
        <v>182</v>
      </c>
      <c r="N8" s="20">
        <f t="shared" ref="N8:N47" si="5">ROUND(M8/(B8*2.625),1)</f>
        <v>4.5999999999999996</v>
      </c>
      <c r="O8" s="52">
        <v>11</v>
      </c>
      <c r="P8" s="52">
        <v>558</v>
      </c>
      <c r="Q8" s="52">
        <v>421</v>
      </c>
      <c r="R8" s="20">
        <f t="shared" ref="R8:R47" si="6">ROUND((O8+P8+Q8)/(B8*2.625),1)</f>
        <v>25.1</v>
      </c>
      <c r="S8" s="52">
        <v>72</v>
      </c>
      <c r="T8" s="22">
        <f t="shared" ref="T8:T47" si="7">ROUND(S8/(B8*2.625),1)</f>
        <v>1.8</v>
      </c>
    </row>
    <row r="9" spans="1:20" x14ac:dyDescent="0.25">
      <c r="A9" s="9" t="s">
        <v>20</v>
      </c>
      <c r="B9" s="23">
        <v>18</v>
      </c>
      <c r="C9" s="52">
        <v>52</v>
      </c>
      <c r="D9" s="19">
        <f t="shared" si="0"/>
        <v>1.1000000000000001</v>
      </c>
      <c r="E9" s="52">
        <v>4</v>
      </c>
      <c r="F9" s="19">
        <f t="shared" si="1"/>
        <v>0.1</v>
      </c>
      <c r="G9" s="52">
        <v>177</v>
      </c>
      <c r="H9" s="20">
        <f t="shared" si="2"/>
        <v>3.7</v>
      </c>
      <c r="I9" s="52">
        <v>679</v>
      </c>
      <c r="J9" s="20">
        <f t="shared" si="3"/>
        <v>14.4</v>
      </c>
      <c r="K9" s="52">
        <v>29</v>
      </c>
      <c r="L9" s="21">
        <f t="shared" si="4"/>
        <v>0.6</v>
      </c>
      <c r="M9" s="52">
        <v>130</v>
      </c>
      <c r="N9" s="20">
        <f t="shared" si="5"/>
        <v>2.8</v>
      </c>
      <c r="O9" s="52">
        <v>2</v>
      </c>
      <c r="P9" s="52">
        <v>235</v>
      </c>
      <c r="Q9" s="52">
        <v>752</v>
      </c>
      <c r="R9" s="20">
        <f t="shared" si="6"/>
        <v>20.9</v>
      </c>
      <c r="S9" s="52">
        <v>320</v>
      </c>
      <c r="T9" s="22">
        <f t="shared" si="7"/>
        <v>6.8</v>
      </c>
    </row>
    <row r="10" spans="1:20" x14ac:dyDescent="0.25">
      <c r="A10" s="8" t="s">
        <v>21</v>
      </c>
      <c r="B10" s="23">
        <v>19</v>
      </c>
      <c r="C10" s="52">
        <v>51</v>
      </c>
      <c r="D10" s="19">
        <f t="shared" si="0"/>
        <v>1</v>
      </c>
      <c r="E10" s="52">
        <v>9</v>
      </c>
      <c r="F10" s="19">
        <f t="shared" si="1"/>
        <v>0.2</v>
      </c>
      <c r="G10" s="52">
        <v>94</v>
      </c>
      <c r="H10" s="20">
        <f t="shared" si="2"/>
        <v>1.9</v>
      </c>
      <c r="I10" s="52">
        <v>852</v>
      </c>
      <c r="J10" s="20">
        <f t="shared" si="3"/>
        <v>17.100000000000001</v>
      </c>
      <c r="K10" s="52">
        <v>21</v>
      </c>
      <c r="L10" s="21">
        <f t="shared" si="4"/>
        <v>0.4</v>
      </c>
      <c r="M10" s="52">
        <v>47</v>
      </c>
      <c r="N10" s="20">
        <f t="shared" si="5"/>
        <v>0.9</v>
      </c>
      <c r="O10" s="52">
        <v>0</v>
      </c>
      <c r="P10" s="52">
        <v>1022</v>
      </c>
      <c r="Q10" s="52">
        <v>532</v>
      </c>
      <c r="R10" s="20">
        <f t="shared" si="6"/>
        <v>31.2</v>
      </c>
      <c r="S10" s="52">
        <v>121</v>
      </c>
      <c r="T10" s="22">
        <f t="shared" si="7"/>
        <v>2.4</v>
      </c>
    </row>
    <row r="11" spans="1:20" x14ac:dyDescent="0.25">
      <c r="A11" s="8" t="s">
        <v>22</v>
      </c>
      <c r="B11" s="23">
        <v>18</v>
      </c>
      <c r="C11" s="52">
        <v>69</v>
      </c>
      <c r="D11" s="19">
        <f t="shared" si="0"/>
        <v>1.5</v>
      </c>
      <c r="E11" s="52">
        <v>3</v>
      </c>
      <c r="F11" s="19">
        <f t="shared" si="1"/>
        <v>0.1</v>
      </c>
      <c r="G11" s="52">
        <v>123</v>
      </c>
      <c r="H11" s="20">
        <f t="shared" si="2"/>
        <v>2.6</v>
      </c>
      <c r="I11" s="52">
        <v>745</v>
      </c>
      <c r="J11" s="20">
        <f t="shared" si="3"/>
        <v>15.8</v>
      </c>
      <c r="K11" s="52">
        <v>45</v>
      </c>
      <c r="L11" s="21">
        <f t="shared" si="4"/>
        <v>1</v>
      </c>
      <c r="M11" s="52">
        <v>160</v>
      </c>
      <c r="N11" s="20">
        <f t="shared" si="5"/>
        <v>3.4</v>
      </c>
      <c r="O11" s="52">
        <v>1</v>
      </c>
      <c r="P11" s="52">
        <v>312</v>
      </c>
      <c r="Q11" s="52">
        <v>745</v>
      </c>
      <c r="R11" s="20">
        <f t="shared" si="6"/>
        <v>22.4</v>
      </c>
      <c r="S11" s="52">
        <v>252</v>
      </c>
      <c r="T11" s="22">
        <f t="shared" si="7"/>
        <v>5.3</v>
      </c>
    </row>
    <row r="12" spans="1:20" x14ac:dyDescent="0.25">
      <c r="A12" s="8" t="s">
        <v>23</v>
      </c>
      <c r="B12" s="23">
        <v>15</v>
      </c>
      <c r="C12" s="52">
        <v>119</v>
      </c>
      <c r="D12" s="19">
        <f t="shared" si="0"/>
        <v>3</v>
      </c>
      <c r="E12" s="52">
        <v>5</v>
      </c>
      <c r="F12" s="19">
        <f t="shared" si="1"/>
        <v>0.1</v>
      </c>
      <c r="G12" s="52">
        <v>127</v>
      </c>
      <c r="H12" s="20">
        <f t="shared" si="2"/>
        <v>3.2</v>
      </c>
      <c r="I12" s="52">
        <v>741</v>
      </c>
      <c r="J12" s="20">
        <f t="shared" si="3"/>
        <v>18.8</v>
      </c>
      <c r="K12" s="52">
        <v>19</v>
      </c>
      <c r="L12" s="21">
        <f t="shared" si="4"/>
        <v>0.5</v>
      </c>
      <c r="M12" s="52">
        <v>175</v>
      </c>
      <c r="N12" s="20">
        <f t="shared" si="5"/>
        <v>4.4000000000000004</v>
      </c>
      <c r="O12" s="52">
        <v>9</v>
      </c>
      <c r="P12" s="52">
        <v>179</v>
      </c>
      <c r="Q12" s="52">
        <v>441</v>
      </c>
      <c r="R12" s="20">
        <f t="shared" si="6"/>
        <v>16</v>
      </c>
      <c r="S12" s="52">
        <v>99</v>
      </c>
      <c r="T12" s="22">
        <f t="shared" si="7"/>
        <v>2.5</v>
      </c>
    </row>
    <row r="13" spans="1:20" x14ac:dyDescent="0.25">
      <c r="A13" s="8" t="s">
        <v>24</v>
      </c>
      <c r="B13" s="23">
        <v>16</v>
      </c>
      <c r="C13" s="52">
        <v>62</v>
      </c>
      <c r="D13" s="19">
        <f t="shared" si="0"/>
        <v>1.5</v>
      </c>
      <c r="E13" s="52">
        <v>11</v>
      </c>
      <c r="F13" s="19">
        <f t="shared" si="1"/>
        <v>0.3</v>
      </c>
      <c r="G13" s="52">
        <v>201</v>
      </c>
      <c r="H13" s="20">
        <f t="shared" si="2"/>
        <v>4.8</v>
      </c>
      <c r="I13" s="52">
        <v>706</v>
      </c>
      <c r="J13" s="20">
        <f t="shared" si="3"/>
        <v>16.8</v>
      </c>
      <c r="K13" s="52">
        <v>30</v>
      </c>
      <c r="L13" s="21">
        <f t="shared" si="4"/>
        <v>0.7</v>
      </c>
      <c r="M13" s="52">
        <v>111</v>
      </c>
      <c r="N13" s="20">
        <f t="shared" si="5"/>
        <v>2.6</v>
      </c>
      <c r="O13" s="52">
        <v>3</v>
      </c>
      <c r="P13" s="52">
        <v>785</v>
      </c>
      <c r="Q13" s="52">
        <v>577</v>
      </c>
      <c r="R13" s="20">
        <f t="shared" si="6"/>
        <v>32.5</v>
      </c>
      <c r="S13" s="52">
        <v>55</v>
      </c>
      <c r="T13" s="22">
        <f t="shared" si="7"/>
        <v>1.3</v>
      </c>
    </row>
    <row r="14" spans="1:20" x14ac:dyDescent="0.25">
      <c r="A14" s="9" t="s">
        <v>25</v>
      </c>
      <c r="B14" s="23">
        <v>15</v>
      </c>
      <c r="C14" s="52">
        <v>101</v>
      </c>
      <c r="D14" s="19">
        <f t="shared" si="0"/>
        <v>2.6</v>
      </c>
      <c r="E14" s="52">
        <v>10</v>
      </c>
      <c r="F14" s="19">
        <f t="shared" si="1"/>
        <v>0.3</v>
      </c>
      <c r="G14" s="52">
        <v>229</v>
      </c>
      <c r="H14" s="20">
        <f t="shared" si="2"/>
        <v>5.8</v>
      </c>
      <c r="I14" s="52">
        <v>686</v>
      </c>
      <c r="J14" s="20">
        <f t="shared" si="3"/>
        <v>17.399999999999999</v>
      </c>
      <c r="K14" s="52">
        <v>32</v>
      </c>
      <c r="L14" s="21">
        <f t="shared" si="4"/>
        <v>0.8</v>
      </c>
      <c r="M14" s="52">
        <v>187</v>
      </c>
      <c r="N14" s="20">
        <f t="shared" si="5"/>
        <v>4.7</v>
      </c>
      <c r="O14" s="52">
        <v>1</v>
      </c>
      <c r="P14" s="52">
        <v>328</v>
      </c>
      <c r="Q14" s="52">
        <v>460</v>
      </c>
      <c r="R14" s="20">
        <f t="shared" si="6"/>
        <v>20</v>
      </c>
      <c r="S14" s="52">
        <v>50</v>
      </c>
      <c r="T14" s="22">
        <f t="shared" si="7"/>
        <v>1.3</v>
      </c>
    </row>
    <row r="15" spans="1:20" x14ac:dyDescent="0.25">
      <c r="A15" s="9" t="s">
        <v>26</v>
      </c>
      <c r="B15" s="23">
        <v>14</v>
      </c>
      <c r="C15" s="52">
        <v>123</v>
      </c>
      <c r="D15" s="19">
        <f t="shared" si="0"/>
        <v>3.3</v>
      </c>
      <c r="E15" s="52">
        <v>2</v>
      </c>
      <c r="F15" s="19">
        <f t="shared" si="1"/>
        <v>0.1</v>
      </c>
      <c r="G15" s="52">
        <v>89</v>
      </c>
      <c r="H15" s="20">
        <f t="shared" si="2"/>
        <v>2.4</v>
      </c>
      <c r="I15" s="52">
        <v>564</v>
      </c>
      <c r="J15" s="20">
        <f t="shared" si="3"/>
        <v>15.3</v>
      </c>
      <c r="K15" s="52">
        <v>12</v>
      </c>
      <c r="L15" s="21">
        <f t="shared" si="4"/>
        <v>0.3</v>
      </c>
      <c r="M15" s="52">
        <v>58</v>
      </c>
      <c r="N15" s="20">
        <f t="shared" si="5"/>
        <v>1.6</v>
      </c>
      <c r="O15" s="52">
        <v>3</v>
      </c>
      <c r="P15" s="52">
        <v>202</v>
      </c>
      <c r="Q15" s="52">
        <v>562</v>
      </c>
      <c r="R15" s="20">
        <f t="shared" si="6"/>
        <v>20.9</v>
      </c>
      <c r="S15" s="52">
        <v>19</v>
      </c>
      <c r="T15" s="22">
        <f t="shared" si="7"/>
        <v>0.5</v>
      </c>
    </row>
    <row r="16" spans="1:20" x14ac:dyDescent="0.25">
      <c r="A16" s="9" t="s">
        <v>27</v>
      </c>
      <c r="B16" s="23">
        <v>11</v>
      </c>
      <c r="C16" s="52">
        <v>70</v>
      </c>
      <c r="D16" s="19">
        <f t="shared" si="0"/>
        <v>2.4</v>
      </c>
      <c r="E16" s="52">
        <v>2</v>
      </c>
      <c r="F16" s="19">
        <f t="shared" si="1"/>
        <v>0.1</v>
      </c>
      <c r="G16" s="52">
        <v>103</v>
      </c>
      <c r="H16" s="20">
        <f t="shared" si="2"/>
        <v>3.6</v>
      </c>
      <c r="I16" s="52">
        <v>832</v>
      </c>
      <c r="J16" s="20">
        <f t="shared" si="3"/>
        <v>28.8</v>
      </c>
      <c r="K16" s="52">
        <v>13</v>
      </c>
      <c r="L16" s="21">
        <f t="shared" si="4"/>
        <v>0.5</v>
      </c>
      <c r="M16" s="52">
        <v>93</v>
      </c>
      <c r="N16" s="20">
        <f t="shared" si="5"/>
        <v>3.2</v>
      </c>
      <c r="O16" s="52">
        <v>13</v>
      </c>
      <c r="P16" s="52">
        <v>200</v>
      </c>
      <c r="Q16" s="52">
        <v>391</v>
      </c>
      <c r="R16" s="20">
        <f t="shared" si="6"/>
        <v>20.9</v>
      </c>
      <c r="S16" s="52">
        <v>163</v>
      </c>
      <c r="T16" s="22">
        <f t="shared" si="7"/>
        <v>5.6</v>
      </c>
    </row>
    <row r="17" spans="1:20" x14ac:dyDescent="0.25">
      <c r="A17" s="8" t="s">
        <v>28</v>
      </c>
      <c r="B17" s="23">
        <v>6</v>
      </c>
      <c r="C17" s="52">
        <v>37</v>
      </c>
      <c r="D17" s="19">
        <f t="shared" si="0"/>
        <v>2.2999999999999998</v>
      </c>
      <c r="E17" s="52">
        <v>0</v>
      </c>
      <c r="F17" s="19">
        <f t="shared" si="1"/>
        <v>0</v>
      </c>
      <c r="G17" s="52">
        <v>32</v>
      </c>
      <c r="H17" s="20">
        <f t="shared" si="2"/>
        <v>2</v>
      </c>
      <c r="I17" s="52">
        <v>183</v>
      </c>
      <c r="J17" s="20">
        <f t="shared" si="3"/>
        <v>11.6</v>
      </c>
      <c r="K17" s="52">
        <v>0</v>
      </c>
      <c r="L17" s="21">
        <f t="shared" si="4"/>
        <v>0</v>
      </c>
      <c r="M17" s="52">
        <v>37</v>
      </c>
      <c r="N17" s="20">
        <f t="shared" si="5"/>
        <v>2.2999999999999998</v>
      </c>
      <c r="O17" s="52">
        <v>2</v>
      </c>
      <c r="P17" s="52">
        <v>84</v>
      </c>
      <c r="Q17" s="52">
        <v>69</v>
      </c>
      <c r="R17" s="20">
        <f t="shared" si="6"/>
        <v>9.8000000000000007</v>
      </c>
      <c r="S17" s="52">
        <v>15</v>
      </c>
      <c r="T17" s="22">
        <f t="shared" si="7"/>
        <v>1</v>
      </c>
    </row>
    <row r="18" spans="1:20" x14ac:dyDescent="0.25">
      <c r="A18" s="8" t="s">
        <v>29</v>
      </c>
      <c r="B18" s="23">
        <v>12</v>
      </c>
      <c r="C18" s="52">
        <v>66</v>
      </c>
      <c r="D18" s="19">
        <f t="shared" si="0"/>
        <v>2.1</v>
      </c>
      <c r="E18" s="52">
        <v>0</v>
      </c>
      <c r="F18" s="19">
        <f t="shared" si="1"/>
        <v>0</v>
      </c>
      <c r="G18" s="52">
        <v>81</v>
      </c>
      <c r="H18" s="20">
        <f t="shared" si="2"/>
        <v>2.6</v>
      </c>
      <c r="I18" s="52">
        <v>462</v>
      </c>
      <c r="J18" s="20">
        <f t="shared" si="3"/>
        <v>14.7</v>
      </c>
      <c r="K18" s="52">
        <v>13</v>
      </c>
      <c r="L18" s="21">
        <f t="shared" si="4"/>
        <v>0.4</v>
      </c>
      <c r="M18" s="52">
        <v>41</v>
      </c>
      <c r="N18" s="20">
        <f t="shared" si="5"/>
        <v>1.3</v>
      </c>
      <c r="O18" s="52">
        <v>2</v>
      </c>
      <c r="P18" s="52">
        <v>281</v>
      </c>
      <c r="Q18" s="52">
        <v>367</v>
      </c>
      <c r="R18" s="20">
        <f t="shared" si="6"/>
        <v>20.6</v>
      </c>
      <c r="S18" s="52">
        <v>45</v>
      </c>
      <c r="T18" s="22">
        <f t="shared" si="7"/>
        <v>1.4</v>
      </c>
    </row>
    <row r="19" spans="1:20" x14ac:dyDescent="0.25">
      <c r="A19" s="8" t="s">
        <v>30</v>
      </c>
      <c r="B19" s="23">
        <v>11</v>
      </c>
      <c r="C19" s="52">
        <v>74</v>
      </c>
      <c r="D19" s="19">
        <f t="shared" si="0"/>
        <v>2.6</v>
      </c>
      <c r="E19" s="52">
        <v>9</v>
      </c>
      <c r="F19" s="19">
        <f t="shared" si="1"/>
        <v>0.3</v>
      </c>
      <c r="G19" s="52">
        <v>57</v>
      </c>
      <c r="H19" s="20">
        <f t="shared" si="2"/>
        <v>2</v>
      </c>
      <c r="I19" s="52">
        <v>399</v>
      </c>
      <c r="J19" s="20">
        <f t="shared" si="3"/>
        <v>13.8</v>
      </c>
      <c r="K19" s="52">
        <v>12</v>
      </c>
      <c r="L19" s="21">
        <f t="shared" si="4"/>
        <v>0.4</v>
      </c>
      <c r="M19" s="52">
        <v>51</v>
      </c>
      <c r="N19" s="20">
        <f t="shared" si="5"/>
        <v>1.8</v>
      </c>
      <c r="O19" s="52">
        <v>1</v>
      </c>
      <c r="P19" s="52">
        <v>392</v>
      </c>
      <c r="Q19" s="52">
        <v>242</v>
      </c>
      <c r="R19" s="20">
        <f t="shared" si="6"/>
        <v>22</v>
      </c>
      <c r="S19" s="52">
        <v>11</v>
      </c>
      <c r="T19" s="22">
        <f t="shared" si="7"/>
        <v>0.4</v>
      </c>
    </row>
    <row r="20" spans="1:20" x14ac:dyDescent="0.25">
      <c r="A20" s="8" t="s">
        <v>31</v>
      </c>
      <c r="B20" s="23">
        <v>19</v>
      </c>
      <c r="C20" s="52">
        <v>119</v>
      </c>
      <c r="D20" s="19">
        <f t="shared" si="0"/>
        <v>2.4</v>
      </c>
      <c r="E20" s="52">
        <v>12</v>
      </c>
      <c r="F20" s="19">
        <f t="shared" si="1"/>
        <v>0.2</v>
      </c>
      <c r="G20" s="52">
        <v>404</v>
      </c>
      <c r="H20" s="20">
        <f t="shared" si="2"/>
        <v>8.1</v>
      </c>
      <c r="I20" s="52">
        <v>541</v>
      </c>
      <c r="J20" s="20">
        <f t="shared" si="3"/>
        <v>10.8</v>
      </c>
      <c r="K20" s="52">
        <v>20</v>
      </c>
      <c r="L20" s="21">
        <f t="shared" si="4"/>
        <v>0.4</v>
      </c>
      <c r="M20" s="52">
        <v>78</v>
      </c>
      <c r="N20" s="20">
        <f t="shared" si="5"/>
        <v>1.6</v>
      </c>
      <c r="O20" s="52">
        <v>2</v>
      </c>
      <c r="P20" s="52">
        <v>1094</v>
      </c>
      <c r="Q20" s="52">
        <v>333</v>
      </c>
      <c r="R20" s="20">
        <f t="shared" si="6"/>
        <v>28.7</v>
      </c>
      <c r="S20" s="52">
        <v>32</v>
      </c>
      <c r="T20" s="22">
        <f t="shared" si="7"/>
        <v>0.6</v>
      </c>
    </row>
    <row r="21" spans="1:20" x14ac:dyDescent="0.25">
      <c r="A21" s="9" t="s">
        <v>32</v>
      </c>
      <c r="B21" s="23">
        <v>8</v>
      </c>
      <c r="C21" s="52">
        <v>547</v>
      </c>
      <c r="D21" s="19">
        <f t="shared" si="0"/>
        <v>26</v>
      </c>
      <c r="E21" s="52">
        <v>2</v>
      </c>
      <c r="F21" s="19">
        <f t="shared" si="1"/>
        <v>0.1</v>
      </c>
      <c r="G21" s="52">
        <v>42</v>
      </c>
      <c r="H21" s="20">
        <f t="shared" si="2"/>
        <v>2</v>
      </c>
      <c r="I21" s="52">
        <v>313</v>
      </c>
      <c r="J21" s="20">
        <f t="shared" si="3"/>
        <v>14.9</v>
      </c>
      <c r="K21" s="52">
        <v>4</v>
      </c>
      <c r="L21" s="21">
        <f t="shared" si="4"/>
        <v>0.2</v>
      </c>
      <c r="M21" s="52">
        <v>93</v>
      </c>
      <c r="N21" s="20">
        <f t="shared" si="5"/>
        <v>4.4000000000000004</v>
      </c>
      <c r="O21" s="52">
        <v>1</v>
      </c>
      <c r="P21" s="52">
        <v>108</v>
      </c>
      <c r="Q21" s="52">
        <v>458</v>
      </c>
      <c r="R21" s="20">
        <f t="shared" si="6"/>
        <v>27</v>
      </c>
      <c r="S21" s="52">
        <v>13</v>
      </c>
      <c r="T21" s="22">
        <f t="shared" si="7"/>
        <v>0.6</v>
      </c>
    </row>
    <row r="22" spans="1:20" x14ac:dyDescent="0.25">
      <c r="A22" s="9" t="s">
        <v>33</v>
      </c>
      <c r="B22" s="23">
        <v>5</v>
      </c>
      <c r="C22" s="52">
        <v>35</v>
      </c>
      <c r="D22" s="19">
        <f t="shared" si="0"/>
        <v>2.7</v>
      </c>
      <c r="E22" s="52">
        <v>1</v>
      </c>
      <c r="F22" s="19">
        <f t="shared" si="1"/>
        <v>0.1</v>
      </c>
      <c r="G22" s="52">
        <v>24</v>
      </c>
      <c r="H22" s="20">
        <f t="shared" si="2"/>
        <v>1.8</v>
      </c>
      <c r="I22" s="52">
        <v>113</v>
      </c>
      <c r="J22" s="20">
        <f t="shared" si="3"/>
        <v>8.6</v>
      </c>
      <c r="K22" s="52">
        <v>6</v>
      </c>
      <c r="L22" s="21">
        <f t="shared" si="4"/>
        <v>0.5</v>
      </c>
      <c r="M22" s="52">
        <v>63</v>
      </c>
      <c r="N22" s="20">
        <f t="shared" si="5"/>
        <v>4.8</v>
      </c>
      <c r="O22" s="52">
        <v>0</v>
      </c>
      <c r="P22" s="52">
        <v>54</v>
      </c>
      <c r="Q22" s="52">
        <v>63</v>
      </c>
      <c r="R22" s="20">
        <f t="shared" si="6"/>
        <v>8.9</v>
      </c>
      <c r="S22" s="52">
        <v>9</v>
      </c>
      <c r="T22" s="22">
        <f t="shared" si="7"/>
        <v>0.7</v>
      </c>
    </row>
    <row r="23" spans="1:20" x14ac:dyDescent="0.25">
      <c r="A23" s="8" t="s">
        <v>34</v>
      </c>
      <c r="B23" s="23">
        <v>9</v>
      </c>
      <c r="C23" s="52">
        <v>41</v>
      </c>
      <c r="D23" s="19">
        <f t="shared" si="0"/>
        <v>1.7</v>
      </c>
      <c r="E23" s="52">
        <v>3</v>
      </c>
      <c r="F23" s="19">
        <f t="shared" si="1"/>
        <v>0.1</v>
      </c>
      <c r="G23" s="52">
        <v>146</v>
      </c>
      <c r="H23" s="20">
        <f t="shared" si="2"/>
        <v>6.2</v>
      </c>
      <c r="I23" s="52">
        <v>236</v>
      </c>
      <c r="J23" s="20">
        <f t="shared" si="3"/>
        <v>10</v>
      </c>
      <c r="K23" s="52">
        <v>6</v>
      </c>
      <c r="L23" s="21">
        <f t="shared" si="4"/>
        <v>0.3</v>
      </c>
      <c r="M23" s="52">
        <v>17</v>
      </c>
      <c r="N23" s="20">
        <f t="shared" si="5"/>
        <v>0.7</v>
      </c>
      <c r="O23" s="52">
        <v>0</v>
      </c>
      <c r="P23" s="52">
        <v>83</v>
      </c>
      <c r="Q23" s="52">
        <v>140</v>
      </c>
      <c r="R23" s="20">
        <f t="shared" si="6"/>
        <v>9.4</v>
      </c>
      <c r="S23" s="52">
        <v>25</v>
      </c>
      <c r="T23" s="22">
        <f t="shared" si="7"/>
        <v>1.1000000000000001</v>
      </c>
    </row>
    <row r="24" spans="1:20" x14ac:dyDescent="0.25">
      <c r="A24" s="8" t="s">
        <v>35</v>
      </c>
      <c r="B24" s="23">
        <v>9</v>
      </c>
      <c r="C24" s="52">
        <v>48</v>
      </c>
      <c r="D24" s="19">
        <f t="shared" si="0"/>
        <v>2</v>
      </c>
      <c r="E24" s="52">
        <v>3</v>
      </c>
      <c r="F24" s="19">
        <f t="shared" si="1"/>
        <v>0.1</v>
      </c>
      <c r="G24" s="52">
        <v>38</v>
      </c>
      <c r="H24" s="20">
        <f t="shared" si="2"/>
        <v>1.6</v>
      </c>
      <c r="I24" s="52">
        <v>331</v>
      </c>
      <c r="J24" s="20">
        <f t="shared" si="3"/>
        <v>14</v>
      </c>
      <c r="K24" s="52">
        <v>14</v>
      </c>
      <c r="L24" s="21">
        <f t="shared" si="4"/>
        <v>0.6</v>
      </c>
      <c r="M24" s="52">
        <v>53</v>
      </c>
      <c r="N24" s="20">
        <f t="shared" si="5"/>
        <v>2.2000000000000002</v>
      </c>
      <c r="O24" s="52">
        <v>2</v>
      </c>
      <c r="P24" s="52">
        <v>147</v>
      </c>
      <c r="Q24" s="52">
        <v>165</v>
      </c>
      <c r="R24" s="20">
        <f t="shared" si="6"/>
        <v>13.3</v>
      </c>
      <c r="S24" s="52">
        <v>11</v>
      </c>
      <c r="T24" s="22">
        <f t="shared" si="7"/>
        <v>0.5</v>
      </c>
    </row>
    <row r="25" spans="1:20" x14ac:dyDescent="0.25">
      <c r="A25" s="8" t="s">
        <v>36</v>
      </c>
      <c r="B25" s="23">
        <v>7</v>
      </c>
      <c r="C25" s="52">
        <v>32</v>
      </c>
      <c r="D25" s="19">
        <f t="shared" si="0"/>
        <v>1.7</v>
      </c>
      <c r="E25" s="52">
        <v>3</v>
      </c>
      <c r="F25" s="19">
        <f t="shared" si="1"/>
        <v>0.2</v>
      </c>
      <c r="G25" s="52">
        <v>32</v>
      </c>
      <c r="H25" s="20">
        <f t="shared" si="2"/>
        <v>1.7</v>
      </c>
      <c r="I25" s="52">
        <v>139</v>
      </c>
      <c r="J25" s="20">
        <f t="shared" si="3"/>
        <v>7.6</v>
      </c>
      <c r="K25" s="52">
        <v>8</v>
      </c>
      <c r="L25" s="21">
        <f t="shared" si="4"/>
        <v>0.4</v>
      </c>
      <c r="M25" s="52">
        <v>16</v>
      </c>
      <c r="N25" s="20">
        <f t="shared" si="5"/>
        <v>0.9</v>
      </c>
      <c r="O25" s="52">
        <v>2</v>
      </c>
      <c r="P25" s="52">
        <v>47</v>
      </c>
      <c r="Q25" s="52">
        <v>133</v>
      </c>
      <c r="R25" s="20">
        <f t="shared" si="6"/>
        <v>9.9</v>
      </c>
      <c r="S25" s="52">
        <v>2</v>
      </c>
      <c r="T25" s="22">
        <f t="shared" si="7"/>
        <v>0.1</v>
      </c>
    </row>
    <row r="26" spans="1:20" x14ac:dyDescent="0.25">
      <c r="A26" s="8" t="s">
        <v>37</v>
      </c>
      <c r="B26" s="23">
        <v>13</v>
      </c>
      <c r="C26" s="52">
        <v>83</v>
      </c>
      <c r="D26" s="19">
        <f t="shared" si="0"/>
        <v>2.4</v>
      </c>
      <c r="E26" s="53">
        <v>3</v>
      </c>
      <c r="F26" s="19">
        <f t="shared" si="1"/>
        <v>0.1</v>
      </c>
      <c r="G26" s="53">
        <v>54</v>
      </c>
      <c r="H26" s="20">
        <f t="shared" si="2"/>
        <v>1.6</v>
      </c>
      <c r="I26" s="52">
        <v>361</v>
      </c>
      <c r="J26" s="20">
        <f t="shared" si="3"/>
        <v>10.6</v>
      </c>
      <c r="K26" s="53">
        <v>13</v>
      </c>
      <c r="L26" s="21">
        <f t="shared" si="4"/>
        <v>0.4</v>
      </c>
      <c r="M26" s="53">
        <v>70</v>
      </c>
      <c r="N26" s="20">
        <f t="shared" si="5"/>
        <v>2.1</v>
      </c>
      <c r="O26" s="53">
        <v>0</v>
      </c>
      <c r="P26" s="52">
        <v>251</v>
      </c>
      <c r="Q26" s="52">
        <v>260</v>
      </c>
      <c r="R26" s="20">
        <f t="shared" si="6"/>
        <v>15</v>
      </c>
      <c r="S26" s="53">
        <v>27</v>
      </c>
      <c r="T26" s="22">
        <f t="shared" si="7"/>
        <v>0.8</v>
      </c>
    </row>
    <row r="27" spans="1:20" x14ac:dyDescent="0.25">
      <c r="A27" s="8" t="s">
        <v>38</v>
      </c>
      <c r="B27" s="23">
        <v>11</v>
      </c>
      <c r="C27" s="52">
        <v>51</v>
      </c>
      <c r="D27" s="19">
        <f t="shared" si="0"/>
        <v>1.8</v>
      </c>
      <c r="E27" s="52">
        <v>3</v>
      </c>
      <c r="F27" s="19">
        <f t="shared" si="1"/>
        <v>0.1</v>
      </c>
      <c r="G27" s="52">
        <v>44</v>
      </c>
      <c r="H27" s="20">
        <f t="shared" si="2"/>
        <v>1.5</v>
      </c>
      <c r="I27" s="52">
        <v>293</v>
      </c>
      <c r="J27" s="20">
        <f t="shared" si="3"/>
        <v>10.1</v>
      </c>
      <c r="K27" s="52">
        <v>9</v>
      </c>
      <c r="L27" s="21">
        <f t="shared" si="4"/>
        <v>0.3</v>
      </c>
      <c r="M27" s="52">
        <v>162</v>
      </c>
      <c r="N27" s="20">
        <f t="shared" si="5"/>
        <v>5.6</v>
      </c>
      <c r="O27" s="52">
        <v>7</v>
      </c>
      <c r="P27" s="52">
        <v>300</v>
      </c>
      <c r="Q27" s="52">
        <v>172</v>
      </c>
      <c r="R27" s="20">
        <f t="shared" si="6"/>
        <v>16.600000000000001</v>
      </c>
      <c r="S27" s="52">
        <v>191</v>
      </c>
      <c r="T27" s="22">
        <f t="shared" si="7"/>
        <v>6.6</v>
      </c>
    </row>
    <row r="28" spans="1:20" x14ac:dyDescent="0.25">
      <c r="A28" s="8" t="s">
        <v>39</v>
      </c>
      <c r="B28" s="23">
        <v>6</v>
      </c>
      <c r="C28" s="52">
        <v>30</v>
      </c>
      <c r="D28" s="19">
        <f t="shared" si="0"/>
        <v>1.9</v>
      </c>
      <c r="E28" s="52">
        <v>3</v>
      </c>
      <c r="F28" s="19">
        <f t="shared" si="1"/>
        <v>0.2</v>
      </c>
      <c r="G28" s="52">
        <v>24</v>
      </c>
      <c r="H28" s="20">
        <f t="shared" si="2"/>
        <v>1.5</v>
      </c>
      <c r="I28" s="52">
        <v>245</v>
      </c>
      <c r="J28" s="20">
        <f t="shared" si="3"/>
        <v>15.6</v>
      </c>
      <c r="K28" s="52">
        <v>7</v>
      </c>
      <c r="L28" s="21">
        <f t="shared" si="4"/>
        <v>0.4</v>
      </c>
      <c r="M28" s="52">
        <v>73</v>
      </c>
      <c r="N28" s="20">
        <f t="shared" si="5"/>
        <v>4.5999999999999996</v>
      </c>
      <c r="O28" s="52">
        <v>0</v>
      </c>
      <c r="P28" s="52">
        <v>77</v>
      </c>
      <c r="Q28" s="52">
        <v>108</v>
      </c>
      <c r="R28" s="20">
        <f t="shared" si="6"/>
        <v>11.7</v>
      </c>
      <c r="S28" s="52">
        <v>5</v>
      </c>
      <c r="T28" s="22">
        <f t="shared" si="7"/>
        <v>0.3</v>
      </c>
    </row>
    <row r="29" spans="1:20" x14ac:dyDescent="0.25">
      <c r="A29" s="8" t="s">
        <v>40</v>
      </c>
      <c r="B29" s="23">
        <v>13</v>
      </c>
      <c r="C29" s="52">
        <v>73</v>
      </c>
      <c r="D29" s="19">
        <f t="shared" si="0"/>
        <v>2.1</v>
      </c>
      <c r="E29" s="52">
        <v>0</v>
      </c>
      <c r="F29" s="19">
        <f t="shared" si="1"/>
        <v>0</v>
      </c>
      <c r="G29" s="52">
        <v>40</v>
      </c>
      <c r="H29" s="20">
        <f t="shared" si="2"/>
        <v>1.2</v>
      </c>
      <c r="I29" s="52">
        <v>308</v>
      </c>
      <c r="J29" s="20">
        <f t="shared" si="3"/>
        <v>9</v>
      </c>
      <c r="K29" s="52">
        <v>2</v>
      </c>
      <c r="L29" s="21">
        <f t="shared" si="4"/>
        <v>0.1</v>
      </c>
      <c r="M29" s="52">
        <v>52</v>
      </c>
      <c r="N29" s="20">
        <f t="shared" si="5"/>
        <v>1.5</v>
      </c>
      <c r="O29" s="52">
        <v>4</v>
      </c>
      <c r="P29" s="52">
        <v>440</v>
      </c>
      <c r="Q29" s="52">
        <v>134</v>
      </c>
      <c r="R29" s="20">
        <f t="shared" si="6"/>
        <v>16.899999999999999</v>
      </c>
      <c r="S29" s="52">
        <v>19</v>
      </c>
      <c r="T29" s="22">
        <f t="shared" si="7"/>
        <v>0.6</v>
      </c>
    </row>
    <row r="30" spans="1:20" x14ac:dyDescent="0.25">
      <c r="A30" s="8" t="s">
        <v>41</v>
      </c>
      <c r="B30" s="23">
        <v>6</v>
      </c>
      <c r="C30" s="52">
        <v>29</v>
      </c>
      <c r="D30" s="19">
        <f t="shared" si="0"/>
        <v>1.8</v>
      </c>
      <c r="E30" s="52">
        <v>1</v>
      </c>
      <c r="F30" s="19">
        <f t="shared" si="1"/>
        <v>0.1</v>
      </c>
      <c r="G30" s="52">
        <v>32</v>
      </c>
      <c r="H30" s="20">
        <f t="shared" si="2"/>
        <v>2</v>
      </c>
      <c r="I30" s="52">
        <v>155</v>
      </c>
      <c r="J30" s="20">
        <f t="shared" si="3"/>
        <v>9.8000000000000007</v>
      </c>
      <c r="K30" s="52">
        <v>0</v>
      </c>
      <c r="L30" s="21">
        <f t="shared" si="4"/>
        <v>0</v>
      </c>
      <c r="M30" s="52">
        <v>8</v>
      </c>
      <c r="N30" s="20">
        <f t="shared" si="5"/>
        <v>0.5</v>
      </c>
      <c r="O30" s="52">
        <v>3</v>
      </c>
      <c r="P30" s="52">
        <v>105</v>
      </c>
      <c r="Q30" s="52">
        <v>67</v>
      </c>
      <c r="R30" s="20">
        <f t="shared" si="6"/>
        <v>11.1</v>
      </c>
      <c r="S30" s="52">
        <v>6</v>
      </c>
      <c r="T30" s="22">
        <f t="shared" si="7"/>
        <v>0.4</v>
      </c>
    </row>
    <row r="31" spans="1:20" x14ac:dyDescent="0.25">
      <c r="A31" s="8" t="s">
        <v>42</v>
      </c>
      <c r="B31" s="23">
        <v>4</v>
      </c>
      <c r="C31" s="52">
        <v>26</v>
      </c>
      <c r="D31" s="19">
        <f t="shared" si="0"/>
        <v>2.5</v>
      </c>
      <c r="E31" s="52">
        <v>1</v>
      </c>
      <c r="F31" s="19">
        <f t="shared" si="1"/>
        <v>0.1</v>
      </c>
      <c r="G31" s="52">
        <v>38</v>
      </c>
      <c r="H31" s="20">
        <f t="shared" si="2"/>
        <v>3.6</v>
      </c>
      <c r="I31" s="52">
        <v>250</v>
      </c>
      <c r="J31" s="20">
        <f t="shared" si="3"/>
        <v>23.8</v>
      </c>
      <c r="K31" s="52">
        <v>8</v>
      </c>
      <c r="L31" s="21">
        <f t="shared" si="4"/>
        <v>0.8</v>
      </c>
      <c r="M31" s="52">
        <v>61</v>
      </c>
      <c r="N31" s="20">
        <f t="shared" si="5"/>
        <v>5.8</v>
      </c>
      <c r="O31" s="52">
        <v>0</v>
      </c>
      <c r="P31" s="52">
        <v>89</v>
      </c>
      <c r="Q31" s="52">
        <v>107</v>
      </c>
      <c r="R31" s="20">
        <f t="shared" si="6"/>
        <v>18.7</v>
      </c>
      <c r="S31" s="52">
        <v>57</v>
      </c>
      <c r="T31" s="22">
        <f t="shared" si="7"/>
        <v>5.4</v>
      </c>
    </row>
    <row r="32" spans="1:20" x14ac:dyDescent="0.25">
      <c r="A32" s="8" t="s">
        <v>43</v>
      </c>
      <c r="B32" s="23">
        <v>7</v>
      </c>
      <c r="C32" s="52">
        <v>37</v>
      </c>
      <c r="D32" s="19">
        <f t="shared" si="0"/>
        <v>2</v>
      </c>
      <c r="E32" s="52">
        <v>3</v>
      </c>
      <c r="F32" s="19">
        <f t="shared" si="1"/>
        <v>0.2</v>
      </c>
      <c r="G32" s="52">
        <v>44</v>
      </c>
      <c r="H32" s="20">
        <f t="shared" si="2"/>
        <v>2.4</v>
      </c>
      <c r="I32" s="52">
        <v>319</v>
      </c>
      <c r="J32" s="20">
        <f t="shared" si="3"/>
        <v>17.399999999999999</v>
      </c>
      <c r="K32" s="52">
        <v>12</v>
      </c>
      <c r="L32" s="21">
        <f t="shared" si="4"/>
        <v>0.7</v>
      </c>
      <c r="M32" s="52">
        <v>89</v>
      </c>
      <c r="N32" s="20">
        <f t="shared" si="5"/>
        <v>4.8</v>
      </c>
      <c r="O32" s="52">
        <v>50</v>
      </c>
      <c r="P32" s="52">
        <v>112</v>
      </c>
      <c r="Q32" s="52">
        <v>176</v>
      </c>
      <c r="R32" s="20">
        <f t="shared" si="6"/>
        <v>18.399999999999999</v>
      </c>
      <c r="S32" s="52">
        <v>54</v>
      </c>
      <c r="T32" s="22">
        <f t="shared" si="7"/>
        <v>2.9</v>
      </c>
    </row>
    <row r="33" spans="1:20" x14ac:dyDescent="0.25">
      <c r="A33" s="8" t="s">
        <v>44</v>
      </c>
      <c r="B33" s="23">
        <v>19</v>
      </c>
      <c r="C33" s="52">
        <v>75</v>
      </c>
      <c r="D33" s="19">
        <f t="shared" si="0"/>
        <v>1.5</v>
      </c>
      <c r="E33" s="52">
        <v>3</v>
      </c>
      <c r="F33" s="19">
        <f t="shared" si="1"/>
        <v>0.1</v>
      </c>
      <c r="G33" s="52">
        <v>159</v>
      </c>
      <c r="H33" s="20">
        <f t="shared" si="2"/>
        <v>3.2</v>
      </c>
      <c r="I33" s="52">
        <v>745</v>
      </c>
      <c r="J33" s="20">
        <f t="shared" si="3"/>
        <v>14.9</v>
      </c>
      <c r="K33" s="52">
        <v>13</v>
      </c>
      <c r="L33" s="21">
        <f t="shared" si="4"/>
        <v>0.3</v>
      </c>
      <c r="M33" s="52">
        <v>114</v>
      </c>
      <c r="N33" s="20">
        <f t="shared" si="5"/>
        <v>2.2999999999999998</v>
      </c>
      <c r="O33" s="52">
        <v>12</v>
      </c>
      <c r="P33" s="52">
        <v>433</v>
      </c>
      <c r="Q33" s="52">
        <v>415</v>
      </c>
      <c r="R33" s="20">
        <f t="shared" si="6"/>
        <v>17.2</v>
      </c>
      <c r="S33" s="52">
        <v>43</v>
      </c>
      <c r="T33" s="22">
        <f t="shared" si="7"/>
        <v>0.9</v>
      </c>
    </row>
    <row r="34" spans="1:20" x14ac:dyDescent="0.25">
      <c r="A34" s="8" t="s">
        <v>45</v>
      </c>
      <c r="B34" s="23">
        <v>12</v>
      </c>
      <c r="C34" s="52">
        <v>68</v>
      </c>
      <c r="D34" s="19">
        <f t="shared" si="0"/>
        <v>2.2000000000000002</v>
      </c>
      <c r="E34" s="52">
        <v>1</v>
      </c>
      <c r="F34" s="19">
        <f t="shared" si="1"/>
        <v>0</v>
      </c>
      <c r="G34" s="52">
        <v>45</v>
      </c>
      <c r="H34" s="20">
        <f t="shared" si="2"/>
        <v>1.4</v>
      </c>
      <c r="I34" s="52">
        <v>424</v>
      </c>
      <c r="J34" s="20">
        <f t="shared" si="3"/>
        <v>13.5</v>
      </c>
      <c r="K34" s="52">
        <v>6</v>
      </c>
      <c r="L34" s="21">
        <f t="shared" si="4"/>
        <v>0.2</v>
      </c>
      <c r="M34" s="52">
        <v>27</v>
      </c>
      <c r="N34" s="20">
        <f t="shared" si="5"/>
        <v>0.9</v>
      </c>
      <c r="O34" s="52">
        <v>2</v>
      </c>
      <c r="P34" s="52">
        <v>143</v>
      </c>
      <c r="Q34" s="52">
        <v>239</v>
      </c>
      <c r="R34" s="20">
        <f t="shared" si="6"/>
        <v>12.2</v>
      </c>
      <c r="S34" s="52">
        <v>14</v>
      </c>
      <c r="T34" s="22">
        <f t="shared" si="7"/>
        <v>0.4</v>
      </c>
    </row>
    <row r="35" spans="1:20" x14ac:dyDescent="0.25">
      <c r="A35" s="8" t="s">
        <v>46</v>
      </c>
      <c r="B35" s="23">
        <v>4</v>
      </c>
      <c r="C35" s="52">
        <v>14</v>
      </c>
      <c r="D35" s="19">
        <f t="shared" si="0"/>
        <v>1.3</v>
      </c>
      <c r="E35" s="52">
        <v>0</v>
      </c>
      <c r="F35" s="19">
        <f t="shared" si="1"/>
        <v>0</v>
      </c>
      <c r="G35" s="52">
        <v>21</v>
      </c>
      <c r="H35" s="20">
        <f t="shared" si="2"/>
        <v>2</v>
      </c>
      <c r="I35" s="52">
        <v>51</v>
      </c>
      <c r="J35" s="20">
        <f t="shared" si="3"/>
        <v>4.9000000000000004</v>
      </c>
      <c r="K35" s="52">
        <v>3</v>
      </c>
      <c r="L35" s="21">
        <f t="shared" si="4"/>
        <v>0.3</v>
      </c>
      <c r="M35" s="52">
        <v>11</v>
      </c>
      <c r="N35" s="20">
        <f t="shared" si="5"/>
        <v>1</v>
      </c>
      <c r="O35" s="52">
        <v>1</v>
      </c>
      <c r="P35" s="52">
        <v>29</v>
      </c>
      <c r="Q35" s="52">
        <v>35</v>
      </c>
      <c r="R35" s="20">
        <f t="shared" si="6"/>
        <v>6.2</v>
      </c>
      <c r="S35" s="52">
        <v>0</v>
      </c>
      <c r="T35" s="22">
        <f t="shared" si="7"/>
        <v>0</v>
      </c>
    </row>
    <row r="36" spans="1:20" x14ac:dyDescent="0.25">
      <c r="A36" s="8" t="s">
        <v>47</v>
      </c>
      <c r="B36" s="23">
        <v>6</v>
      </c>
      <c r="C36" s="52">
        <v>24</v>
      </c>
      <c r="D36" s="19">
        <f t="shared" si="0"/>
        <v>1.5</v>
      </c>
      <c r="E36" s="52">
        <v>2</v>
      </c>
      <c r="F36" s="19">
        <f t="shared" si="1"/>
        <v>0.1</v>
      </c>
      <c r="G36" s="52">
        <v>21</v>
      </c>
      <c r="H36" s="20">
        <f t="shared" si="2"/>
        <v>1.3</v>
      </c>
      <c r="I36" s="52">
        <v>1154</v>
      </c>
      <c r="J36" s="20">
        <f t="shared" si="3"/>
        <v>73.3</v>
      </c>
      <c r="K36" s="52">
        <v>6</v>
      </c>
      <c r="L36" s="21">
        <f t="shared" si="4"/>
        <v>0.4</v>
      </c>
      <c r="M36" s="52">
        <v>45</v>
      </c>
      <c r="N36" s="20">
        <f t="shared" si="5"/>
        <v>2.9</v>
      </c>
      <c r="O36" s="52">
        <v>0</v>
      </c>
      <c r="P36" s="52">
        <v>105</v>
      </c>
      <c r="Q36" s="52">
        <v>141</v>
      </c>
      <c r="R36" s="20">
        <f t="shared" si="6"/>
        <v>15.6</v>
      </c>
      <c r="S36" s="52">
        <v>12</v>
      </c>
      <c r="T36" s="22">
        <f t="shared" si="7"/>
        <v>0.8</v>
      </c>
    </row>
    <row r="37" spans="1:20" x14ac:dyDescent="0.25">
      <c r="A37" s="8" t="s">
        <v>48</v>
      </c>
      <c r="B37" s="23">
        <v>8</v>
      </c>
      <c r="C37" s="52">
        <v>29</v>
      </c>
      <c r="D37" s="19">
        <f t="shared" si="0"/>
        <v>1.4</v>
      </c>
      <c r="E37" s="52">
        <v>1</v>
      </c>
      <c r="F37" s="19">
        <f t="shared" si="1"/>
        <v>0</v>
      </c>
      <c r="G37" s="52">
        <v>120</v>
      </c>
      <c r="H37" s="20">
        <f t="shared" si="2"/>
        <v>5.7</v>
      </c>
      <c r="I37" s="52">
        <v>218</v>
      </c>
      <c r="J37" s="20">
        <f t="shared" si="3"/>
        <v>10.4</v>
      </c>
      <c r="K37" s="52">
        <v>5</v>
      </c>
      <c r="L37" s="21">
        <f t="shared" si="4"/>
        <v>0.2</v>
      </c>
      <c r="M37" s="52">
        <v>33</v>
      </c>
      <c r="N37" s="20">
        <f t="shared" si="5"/>
        <v>1.6</v>
      </c>
      <c r="O37" s="52">
        <v>1</v>
      </c>
      <c r="P37" s="52">
        <v>69</v>
      </c>
      <c r="Q37" s="52">
        <v>130</v>
      </c>
      <c r="R37" s="20">
        <f t="shared" si="6"/>
        <v>9.5</v>
      </c>
      <c r="S37" s="52">
        <v>32</v>
      </c>
      <c r="T37" s="22">
        <f t="shared" si="7"/>
        <v>1.5</v>
      </c>
    </row>
    <row r="38" spans="1:20" x14ac:dyDescent="0.25">
      <c r="A38" s="8" t="s">
        <v>49</v>
      </c>
      <c r="B38" s="23">
        <v>4</v>
      </c>
      <c r="C38" s="52">
        <v>7</v>
      </c>
      <c r="D38" s="19">
        <f t="shared" si="0"/>
        <v>0.7</v>
      </c>
      <c r="E38" s="52">
        <v>0</v>
      </c>
      <c r="F38" s="19">
        <f t="shared" si="1"/>
        <v>0</v>
      </c>
      <c r="G38" s="52">
        <v>16</v>
      </c>
      <c r="H38" s="20">
        <f t="shared" si="2"/>
        <v>1.5</v>
      </c>
      <c r="I38" s="52">
        <v>58</v>
      </c>
      <c r="J38" s="20">
        <f t="shared" si="3"/>
        <v>5.5</v>
      </c>
      <c r="K38" s="52">
        <v>2</v>
      </c>
      <c r="L38" s="21">
        <f t="shared" si="4"/>
        <v>0.2</v>
      </c>
      <c r="M38" s="52">
        <v>8</v>
      </c>
      <c r="N38" s="20">
        <f t="shared" si="5"/>
        <v>0.8</v>
      </c>
      <c r="O38" s="52">
        <v>0</v>
      </c>
      <c r="P38" s="52">
        <v>13</v>
      </c>
      <c r="Q38" s="52">
        <v>21</v>
      </c>
      <c r="R38" s="20">
        <f t="shared" si="6"/>
        <v>3.2</v>
      </c>
      <c r="S38" s="52">
        <v>7</v>
      </c>
      <c r="T38" s="22">
        <f t="shared" si="7"/>
        <v>0.7</v>
      </c>
    </row>
    <row r="39" spans="1:20" x14ac:dyDescent="0.25">
      <c r="A39" s="9" t="s">
        <v>50</v>
      </c>
      <c r="B39" s="23">
        <v>12</v>
      </c>
      <c r="C39" s="52">
        <v>76</v>
      </c>
      <c r="D39" s="19">
        <f t="shared" si="0"/>
        <v>2.4</v>
      </c>
      <c r="E39" s="53">
        <v>0</v>
      </c>
      <c r="F39" s="19">
        <f t="shared" si="1"/>
        <v>0</v>
      </c>
      <c r="G39" s="53">
        <v>41</v>
      </c>
      <c r="H39" s="20">
        <f t="shared" si="2"/>
        <v>1.3</v>
      </c>
      <c r="I39" s="52">
        <v>383</v>
      </c>
      <c r="J39" s="20">
        <f t="shared" si="3"/>
        <v>12.2</v>
      </c>
      <c r="K39" s="53">
        <v>6</v>
      </c>
      <c r="L39" s="21">
        <f t="shared" si="4"/>
        <v>0.2</v>
      </c>
      <c r="M39" s="53">
        <v>36</v>
      </c>
      <c r="N39" s="20">
        <f t="shared" si="5"/>
        <v>1.1000000000000001</v>
      </c>
      <c r="O39" s="53">
        <v>2</v>
      </c>
      <c r="P39" s="52">
        <v>106</v>
      </c>
      <c r="Q39" s="52">
        <v>161</v>
      </c>
      <c r="R39" s="20">
        <f t="shared" si="6"/>
        <v>8.5</v>
      </c>
      <c r="S39" s="53">
        <v>45</v>
      </c>
      <c r="T39" s="22">
        <f t="shared" si="7"/>
        <v>1.4</v>
      </c>
    </row>
    <row r="40" spans="1:20" x14ac:dyDescent="0.25">
      <c r="A40" s="8" t="s">
        <v>51</v>
      </c>
      <c r="B40" s="23">
        <v>7</v>
      </c>
      <c r="C40" s="52">
        <v>49</v>
      </c>
      <c r="D40" s="19">
        <f t="shared" si="0"/>
        <v>2.7</v>
      </c>
      <c r="E40" s="52">
        <v>3</v>
      </c>
      <c r="F40" s="19">
        <f t="shared" si="1"/>
        <v>0.2</v>
      </c>
      <c r="G40" s="52">
        <v>116</v>
      </c>
      <c r="H40" s="20">
        <f t="shared" si="2"/>
        <v>6.3</v>
      </c>
      <c r="I40" s="52">
        <v>262</v>
      </c>
      <c r="J40" s="20">
        <f t="shared" si="3"/>
        <v>14.3</v>
      </c>
      <c r="K40" s="52">
        <v>2</v>
      </c>
      <c r="L40" s="21">
        <f t="shared" si="4"/>
        <v>0.1</v>
      </c>
      <c r="M40" s="52">
        <v>20</v>
      </c>
      <c r="N40" s="20">
        <f t="shared" si="5"/>
        <v>1.1000000000000001</v>
      </c>
      <c r="O40" s="52">
        <v>2</v>
      </c>
      <c r="P40" s="52">
        <v>72</v>
      </c>
      <c r="Q40" s="52">
        <v>163</v>
      </c>
      <c r="R40" s="20">
        <f t="shared" si="6"/>
        <v>12.9</v>
      </c>
      <c r="S40" s="52">
        <v>20</v>
      </c>
      <c r="T40" s="22">
        <f t="shared" si="7"/>
        <v>1.1000000000000001</v>
      </c>
    </row>
    <row r="41" spans="1:20" x14ac:dyDescent="0.25">
      <c r="A41" s="8" t="s">
        <v>52</v>
      </c>
      <c r="B41" s="23">
        <v>28</v>
      </c>
      <c r="C41" s="52">
        <v>118</v>
      </c>
      <c r="D41" s="19">
        <f t="shared" si="0"/>
        <v>1.6</v>
      </c>
      <c r="E41" s="52">
        <v>7</v>
      </c>
      <c r="F41" s="19">
        <f t="shared" si="1"/>
        <v>0.1</v>
      </c>
      <c r="G41" s="52">
        <v>129</v>
      </c>
      <c r="H41" s="20">
        <f t="shared" si="2"/>
        <v>1.8</v>
      </c>
      <c r="I41" s="52">
        <v>962</v>
      </c>
      <c r="J41" s="20">
        <f t="shared" si="3"/>
        <v>13.1</v>
      </c>
      <c r="K41" s="52">
        <v>78</v>
      </c>
      <c r="L41" s="21">
        <f t="shared" si="4"/>
        <v>1.1000000000000001</v>
      </c>
      <c r="M41" s="52">
        <v>237</v>
      </c>
      <c r="N41" s="20">
        <f t="shared" si="5"/>
        <v>3.2</v>
      </c>
      <c r="O41" s="52">
        <v>3</v>
      </c>
      <c r="P41" s="52">
        <v>632</v>
      </c>
      <c r="Q41" s="52">
        <v>851</v>
      </c>
      <c r="R41" s="20">
        <f t="shared" si="6"/>
        <v>20.2</v>
      </c>
      <c r="S41" s="52">
        <v>77</v>
      </c>
      <c r="T41" s="22">
        <f t="shared" si="7"/>
        <v>1</v>
      </c>
    </row>
    <row r="42" spans="1:20" x14ac:dyDescent="0.25">
      <c r="A42" s="8" t="s">
        <v>53</v>
      </c>
      <c r="B42" s="23">
        <v>7</v>
      </c>
      <c r="C42" s="52">
        <v>29</v>
      </c>
      <c r="D42" s="19">
        <f t="shared" si="0"/>
        <v>1.6</v>
      </c>
      <c r="E42" s="52">
        <v>4</v>
      </c>
      <c r="F42" s="19">
        <f t="shared" si="1"/>
        <v>0.2</v>
      </c>
      <c r="G42" s="52">
        <v>32</v>
      </c>
      <c r="H42" s="20">
        <f t="shared" si="2"/>
        <v>1.7</v>
      </c>
      <c r="I42" s="52">
        <v>196</v>
      </c>
      <c r="J42" s="20">
        <f t="shared" si="3"/>
        <v>10.7</v>
      </c>
      <c r="K42" s="52">
        <v>6</v>
      </c>
      <c r="L42" s="21">
        <f t="shared" si="4"/>
        <v>0.3</v>
      </c>
      <c r="M42" s="52">
        <v>17</v>
      </c>
      <c r="N42" s="20">
        <f t="shared" si="5"/>
        <v>0.9</v>
      </c>
      <c r="O42" s="52">
        <v>2</v>
      </c>
      <c r="P42" s="52">
        <v>94</v>
      </c>
      <c r="Q42" s="52">
        <v>69</v>
      </c>
      <c r="R42" s="20">
        <f t="shared" si="6"/>
        <v>9</v>
      </c>
      <c r="S42" s="52">
        <v>4</v>
      </c>
      <c r="T42" s="22">
        <f t="shared" si="7"/>
        <v>0.2</v>
      </c>
    </row>
    <row r="43" spans="1:20" x14ac:dyDescent="0.25">
      <c r="A43" s="8" t="s">
        <v>54</v>
      </c>
      <c r="B43" s="23">
        <v>4</v>
      </c>
      <c r="C43" s="52">
        <v>17</v>
      </c>
      <c r="D43" s="19">
        <f t="shared" si="0"/>
        <v>1.6</v>
      </c>
      <c r="E43" s="52">
        <v>0</v>
      </c>
      <c r="F43" s="19">
        <f t="shared" si="1"/>
        <v>0</v>
      </c>
      <c r="G43" s="52">
        <v>31</v>
      </c>
      <c r="H43" s="20">
        <f t="shared" si="2"/>
        <v>3</v>
      </c>
      <c r="I43" s="52">
        <v>125</v>
      </c>
      <c r="J43" s="20">
        <f t="shared" si="3"/>
        <v>11.9</v>
      </c>
      <c r="K43" s="52">
        <v>7</v>
      </c>
      <c r="L43" s="21">
        <f t="shared" si="4"/>
        <v>0.7</v>
      </c>
      <c r="M43" s="52">
        <v>14</v>
      </c>
      <c r="N43" s="20">
        <f t="shared" si="5"/>
        <v>1.3</v>
      </c>
      <c r="O43" s="52">
        <v>1</v>
      </c>
      <c r="P43" s="52">
        <v>31</v>
      </c>
      <c r="Q43" s="52">
        <v>85</v>
      </c>
      <c r="R43" s="20">
        <f t="shared" si="6"/>
        <v>11.1</v>
      </c>
      <c r="S43" s="52">
        <v>19</v>
      </c>
      <c r="T43" s="22">
        <f t="shared" si="7"/>
        <v>1.8</v>
      </c>
    </row>
    <row r="44" spans="1:20" x14ac:dyDescent="0.25">
      <c r="A44" s="8" t="s">
        <v>55</v>
      </c>
      <c r="B44" s="23">
        <v>4</v>
      </c>
      <c r="C44" s="52">
        <v>16</v>
      </c>
      <c r="D44" s="19">
        <f t="shared" si="0"/>
        <v>1.5</v>
      </c>
      <c r="E44" s="52">
        <v>0</v>
      </c>
      <c r="F44" s="19">
        <f t="shared" si="1"/>
        <v>0</v>
      </c>
      <c r="G44" s="52">
        <v>9</v>
      </c>
      <c r="H44" s="20">
        <f t="shared" si="2"/>
        <v>0.9</v>
      </c>
      <c r="I44" s="52">
        <v>94</v>
      </c>
      <c r="J44" s="20">
        <f t="shared" si="3"/>
        <v>9</v>
      </c>
      <c r="K44" s="52">
        <v>0</v>
      </c>
      <c r="L44" s="21">
        <f t="shared" si="4"/>
        <v>0</v>
      </c>
      <c r="M44" s="52">
        <v>54</v>
      </c>
      <c r="N44" s="20">
        <f t="shared" si="5"/>
        <v>5.0999999999999996</v>
      </c>
      <c r="O44" s="52">
        <v>0</v>
      </c>
      <c r="P44" s="52">
        <v>31</v>
      </c>
      <c r="Q44" s="52">
        <v>38</v>
      </c>
      <c r="R44" s="20">
        <f t="shared" si="6"/>
        <v>6.6</v>
      </c>
      <c r="S44" s="52">
        <v>3</v>
      </c>
      <c r="T44" s="22">
        <f t="shared" si="7"/>
        <v>0.3</v>
      </c>
    </row>
    <row r="45" spans="1:20" x14ac:dyDescent="0.25">
      <c r="A45" s="8" t="s">
        <v>56</v>
      </c>
      <c r="B45" s="23">
        <v>24</v>
      </c>
      <c r="C45" s="52">
        <v>151</v>
      </c>
      <c r="D45" s="19">
        <f t="shared" si="0"/>
        <v>2.4</v>
      </c>
      <c r="E45" s="52">
        <v>10</v>
      </c>
      <c r="F45" s="19">
        <f t="shared" si="1"/>
        <v>0.2</v>
      </c>
      <c r="G45" s="52">
        <v>102</v>
      </c>
      <c r="H45" s="20">
        <f t="shared" si="2"/>
        <v>1.6</v>
      </c>
      <c r="I45" s="52">
        <v>784</v>
      </c>
      <c r="J45" s="20">
        <f t="shared" si="3"/>
        <v>12.4</v>
      </c>
      <c r="K45" s="52">
        <v>27</v>
      </c>
      <c r="L45" s="21">
        <f t="shared" si="4"/>
        <v>0.4</v>
      </c>
      <c r="M45" s="52">
        <v>120</v>
      </c>
      <c r="N45" s="20">
        <f t="shared" si="5"/>
        <v>1.9</v>
      </c>
      <c r="O45" s="52">
        <v>8</v>
      </c>
      <c r="P45" s="52">
        <v>409</v>
      </c>
      <c r="Q45" s="52">
        <v>485</v>
      </c>
      <c r="R45" s="20">
        <f t="shared" si="6"/>
        <v>14.3</v>
      </c>
      <c r="S45" s="52">
        <v>21</v>
      </c>
      <c r="T45" s="22">
        <f t="shared" si="7"/>
        <v>0.3</v>
      </c>
    </row>
    <row r="46" spans="1:20" x14ac:dyDescent="0.25">
      <c r="A46" s="8" t="s">
        <v>57</v>
      </c>
      <c r="B46" s="23">
        <v>7</v>
      </c>
      <c r="C46" s="52">
        <v>39</v>
      </c>
      <c r="D46" s="19">
        <f t="shared" si="0"/>
        <v>2.1</v>
      </c>
      <c r="E46" s="52">
        <v>0</v>
      </c>
      <c r="F46" s="19">
        <f t="shared" si="1"/>
        <v>0</v>
      </c>
      <c r="G46" s="52">
        <v>16</v>
      </c>
      <c r="H46" s="20">
        <f t="shared" si="2"/>
        <v>0.9</v>
      </c>
      <c r="I46" s="52">
        <v>162</v>
      </c>
      <c r="J46" s="20">
        <f t="shared" si="3"/>
        <v>8.8000000000000007</v>
      </c>
      <c r="K46" s="52">
        <v>4</v>
      </c>
      <c r="L46" s="21">
        <f t="shared" si="4"/>
        <v>0.2</v>
      </c>
      <c r="M46" s="52">
        <v>38</v>
      </c>
      <c r="N46" s="20">
        <f t="shared" si="5"/>
        <v>2.1</v>
      </c>
      <c r="O46" s="52">
        <v>1</v>
      </c>
      <c r="P46" s="52">
        <v>69</v>
      </c>
      <c r="Q46" s="52">
        <v>56</v>
      </c>
      <c r="R46" s="20">
        <f t="shared" si="6"/>
        <v>6.9</v>
      </c>
      <c r="S46" s="52">
        <v>2</v>
      </c>
      <c r="T46" s="22">
        <f t="shared" si="7"/>
        <v>0.1</v>
      </c>
    </row>
    <row r="47" spans="1:20" x14ac:dyDescent="0.25">
      <c r="A47" s="10" t="s">
        <v>58</v>
      </c>
      <c r="B47" s="24">
        <v>449</v>
      </c>
      <c r="C47" s="25">
        <f>SUM(C7:C46)</f>
        <v>2864</v>
      </c>
      <c r="D47" s="19">
        <f t="shared" si="0"/>
        <v>2.4</v>
      </c>
      <c r="E47" s="25">
        <f>SUM(E7:E46)</f>
        <v>130</v>
      </c>
      <c r="F47" s="19">
        <f t="shared" si="1"/>
        <v>0.1</v>
      </c>
      <c r="G47" s="25">
        <f>SUM(G7:G46)</f>
        <v>3368</v>
      </c>
      <c r="H47" s="20">
        <f t="shared" si="2"/>
        <v>2.9</v>
      </c>
      <c r="I47" s="25">
        <f>SUM(I7:I46)</f>
        <v>17344</v>
      </c>
      <c r="J47" s="20">
        <f t="shared" si="3"/>
        <v>14.7</v>
      </c>
      <c r="K47" s="25">
        <f>SUM(K7:K46)</f>
        <v>552</v>
      </c>
      <c r="L47" s="21">
        <f t="shared" si="4"/>
        <v>0.5</v>
      </c>
      <c r="M47" s="25">
        <f>SUM(M7:M46)</f>
        <v>2934</v>
      </c>
      <c r="N47" s="20">
        <f t="shared" si="5"/>
        <v>2.5</v>
      </c>
      <c r="O47" s="26">
        <f>SUM(O7:O46)</f>
        <v>154</v>
      </c>
      <c r="P47" s="27">
        <f>SUM(P7:P46)</f>
        <v>10134</v>
      </c>
      <c r="Q47" s="28">
        <f>SUM(Q7:Q46)</f>
        <v>11494</v>
      </c>
      <c r="R47" s="20">
        <f t="shared" si="6"/>
        <v>18.5</v>
      </c>
      <c r="S47" s="25">
        <f>SUM(S7:S46)</f>
        <v>2042</v>
      </c>
      <c r="T47" s="22">
        <f t="shared" si="7"/>
        <v>1.7</v>
      </c>
    </row>
    <row r="48" spans="1:20" x14ac:dyDescent="0.25">
      <c r="A48" s="11"/>
      <c r="B48" s="13"/>
      <c r="C48" s="13"/>
      <c r="D48" s="29"/>
      <c r="E48" s="13"/>
      <c r="F48" s="13"/>
      <c r="G48" s="13"/>
      <c r="H48" s="13"/>
      <c r="I48" s="13"/>
      <c r="J48" s="29"/>
      <c r="K48" s="13"/>
      <c r="L48" s="13"/>
      <c r="M48" s="13"/>
      <c r="N48" s="13"/>
      <c r="O48" s="30"/>
      <c r="P48" s="13"/>
      <c r="Q48" s="13"/>
      <c r="R48" s="29"/>
      <c r="S48" s="13"/>
      <c r="T48" s="13"/>
    </row>
    <row r="49" spans="1:20" x14ac:dyDescent="0.25">
      <c r="A49" s="11" t="s">
        <v>59</v>
      </c>
      <c r="B49" s="13"/>
      <c r="C49" s="13"/>
      <c r="D49" s="29"/>
      <c r="E49" s="13"/>
      <c r="F49" s="13"/>
      <c r="G49" s="13"/>
      <c r="H49" s="13"/>
      <c r="I49" s="13"/>
      <c r="J49" s="29"/>
      <c r="K49" s="13"/>
      <c r="L49" s="13"/>
      <c r="M49" s="13"/>
      <c r="N49" s="13"/>
      <c r="O49" s="13"/>
      <c r="P49" s="13"/>
      <c r="Q49" s="13"/>
      <c r="R49" s="29"/>
      <c r="S49" s="13"/>
      <c r="T49" s="13"/>
    </row>
  </sheetData>
  <mergeCells count="20">
    <mergeCell ref="M5:M6"/>
    <mergeCell ref="R5:R6"/>
    <mergeCell ref="O5:O6"/>
    <mergeCell ref="P5:Q5"/>
    <mergeCell ref="M4:T4"/>
    <mergeCell ref="S5:S6"/>
    <mergeCell ref="T5:T6"/>
    <mergeCell ref="H5:H6"/>
    <mergeCell ref="B5:B6"/>
    <mergeCell ref="A4:A6"/>
    <mergeCell ref="C4:F4"/>
    <mergeCell ref="I4:L4"/>
    <mergeCell ref="C5:C6"/>
    <mergeCell ref="E5:E6"/>
    <mergeCell ref="F5:F6"/>
    <mergeCell ref="I5:I6"/>
    <mergeCell ref="J5:J6"/>
    <mergeCell ref="D5:D6"/>
    <mergeCell ref="K5:K6"/>
    <mergeCell ref="L5:L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6"/>
  <sheetViews>
    <sheetView workbookViewId="0">
      <selection activeCell="E2" sqref="E2:E45"/>
    </sheetView>
  </sheetViews>
  <sheetFormatPr defaultRowHeight="15" x14ac:dyDescent="0.25"/>
  <sheetData>
    <row r="2" spans="2:5" x14ac:dyDescent="0.25">
      <c r="B2" s="51" t="s">
        <v>18</v>
      </c>
      <c r="C2" s="33">
        <v>635</v>
      </c>
      <c r="D2" s="36">
        <v>43</v>
      </c>
      <c r="E2" s="34">
        <f t="shared" ref="E2:E46" si="0">SUM(C2:D2)</f>
        <v>678</v>
      </c>
    </row>
    <row r="3" spans="2:5" x14ac:dyDescent="0.25">
      <c r="B3" s="51" t="s">
        <v>19</v>
      </c>
      <c r="C3" s="33">
        <v>272</v>
      </c>
      <c r="D3" s="36">
        <v>33</v>
      </c>
      <c r="E3" s="34">
        <f t="shared" si="0"/>
        <v>305</v>
      </c>
    </row>
    <row r="4" spans="2:5" x14ac:dyDescent="0.25">
      <c r="B4" s="51" t="s">
        <v>20</v>
      </c>
      <c r="C4" s="33">
        <v>1077</v>
      </c>
      <c r="D4" s="36">
        <v>111</v>
      </c>
      <c r="E4" s="34">
        <f t="shared" si="0"/>
        <v>1188</v>
      </c>
    </row>
    <row r="5" spans="2:5" x14ac:dyDescent="0.25">
      <c r="B5" s="51" t="s">
        <v>21</v>
      </c>
      <c r="C5" s="33">
        <v>547</v>
      </c>
      <c r="D5" s="36">
        <v>41</v>
      </c>
      <c r="E5" s="34">
        <f t="shared" si="0"/>
        <v>588</v>
      </c>
    </row>
    <row r="6" spans="2:5" x14ac:dyDescent="0.25">
      <c r="B6" s="51" t="s">
        <v>22</v>
      </c>
      <c r="C6" s="33">
        <v>600</v>
      </c>
      <c r="D6" s="36">
        <v>36</v>
      </c>
      <c r="E6" s="34">
        <f t="shared" si="0"/>
        <v>636</v>
      </c>
    </row>
    <row r="7" spans="2:5" x14ac:dyDescent="0.25">
      <c r="B7" s="51" t="s">
        <v>61</v>
      </c>
      <c r="C7" s="33">
        <v>498</v>
      </c>
      <c r="D7" s="36">
        <v>37</v>
      </c>
      <c r="E7" s="34">
        <f t="shared" si="0"/>
        <v>535</v>
      </c>
    </row>
    <row r="8" spans="2:5" x14ac:dyDescent="0.25">
      <c r="B8" s="51" t="s">
        <v>24</v>
      </c>
      <c r="C8" s="33">
        <v>624</v>
      </c>
      <c r="D8" s="36">
        <v>33</v>
      </c>
      <c r="E8" s="34">
        <f t="shared" si="0"/>
        <v>657</v>
      </c>
    </row>
    <row r="9" spans="2:5" x14ac:dyDescent="0.25">
      <c r="B9" s="51" t="s">
        <v>25</v>
      </c>
      <c r="C9" s="33">
        <v>415</v>
      </c>
      <c r="D9" s="36">
        <v>24</v>
      </c>
      <c r="E9" s="34">
        <f t="shared" si="0"/>
        <v>439</v>
      </c>
    </row>
    <row r="10" spans="2:5" x14ac:dyDescent="0.25">
      <c r="B10" s="51" t="s">
        <v>62</v>
      </c>
      <c r="C10" s="33">
        <v>569</v>
      </c>
      <c r="D10" s="36">
        <v>57</v>
      </c>
      <c r="E10" s="34">
        <f t="shared" si="0"/>
        <v>626</v>
      </c>
    </row>
    <row r="11" spans="2:5" x14ac:dyDescent="0.25">
      <c r="B11" s="51" t="s">
        <v>63</v>
      </c>
      <c r="C11" s="33">
        <v>268</v>
      </c>
      <c r="D11" s="36">
        <v>28</v>
      </c>
      <c r="E11" s="34">
        <f t="shared" si="0"/>
        <v>296</v>
      </c>
    </row>
    <row r="12" spans="2:5" x14ac:dyDescent="0.25">
      <c r="B12" s="51" t="s">
        <v>64</v>
      </c>
      <c r="C12" s="33">
        <v>98</v>
      </c>
      <c r="D12" s="36">
        <v>15</v>
      </c>
      <c r="E12" s="34">
        <f t="shared" si="0"/>
        <v>113</v>
      </c>
    </row>
    <row r="13" spans="2:5" x14ac:dyDescent="0.25">
      <c r="B13" s="51" t="s">
        <v>65</v>
      </c>
      <c r="C13" s="33">
        <v>269</v>
      </c>
      <c r="D13" s="36">
        <v>18</v>
      </c>
      <c r="E13" s="34">
        <f t="shared" si="0"/>
        <v>287</v>
      </c>
    </row>
    <row r="14" spans="2:5" x14ac:dyDescent="0.25">
      <c r="B14" s="51" t="s">
        <v>66</v>
      </c>
      <c r="C14" s="33">
        <v>220</v>
      </c>
      <c r="D14" s="36">
        <v>10</v>
      </c>
      <c r="E14" s="34">
        <f t="shared" si="0"/>
        <v>230</v>
      </c>
    </row>
    <row r="15" spans="2:5" x14ac:dyDescent="0.25">
      <c r="B15" s="51" t="s">
        <v>67</v>
      </c>
      <c r="C15" s="33">
        <v>466</v>
      </c>
      <c r="D15" s="36">
        <v>781</v>
      </c>
      <c r="E15" s="34">
        <f t="shared" si="0"/>
        <v>1247</v>
      </c>
    </row>
    <row r="16" spans="2:5" x14ac:dyDescent="0.25">
      <c r="B16" s="51" t="s">
        <v>68</v>
      </c>
      <c r="C16" s="33">
        <v>149</v>
      </c>
      <c r="D16" s="36">
        <v>8</v>
      </c>
      <c r="E16" s="34">
        <f t="shared" si="0"/>
        <v>157</v>
      </c>
    </row>
    <row r="17" spans="2:5" x14ac:dyDescent="0.25">
      <c r="B17" s="51" t="s">
        <v>69</v>
      </c>
      <c r="C17" s="33">
        <v>62</v>
      </c>
      <c r="D17" s="36">
        <v>5</v>
      </c>
      <c r="E17" s="34">
        <f t="shared" si="0"/>
        <v>67</v>
      </c>
    </row>
    <row r="18" spans="2:5" x14ac:dyDescent="0.25">
      <c r="B18" s="51" t="s">
        <v>70</v>
      </c>
      <c r="C18" s="33">
        <v>80</v>
      </c>
      <c r="D18" s="36">
        <v>15</v>
      </c>
      <c r="E18" s="34">
        <f t="shared" si="0"/>
        <v>95</v>
      </c>
    </row>
    <row r="19" spans="2:5" x14ac:dyDescent="0.25">
      <c r="B19" s="51" t="s">
        <v>71</v>
      </c>
      <c r="C19" s="33">
        <v>177</v>
      </c>
      <c r="D19" s="36">
        <v>31</v>
      </c>
      <c r="E19" s="34">
        <f t="shared" si="0"/>
        <v>208</v>
      </c>
    </row>
    <row r="20" spans="2:5" x14ac:dyDescent="0.25">
      <c r="B20" s="51" t="s">
        <v>72</v>
      </c>
      <c r="C20" s="33">
        <v>139</v>
      </c>
      <c r="D20" s="36">
        <v>18</v>
      </c>
      <c r="E20" s="34">
        <f t="shared" si="0"/>
        <v>157</v>
      </c>
    </row>
    <row r="21" spans="2:5" x14ac:dyDescent="0.25">
      <c r="B21" s="51" t="s">
        <v>73</v>
      </c>
      <c r="C21" s="32">
        <v>258</v>
      </c>
      <c r="D21" s="35">
        <v>11</v>
      </c>
      <c r="E21" s="34">
        <f t="shared" si="0"/>
        <v>269</v>
      </c>
    </row>
    <row r="22" spans="2:5" x14ac:dyDescent="0.25">
      <c r="B22" s="51" t="s">
        <v>74</v>
      </c>
      <c r="C22" s="33">
        <v>184</v>
      </c>
      <c r="D22" s="36">
        <v>8</v>
      </c>
      <c r="E22" s="34">
        <f t="shared" si="0"/>
        <v>192</v>
      </c>
    </row>
    <row r="23" spans="2:5" x14ac:dyDescent="0.25">
      <c r="B23" s="51" t="s">
        <v>75</v>
      </c>
      <c r="C23" s="33">
        <v>58</v>
      </c>
      <c r="D23" s="36">
        <v>2</v>
      </c>
      <c r="E23" s="34">
        <f t="shared" si="0"/>
        <v>60</v>
      </c>
    </row>
    <row r="24" spans="2:5" x14ac:dyDescent="0.25">
      <c r="B24" s="51" t="s">
        <v>76</v>
      </c>
      <c r="C24" s="33">
        <v>127</v>
      </c>
      <c r="D24" s="36">
        <v>9</v>
      </c>
      <c r="E24" s="34">
        <f t="shared" si="0"/>
        <v>136</v>
      </c>
    </row>
    <row r="25" spans="2:5" x14ac:dyDescent="0.25">
      <c r="B25" s="51" t="s">
        <v>77</v>
      </c>
      <c r="C25" s="33">
        <v>186</v>
      </c>
      <c r="D25" s="36">
        <v>15</v>
      </c>
      <c r="E25" s="34">
        <f t="shared" si="0"/>
        <v>201</v>
      </c>
    </row>
    <row r="26" spans="2:5" x14ac:dyDescent="0.25">
      <c r="B26" s="51" t="s">
        <v>78</v>
      </c>
      <c r="C26" s="33">
        <v>123</v>
      </c>
      <c r="D26" s="36">
        <v>5</v>
      </c>
      <c r="E26" s="34">
        <f t="shared" si="0"/>
        <v>128</v>
      </c>
    </row>
    <row r="27" spans="2:5" x14ac:dyDescent="0.25">
      <c r="B27" s="51" t="s">
        <v>79</v>
      </c>
      <c r="C27" s="33">
        <v>132</v>
      </c>
      <c r="D27" s="36">
        <v>4</v>
      </c>
      <c r="E27" s="34">
        <f t="shared" si="0"/>
        <v>136</v>
      </c>
    </row>
    <row r="28" spans="2:5" x14ac:dyDescent="0.25">
      <c r="B28" s="51" t="s">
        <v>80</v>
      </c>
      <c r="C28" s="33">
        <v>198</v>
      </c>
      <c r="D28" s="36">
        <v>18</v>
      </c>
      <c r="E28" s="34">
        <f t="shared" si="0"/>
        <v>216</v>
      </c>
    </row>
    <row r="29" spans="2:5" x14ac:dyDescent="0.25">
      <c r="B29" s="51" t="s">
        <v>81</v>
      </c>
      <c r="C29" s="33">
        <v>469</v>
      </c>
      <c r="D29" s="36">
        <v>71</v>
      </c>
      <c r="E29" s="34">
        <f t="shared" si="0"/>
        <v>540</v>
      </c>
    </row>
    <row r="30" spans="2:5" x14ac:dyDescent="0.25">
      <c r="B30" s="51" t="s">
        <v>82</v>
      </c>
      <c r="C30" s="33">
        <v>335</v>
      </c>
      <c r="D30" s="36">
        <v>31</v>
      </c>
      <c r="E30" s="34">
        <f t="shared" si="0"/>
        <v>366</v>
      </c>
    </row>
    <row r="31" spans="2:5" x14ac:dyDescent="0.25">
      <c r="B31" s="51" t="s">
        <v>83</v>
      </c>
      <c r="C31" s="33">
        <v>65</v>
      </c>
      <c r="D31" s="36">
        <v>1</v>
      </c>
      <c r="E31" s="34">
        <f t="shared" si="0"/>
        <v>66</v>
      </c>
    </row>
    <row r="32" spans="2:5" x14ac:dyDescent="0.25">
      <c r="B32" s="51" t="s">
        <v>84</v>
      </c>
      <c r="C32" s="33">
        <v>147</v>
      </c>
      <c r="D32" s="36">
        <v>43</v>
      </c>
      <c r="E32" s="34">
        <f t="shared" si="0"/>
        <v>190</v>
      </c>
    </row>
    <row r="33" spans="2:5" x14ac:dyDescent="0.25">
      <c r="B33" s="51" t="s">
        <v>85</v>
      </c>
      <c r="C33" s="33">
        <v>70</v>
      </c>
      <c r="D33" s="36">
        <v>8</v>
      </c>
      <c r="E33" s="34">
        <f t="shared" si="0"/>
        <v>78</v>
      </c>
    </row>
    <row r="34" spans="2:5" x14ac:dyDescent="0.25">
      <c r="B34" s="51" t="s">
        <v>86</v>
      </c>
      <c r="C34" s="33">
        <v>32</v>
      </c>
      <c r="D34" s="36">
        <v>1</v>
      </c>
      <c r="E34" s="34">
        <f t="shared" si="0"/>
        <v>33</v>
      </c>
    </row>
    <row r="35" spans="2:5" x14ac:dyDescent="0.25">
      <c r="B35" s="51" t="s">
        <v>87</v>
      </c>
      <c r="C35" s="33">
        <v>55</v>
      </c>
      <c r="D35" s="36">
        <v>6</v>
      </c>
      <c r="E35" s="34">
        <f t="shared" si="0"/>
        <v>61</v>
      </c>
    </row>
    <row r="36" spans="2:5" x14ac:dyDescent="0.25">
      <c r="B36" s="51" t="s">
        <v>88</v>
      </c>
      <c r="C36" s="33">
        <v>56</v>
      </c>
      <c r="D36" s="36">
        <v>13</v>
      </c>
      <c r="E36" s="34">
        <f t="shared" si="0"/>
        <v>69</v>
      </c>
    </row>
    <row r="37" spans="2:5" x14ac:dyDescent="0.25">
      <c r="B37" s="51" t="s">
        <v>89</v>
      </c>
      <c r="C37" s="33">
        <v>189</v>
      </c>
      <c r="D37" s="36">
        <v>7</v>
      </c>
      <c r="E37" s="34">
        <f t="shared" si="0"/>
        <v>196</v>
      </c>
    </row>
    <row r="38" spans="2:5" x14ac:dyDescent="0.25">
      <c r="B38" s="51" t="s">
        <v>90</v>
      </c>
      <c r="C38" s="33">
        <v>87</v>
      </c>
      <c r="D38" s="36">
        <v>8</v>
      </c>
      <c r="E38" s="34">
        <f t="shared" si="0"/>
        <v>95</v>
      </c>
    </row>
    <row r="39" spans="2:5" x14ac:dyDescent="0.25">
      <c r="B39" s="51" t="s">
        <v>91</v>
      </c>
      <c r="C39" s="33">
        <v>669</v>
      </c>
      <c r="D39" s="36">
        <v>34</v>
      </c>
      <c r="E39" s="34">
        <f t="shared" si="0"/>
        <v>703</v>
      </c>
    </row>
    <row r="40" spans="2:5" x14ac:dyDescent="0.25">
      <c r="B40" s="51" t="s">
        <v>92</v>
      </c>
      <c r="C40" s="33">
        <v>94</v>
      </c>
      <c r="D40" s="36">
        <v>7</v>
      </c>
      <c r="E40" s="34">
        <f t="shared" si="0"/>
        <v>101</v>
      </c>
    </row>
    <row r="41" spans="2:5" x14ac:dyDescent="0.25">
      <c r="B41" s="51" t="s">
        <v>93</v>
      </c>
      <c r="C41" s="33">
        <v>87</v>
      </c>
      <c r="D41" s="36">
        <v>11</v>
      </c>
      <c r="E41" s="34">
        <f t="shared" si="0"/>
        <v>98</v>
      </c>
    </row>
    <row r="42" spans="2:5" x14ac:dyDescent="0.25">
      <c r="B42" s="51" t="s">
        <v>94</v>
      </c>
      <c r="C42" s="33">
        <v>53</v>
      </c>
      <c r="D42" s="36">
        <v>6</v>
      </c>
      <c r="E42" s="34">
        <f t="shared" si="0"/>
        <v>59</v>
      </c>
    </row>
    <row r="43" spans="2:5" x14ac:dyDescent="0.25">
      <c r="B43" s="51" t="s">
        <v>95</v>
      </c>
      <c r="C43" s="33">
        <v>38</v>
      </c>
      <c r="D43" s="36">
        <v>4</v>
      </c>
      <c r="E43" s="34">
        <f t="shared" si="0"/>
        <v>42</v>
      </c>
    </row>
    <row r="44" spans="2:5" x14ac:dyDescent="0.25">
      <c r="B44" s="51" t="s">
        <v>96</v>
      </c>
      <c r="C44" s="33">
        <v>494</v>
      </c>
      <c r="D44" s="36">
        <v>21</v>
      </c>
      <c r="E44" s="34">
        <f t="shared" si="0"/>
        <v>515</v>
      </c>
    </row>
    <row r="45" spans="2:5" x14ac:dyDescent="0.25">
      <c r="B45" s="51" t="s">
        <v>97</v>
      </c>
      <c r="C45" s="33">
        <v>74</v>
      </c>
      <c r="D45" s="36">
        <v>0</v>
      </c>
      <c r="E45" s="34">
        <f t="shared" si="0"/>
        <v>74</v>
      </c>
    </row>
    <row r="46" spans="2:5" x14ac:dyDescent="0.25">
      <c r="C46" s="34">
        <f>SUM(C2:C45)</f>
        <v>11445</v>
      </c>
      <c r="D46" s="36">
        <v>1688</v>
      </c>
      <c r="E46" s="34">
        <f t="shared" si="0"/>
        <v>13133</v>
      </c>
    </row>
  </sheetData>
  <mergeCells count="44">
    <mergeCell ref="B44"/>
    <mergeCell ref="B45"/>
    <mergeCell ref="B43"/>
    <mergeCell ref="B32"/>
    <mergeCell ref="B33"/>
    <mergeCell ref="B34"/>
    <mergeCell ref="B35"/>
    <mergeCell ref="B36"/>
    <mergeCell ref="B37"/>
    <mergeCell ref="B38"/>
    <mergeCell ref="B39"/>
    <mergeCell ref="B40"/>
    <mergeCell ref="B41"/>
    <mergeCell ref="B42"/>
    <mergeCell ref="B31"/>
    <mergeCell ref="B20"/>
    <mergeCell ref="B21"/>
    <mergeCell ref="B22"/>
    <mergeCell ref="B23"/>
    <mergeCell ref="B24"/>
    <mergeCell ref="B25"/>
    <mergeCell ref="B26"/>
    <mergeCell ref="B27"/>
    <mergeCell ref="B28"/>
    <mergeCell ref="B29"/>
    <mergeCell ref="B30"/>
    <mergeCell ref="B19"/>
    <mergeCell ref="B8"/>
    <mergeCell ref="B9"/>
    <mergeCell ref="B10"/>
    <mergeCell ref="B11"/>
    <mergeCell ref="B12"/>
    <mergeCell ref="B13"/>
    <mergeCell ref="B14"/>
    <mergeCell ref="B15"/>
    <mergeCell ref="B16"/>
    <mergeCell ref="B17"/>
    <mergeCell ref="B18"/>
    <mergeCell ref="B7"/>
    <mergeCell ref="B2"/>
    <mergeCell ref="B3"/>
    <mergeCell ref="B4"/>
    <mergeCell ref="B5"/>
    <mergeCell ref="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Калиниченко Калерия Викторовна</dc:creator>
  <cp:lastModifiedBy>Богадасарьян Ольга Николаевна</cp:lastModifiedBy>
  <dcterms:created xsi:type="dcterms:W3CDTF">2019-08-14T07:11:19Z</dcterms:created>
  <dcterms:modified xsi:type="dcterms:W3CDTF">2025-04-11T08:51:52Z</dcterms:modified>
</cp:coreProperties>
</file>