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пост" sheetId="1" r:id="rId1"/>
    <sheet name="окон" sheetId="2" r:id="rId2"/>
  </sheets>
  <externalReferences>
    <externalReference r:id="rId3"/>
  </externalReferences>
  <definedNames>
    <definedName name="_xlnm.Print_Titles" localSheetId="1">окон!$A:$B,окон!$3:$9</definedName>
    <definedName name="_xlnm.Print_Titles" localSheetId="0">пост!$3:$9</definedName>
    <definedName name="_xlnm.Print_Area" localSheetId="1">окон!$A$1:$AJ$37</definedName>
    <definedName name="_xlnm.Print_Area" localSheetId="0">пост!$A$1:$AC$36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2" l="1"/>
  <c r="AC34" i="2"/>
  <c r="AB34" i="2"/>
  <c r="AA34" i="2"/>
  <c r="Z34" i="2"/>
  <c r="Y34" i="2"/>
  <c r="X34" i="2"/>
  <c r="W34" i="2"/>
  <c r="V34" i="2"/>
  <c r="T34" i="2"/>
  <c r="S34" i="2"/>
  <c r="R34" i="2"/>
  <c r="Q34" i="2"/>
  <c r="P34" i="2"/>
  <c r="AJ34" i="2" s="1"/>
  <c r="O34" i="2"/>
  <c r="AI34" i="2" s="1"/>
  <c r="N34" i="2"/>
  <c r="M34" i="2"/>
  <c r="J34" i="2"/>
  <c r="K34" i="2" s="1"/>
  <c r="H34" i="2"/>
  <c r="I34" i="2" s="1"/>
  <c r="G34" i="2"/>
  <c r="F34" i="2"/>
  <c r="D34" i="2"/>
  <c r="AH34" i="2" s="1"/>
  <c r="AC33" i="2"/>
  <c r="AB33" i="2"/>
  <c r="AA33" i="2"/>
  <c r="Z33" i="2"/>
  <c r="Y33" i="2"/>
  <c r="X33" i="2"/>
  <c r="W33" i="2"/>
  <c r="V33" i="2"/>
  <c r="T33" i="2"/>
  <c r="S33" i="2"/>
  <c r="R33" i="2"/>
  <c r="Q33" i="2"/>
  <c r="P33" i="2"/>
  <c r="O33" i="2"/>
  <c r="N33" i="2"/>
  <c r="M33" i="2"/>
  <c r="K33" i="2"/>
  <c r="J33" i="2"/>
  <c r="H33" i="2"/>
  <c r="I33" i="2" s="1"/>
  <c r="F33" i="2"/>
  <c r="D33" i="2"/>
  <c r="AC32" i="2"/>
  <c r="AB32" i="2"/>
  <c r="AA32" i="2"/>
  <c r="Z32" i="2"/>
  <c r="Y32" i="2"/>
  <c r="X32" i="2"/>
  <c r="W32" i="2"/>
  <c r="V32" i="2"/>
  <c r="T32" i="2"/>
  <c r="S32" i="2"/>
  <c r="R32" i="2"/>
  <c r="Q32" i="2"/>
  <c r="P32" i="2"/>
  <c r="O32" i="2"/>
  <c r="N32" i="2"/>
  <c r="M32" i="2"/>
  <c r="J32" i="2"/>
  <c r="AJ32" i="2" s="1"/>
  <c r="H32" i="2"/>
  <c r="I32" i="2" s="1"/>
  <c r="F32" i="2"/>
  <c r="AI32" i="2" s="1"/>
  <c r="D32" i="2"/>
  <c r="AC31" i="2"/>
  <c r="AB31" i="2"/>
  <c r="AA31" i="2"/>
  <c r="Z31" i="2"/>
  <c r="Y31" i="2"/>
  <c r="X31" i="2"/>
  <c r="W31" i="2"/>
  <c r="V31" i="2"/>
  <c r="T31" i="2"/>
  <c r="S31" i="2"/>
  <c r="R31" i="2"/>
  <c r="Q31" i="2"/>
  <c r="P31" i="2"/>
  <c r="AJ31" i="2" s="1"/>
  <c r="O31" i="2"/>
  <c r="N31" i="2"/>
  <c r="M31" i="2"/>
  <c r="J31" i="2"/>
  <c r="K31" i="2" s="1"/>
  <c r="H31" i="2"/>
  <c r="I31" i="2" s="1"/>
  <c r="F31" i="2"/>
  <c r="D31" i="2"/>
  <c r="AH31" i="2" s="1"/>
  <c r="AC30" i="2"/>
  <c r="AB30" i="2"/>
  <c r="AA30" i="2"/>
  <c r="Z30" i="2"/>
  <c r="Y30" i="2"/>
  <c r="X30" i="2"/>
  <c r="W30" i="2"/>
  <c r="V30" i="2"/>
  <c r="T30" i="2"/>
  <c r="S30" i="2"/>
  <c r="R30" i="2"/>
  <c r="Q30" i="2"/>
  <c r="P30" i="2"/>
  <c r="O30" i="2"/>
  <c r="N30" i="2"/>
  <c r="M30" i="2"/>
  <c r="K30" i="2"/>
  <c r="J30" i="2"/>
  <c r="H30" i="2"/>
  <c r="I30" i="2" s="1"/>
  <c r="F30" i="2"/>
  <c r="D30" i="2"/>
  <c r="AC29" i="2"/>
  <c r="AB29" i="2"/>
  <c r="AA29" i="2"/>
  <c r="Z29" i="2"/>
  <c r="Y29" i="2"/>
  <c r="X29" i="2"/>
  <c r="W29" i="2"/>
  <c r="V29" i="2"/>
  <c r="T29" i="2"/>
  <c r="S29" i="2"/>
  <c r="R29" i="2"/>
  <c r="Q29" i="2"/>
  <c r="P29" i="2"/>
  <c r="O29" i="2"/>
  <c r="N29" i="2"/>
  <c r="M29" i="2"/>
  <c r="J29" i="2"/>
  <c r="K29" i="2" s="1"/>
  <c r="H29" i="2"/>
  <c r="I29" i="2" s="1"/>
  <c r="F29" i="2"/>
  <c r="AI29" i="2" s="1"/>
  <c r="D29" i="2"/>
  <c r="AH29" i="2" s="1"/>
  <c r="AC28" i="2"/>
  <c r="AB28" i="2"/>
  <c r="AA28" i="2"/>
  <c r="Z28" i="2"/>
  <c r="Y28" i="2"/>
  <c r="X28" i="2"/>
  <c r="W28" i="2"/>
  <c r="V28" i="2"/>
  <c r="T28" i="2"/>
  <c r="S28" i="2"/>
  <c r="R28" i="2"/>
  <c r="Q28" i="2"/>
  <c r="P28" i="2"/>
  <c r="AJ28" i="2" s="1"/>
  <c r="O28" i="2"/>
  <c r="N28" i="2"/>
  <c r="M28" i="2"/>
  <c r="AH28" i="2" s="1"/>
  <c r="J28" i="2"/>
  <c r="K28" i="2" s="1"/>
  <c r="H28" i="2"/>
  <c r="I28" i="2" s="1"/>
  <c r="F28" i="2"/>
  <c r="D28" i="2"/>
  <c r="E28" i="2" s="1"/>
  <c r="AC27" i="2"/>
  <c r="AB27" i="2"/>
  <c r="AA27" i="2"/>
  <c r="Z27" i="2"/>
  <c r="Y27" i="2"/>
  <c r="X27" i="2"/>
  <c r="W27" i="2"/>
  <c r="V27" i="2"/>
  <c r="T27" i="2"/>
  <c r="S27" i="2"/>
  <c r="R27" i="2"/>
  <c r="Q27" i="2"/>
  <c r="P27" i="2"/>
  <c r="O27" i="2"/>
  <c r="N27" i="2"/>
  <c r="M27" i="2"/>
  <c r="J27" i="2"/>
  <c r="H27" i="2"/>
  <c r="I27" i="2" s="1"/>
  <c r="F27" i="2"/>
  <c r="D27" i="2"/>
  <c r="AC26" i="2"/>
  <c r="AB26" i="2"/>
  <c r="AA26" i="2"/>
  <c r="Z26" i="2"/>
  <c r="Y26" i="2"/>
  <c r="X26" i="2"/>
  <c r="W26" i="2"/>
  <c r="V26" i="2"/>
  <c r="T26" i="2"/>
  <c r="S26" i="2"/>
  <c r="R26" i="2"/>
  <c r="Q26" i="2"/>
  <c r="P26" i="2"/>
  <c r="O26" i="2"/>
  <c r="N26" i="2"/>
  <c r="M26" i="2"/>
  <c r="J26" i="2"/>
  <c r="K26" i="2" s="1"/>
  <c r="H26" i="2"/>
  <c r="I26" i="2" s="1"/>
  <c r="F26" i="2"/>
  <c r="G26" i="2" s="1"/>
  <c r="D26" i="2"/>
  <c r="AH26" i="2" s="1"/>
  <c r="AC25" i="2"/>
  <c r="AB25" i="2"/>
  <c r="AA25" i="2"/>
  <c r="Z25" i="2"/>
  <c r="Y25" i="2"/>
  <c r="X25" i="2"/>
  <c r="W25" i="2"/>
  <c r="V25" i="2"/>
  <c r="T25" i="2"/>
  <c r="S25" i="2"/>
  <c r="R25" i="2"/>
  <c r="Q25" i="2"/>
  <c r="P25" i="2"/>
  <c r="AJ25" i="2" s="1"/>
  <c r="O25" i="2"/>
  <c r="N25" i="2"/>
  <c r="M25" i="2"/>
  <c r="J25" i="2"/>
  <c r="K25" i="2" s="1"/>
  <c r="H25" i="2"/>
  <c r="I25" i="2" s="1"/>
  <c r="F25" i="2"/>
  <c r="D25" i="2"/>
  <c r="E25" i="2" s="1"/>
  <c r="AC24" i="2"/>
  <c r="AB24" i="2"/>
  <c r="AA24" i="2"/>
  <c r="Z24" i="2"/>
  <c r="Y24" i="2"/>
  <c r="X24" i="2"/>
  <c r="W24" i="2"/>
  <c r="V24" i="2"/>
  <c r="T24" i="2"/>
  <c r="S24" i="2"/>
  <c r="R24" i="2"/>
  <c r="Q24" i="2"/>
  <c r="P24" i="2"/>
  <c r="O24" i="2"/>
  <c r="N24" i="2"/>
  <c r="M24" i="2"/>
  <c r="J24" i="2"/>
  <c r="H24" i="2"/>
  <c r="I24" i="2" s="1"/>
  <c r="F24" i="2"/>
  <c r="D24" i="2"/>
  <c r="AC23" i="2"/>
  <c r="AB23" i="2"/>
  <c r="AA23" i="2"/>
  <c r="Z23" i="2"/>
  <c r="Y23" i="2"/>
  <c r="X23" i="2"/>
  <c r="W23" i="2"/>
  <c r="V23" i="2"/>
  <c r="T23" i="2"/>
  <c r="S23" i="2"/>
  <c r="R23" i="2"/>
  <c r="Q23" i="2"/>
  <c r="P23" i="2"/>
  <c r="AJ23" i="2" s="1"/>
  <c r="O23" i="2"/>
  <c r="N23" i="2"/>
  <c r="M23" i="2"/>
  <c r="J23" i="2"/>
  <c r="K23" i="2" s="1"/>
  <c r="H23" i="2"/>
  <c r="I23" i="2" s="1"/>
  <c r="F23" i="2"/>
  <c r="D23" i="2"/>
  <c r="AH23" i="2" s="1"/>
  <c r="AC22" i="2"/>
  <c r="AB22" i="2"/>
  <c r="AA22" i="2"/>
  <c r="Z22" i="2"/>
  <c r="Y22" i="2"/>
  <c r="X22" i="2"/>
  <c r="W22" i="2"/>
  <c r="V22" i="2"/>
  <c r="T22" i="2"/>
  <c r="S22" i="2"/>
  <c r="R22" i="2"/>
  <c r="Q22" i="2"/>
  <c r="P22" i="2"/>
  <c r="AJ22" i="2" s="1"/>
  <c r="O22" i="2"/>
  <c r="N22" i="2"/>
  <c r="M22" i="2"/>
  <c r="J22" i="2"/>
  <c r="K22" i="2" s="1"/>
  <c r="H22" i="2"/>
  <c r="I22" i="2" s="1"/>
  <c r="F22" i="2"/>
  <c r="D22" i="2"/>
  <c r="AC21" i="2"/>
  <c r="AB21" i="2"/>
  <c r="AA21" i="2"/>
  <c r="Z21" i="2"/>
  <c r="Y21" i="2"/>
  <c r="X21" i="2"/>
  <c r="W21" i="2"/>
  <c r="V21" i="2"/>
  <c r="T21" i="2"/>
  <c r="S21" i="2"/>
  <c r="R21" i="2"/>
  <c r="Q21" i="2"/>
  <c r="P21" i="2"/>
  <c r="AJ21" i="2" s="1"/>
  <c r="O21" i="2"/>
  <c r="N21" i="2"/>
  <c r="M21" i="2"/>
  <c r="J21" i="2"/>
  <c r="K21" i="2" s="1"/>
  <c r="H21" i="2"/>
  <c r="I21" i="2" s="1"/>
  <c r="G21" i="2"/>
  <c r="F21" i="2"/>
  <c r="D21" i="2"/>
  <c r="AC20" i="2"/>
  <c r="AB20" i="2"/>
  <c r="AA20" i="2"/>
  <c r="Z20" i="2"/>
  <c r="Y20" i="2"/>
  <c r="X20" i="2"/>
  <c r="W20" i="2"/>
  <c r="V20" i="2"/>
  <c r="T20" i="2"/>
  <c r="S20" i="2"/>
  <c r="R20" i="2"/>
  <c r="Q20" i="2"/>
  <c r="P20" i="2"/>
  <c r="AJ20" i="2" s="1"/>
  <c r="O20" i="2"/>
  <c r="N20" i="2"/>
  <c r="M20" i="2"/>
  <c r="J20" i="2"/>
  <c r="K20" i="2" s="1"/>
  <c r="H20" i="2"/>
  <c r="I20" i="2" s="1"/>
  <c r="F20" i="2"/>
  <c r="D20" i="2"/>
  <c r="E20" i="2" s="1"/>
  <c r="AC19" i="2"/>
  <c r="AB19" i="2"/>
  <c r="AA19" i="2"/>
  <c r="Z19" i="2"/>
  <c r="Y19" i="2"/>
  <c r="X19" i="2"/>
  <c r="W19" i="2"/>
  <c r="V19" i="2"/>
  <c r="T19" i="2"/>
  <c r="S19" i="2"/>
  <c r="R19" i="2"/>
  <c r="Q19" i="2"/>
  <c r="P19" i="2"/>
  <c r="O19" i="2"/>
  <c r="N19" i="2"/>
  <c r="M19" i="2"/>
  <c r="J19" i="2"/>
  <c r="AJ19" i="2" s="1"/>
  <c r="H19" i="2"/>
  <c r="I19" i="2" s="1"/>
  <c r="F19" i="2"/>
  <c r="D19" i="2"/>
  <c r="AC18" i="2"/>
  <c r="AB18" i="2"/>
  <c r="AA18" i="2"/>
  <c r="Z18" i="2"/>
  <c r="Y18" i="2"/>
  <c r="X18" i="2"/>
  <c r="W18" i="2"/>
  <c r="V18" i="2"/>
  <c r="T18" i="2"/>
  <c r="S18" i="2"/>
  <c r="R18" i="2"/>
  <c r="Q18" i="2"/>
  <c r="P18" i="2"/>
  <c r="O18" i="2"/>
  <c r="N18" i="2"/>
  <c r="M18" i="2"/>
  <c r="J18" i="2"/>
  <c r="K18" i="2" s="1"/>
  <c r="H18" i="2"/>
  <c r="I18" i="2" s="1"/>
  <c r="F18" i="2"/>
  <c r="G18" i="2" s="1"/>
  <c r="D18" i="2"/>
  <c r="AC17" i="2"/>
  <c r="AB17" i="2"/>
  <c r="AA17" i="2"/>
  <c r="Z17" i="2"/>
  <c r="Y17" i="2"/>
  <c r="X17" i="2"/>
  <c r="W17" i="2"/>
  <c r="V17" i="2"/>
  <c r="T17" i="2"/>
  <c r="S17" i="2"/>
  <c r="R17" i="2"/>
  <c r="Q17" i="2"/>
  <c r="P17" i="2"/>
  <c r="O17" i="2"/>
  <c r="N17" i="2"/>
  <c r="M17" i="2"/>
  <c r="K17" i="2"/>
  <c r="J17" i="2"/>
  <c r="H17" i="2"/>
  <c r="I17" i="2" s="1"/>
  <c r="F17" i="2"/>
  <c r="D17" i="2"/>
  <c r="E17" i="2" s="1"/>
  <c r="AC16" i="2"/>
  <c r="AB16" i="2"/>
  <c r="AA16" i="2"/>
  <c r="Z16" i="2"/>
  <c r="Y16" i="2"/>
  <c r="X16" i="2"/>
  <c r="W16" i="2"/>
  <c r="V16" i="2"/>
  <c r="T16" i="2"/>
  <c r="S16" i="2"/>
  <c r="R16" i="2"/>
  <c r="Q16" i="2"/>
  <c r="P16" i="2"/>
  <c r="O16" i="2"/>
  <c r="N16" i="2"/>
  <c r="M16" i="2"/>
  <c r="J16" i="2"/>
  <c r="AJ16" i="2" s="1"/>
  <c r="I16" i="2"/>
  <c r="H16" i="2"/>
  <c r="F16" i="2"/>
  <c r="D16" i="2"/>
  <c r="AC15" i="2"/>
  <c r="AB15" i="2"/>
  <c r="AA15" i="2"/>
  <c r="Z15" i="2"/>
  <c r="Y15" i="2"/>
  <c r="X15" i="2"/>
  <c r="W15" i="2"/>
  <c r="V15" i="2"/>
  <c r="T15" i="2"/>
  <c r="S15" i="2"/>
  <c r="R15" i="2"/>
  <c r="Q15" i="2"/>
  <c r="P15" i="2"/>
  <c r="O15" i="2"/>
  <c r="N15" i="2"/>
  <c r="M15" i="2"/>
  <c r="AH15" i="2" s="1"/>
  <c r="J15" i="2"/>
  <c r="K15" i="2" s="1"/>
  <c r="H15" i="2"/>
  <c r="I15" i="2" s="1"/>
  <c r="F15" i="2"/>
  <c r="G15" i="2" s="1"/>
  <c r="E15" i="2"/>
  <c r="L15" i="2" s="1"/>
  <c r="U15" i="2" s="1"/>
  <c r="D15" i="2"/>
  <c r="AC14" i="2"/>
  <c r="AB14" i="2"/>
  <c r="AA14" i="2"/>
  <c r="Z14" i="2"/>
  <c r="Y14" i="2"/>
  <c r="X14" i="2"/>
  <c r="W14" i="2"/>
  <c r="V14" i="2"/>
  <c r="T14" i="2"/>
  <c r="S14" i="2"/>
  <c r="R14" i="2"/>
  <c r="Q14" i="2"/>
  <c r="P14" i="2"/>
  <c r="O14" i="2"/>
  <c r="N14" i="2"/>
  <c r="M14" i="2"/>
  <c r="K14" i="2"/>
  <c r="J14" i="2"/>
  <c r="H14" i="2"/>
  <c r="I14" i="2" s="1"/>
  <c r="F14" i="2"/>
  <c r="D14" i="2"/>
  <c r="AC13" i="2"/>
  <c r="AB13" i="2"/>
  <c r="AA13" i="2"/>
  <c r="Z13" i="2"/>
  <c r="Y13" i="2"/>
  <c r="X13" i="2"/>
  <c r="W13" i="2"/>
  <c r="V13" i="2"/>
  <c r="T13" i="2"/>
  <c r="S13" i="2"/>
  <c r="R13" i="2"/>
  <c r="Q13" i="2"/>
  <c r="P13" i="2"/>
  <c r="O13" i="2"/>
  <c r="N13" i="2"/>
  <c r="M13" i="2"/>
  <c r="J13" i="2"/>
  <c r="K13" i="2" s="1"/>
  <c r="H13" i="2"/>
  <c r="I13" i="2" s="1"/>
  <c r="F13" i="2"/>
  <c r="D13" i="2"/>
  <c r="AH13" i="2" s="1"/>
  <c r="AC12" i="2"/>
  <c r="AB12" i="2"/>
  <c r="AA12" i="2"/>
  <c r="Z12" i="2"/>
  <c r="Y12" i="2"/>
  <c r="X12" i="2"/>
  <c r="W12" i="2"/>
  <c r="V12" i="2"/>
  <c r="T12" i="2"/>
  <c r="S12" i="2"/>
  <c r="R12" i="2"/>
  <c r="Q12" i="2"/>
  <c r="P12" i="2"/>
  <c r="AJ12" i="2" s="1"/>
  <c r="O12" i="2"/>
  <c r="N12" i="2"/>
  <c r="M12" i="2"/>
  <c r="J12" i="2"/>
  <c r="K12" i="2" s="1"/>
  <c r="H12" i="2"/>
  <c r="I12" i="2" s="1"/>
  <c r="F12" i="2"/>
  <c r="D12" i="2"/>
  <c r="E12" i="2" s="1"/>
  <c r="AC11" i="2"/>
  <c r="AB11" i="2"/>
  <c r="AA11" i="2"/>
  <c r="Z11" i="2"/>
  <c r="Y11" i="2"/>
  <c r="X11" i="2"/>
  <c r="W11" i="2"/>
  <c r="V11" i="2"/>
  <c r="T11" i="2"/>
  <c r="T35" i="2" s="1"/>
  <c r="S11" i="2"/>
  <c r="R11" i="2"/>
  <c r="Q11" i="2"/>
  <c r="P11" i="2"/>
  <c r="O11" i="2"/>
  <c r="N11" i="2"/>
  <c r="M11" i="2"/>
  <c r="J11" i="2"/>
  <c r="H11" i="2"/>
  <c r="I11" i="2" s="1"/>
  <c r="F11" i="2"/>
  <c r="D11" i="2"/>
  <c r="AC10" i="2"/>
  <c r="AB10" i="2"/>
  <c r="AA10" i="2"/>
  <c r="Z10" i="2"/>
  <c r="Y10" i="2"/>
  <c r="X10" i="2"/>
  <c r="W10" i="2"/>
  <c r="V10" i="2"/>
  <c r="T10" i="2"/>
  <c r="S10" i="2"/>
  <c r="R10" i="2"/>
  <c r="Q10" i="2"/>
  <c r="P10" i="2"/>
  <c r="O10" i="2"/>
  <c r="N10" i="2"/>
  <c r="M10" i="2"/>
  <c r="J10" i="2"/>
  <c r="K10" i="2" s="1"/>
  <c r="H10" i="2"/>
  <c r="F10" i="2"/>
  <c r="F35" i="2" s="1"/>
  <c r="D10" i="2"/>
  <c r="C35" i="1"/>
  <c r="AC34" i="1"/>
  <c r="AB34" i="1"/>
  <c r="AA34" i="1"/>
  <c r="Z34" i="1"/>
  <c r="Y34" i="1"/>
  <c r="X34" i="1"/>
  <c r="W34" i="1"/>
  <c r="V34" i="1"/>
  <c r="S34" i="1"/>
  <c r="T34" i="1" s="1"/>
  <c r="Q34" i="1"/>
  <c r="R34" i="1" s="1"/>
  <c r="P34" i="1"/>
  <c r="O34" i="1"/>
  <c r="M34" i="1"/>
  <c r="N34" i="1" s="1"/>
  <c r="J34" i="1"/>
  <c r="K34" i="1" s="1"/>
  <c r="H34" i="1"/>
  <c r="I34" i="1" s="1"/>
  <c r="F34" i="1"/>
  <c r="G34" i="1" s="1"/>
  <c r="D34" i="1"/>
  <c r="E34" i="1" s="1"/>
  <c r="AC33" i="1"/>
  <c r="AB33" i="1"/>
  <c r="AA33" i="1"/>
  <c r="Z33" i="1"/>
  <c r="Y33" i="1"/>
  <c r="X33" i="1"/>
  <c r="W33" i="1"/>
  <c r="V33" i="1"/>
  <c r="T33" i="1"/>
  <c r="S33" i="1"/>
  <c r="R33" i="1"/>
  <c r="Q33" i="1"/>
  <c r="O33" i="1"/>
  <c r="P33" i="1" s="1"/>
  <c r="M33" i="1"/>
  <c r="N33" i="1" s="1"/>
  <c r="J33" i="1"/>
  <c r="K33" i="1" s="1"/>
  <c r="H33" i="1"/>
  <c r="I33" i="1" s="1"/>
  <c r="F33" i="1"/>
  <c r="G33" i="1" s="1"/>
  <c r="D33" i="1"/>
  <c r="E33" i="1" s="1"/>
  <c r="AC32" i="1"/>
  <c r="AB32" i="1"/>
  <c r="AA32" i="1"/>
  <c r="Z32" i="1"/>
  <c r="Y32" i="1"/>
  <c r="X32" i="1"/>
  <c r="W32" i="1"/>
  <c r="V32" i="1"/>
  <c r="S32" i="1"/>
  <c r="T32" i="1" s="1"/>
  <c r="Q32" i="1"/>
  <c r="R32" i="1" s="1"/>
  <c r="O32" i="1"/>
  <c r="P32" i="1" s="1"/>
  <c r="M32" i="1"/>
  <c r="N32" i="1" s="1"/>
  <c r="J32" i="1"/>
  <c r="K32" i="1" s="1"/>
  <c r="H32" i="1"/>
  <c r="I32" i="1" s="1"/>
  <c r="F32" i="1"/>
  <c r="G32" i="1" s="1"/>
  <c r="D32" i="1"/>
  <c r="E32" i="1" s="1"/>
  <c r="AC31" i="1"/>
  <c r="AB31" i="1"/>
  <c r="AA31" i="1"/>
  <c r="Z31" i="1"/>
  <c r="Y31" i="1"/>
  <c r="X31" i="1"/>
  <c r="W31" i="1"/>
  <c r="V31" i="1"/>
  <c r="S31" i="1"/>
  <c r="T31" i="1" s="1"/>
  <c r="Q31" i="1"/>
  <c r="R31" i="1" s="1"/>
  <c r="P31" i="1"/>
  <c r="O31" i="1"/>
  <c r="N31" i="1"/>
  <c r="M31" i="1"/>
  <c r="J31" i="1"/>
  <c r="K31" i="1" s="1"/>
  <c r="H31" i="1"/>
  <c r="I31" i="1" s="1"/>
  <c r="F31" i="1"/>
  <c r="G31" i="1" s="1"/>
  <c r="D31" i="1"/>
  <c r="E31" i="1" s="1"/>
  <c r="AC30" i="1"/>
  <c r="AB30" i="1"/>
  <c r="AA30" i="1"/>
  <c r="Z30" i="1"/>
  <c r="Y30" i="1"/>
  <c r="X30" i="1"/>
  <c r="W30" i="1"/>
  <c r="V30" i="1"/>
  <c r="S30" i="1"/>
  <c r="T30" i="1" s="1"/>
  <c r="R30" i="1"/>
  <c r="Q30" i="1"/>
  <c r="O30" i="1"/>
  <c r="P30" i="1" s="1"/>
  <c r="M30" i="1"/>
  <c r="N30" i="1" s="1"/>
  <c r="J30" i="1"/>
  <c r="K30" i="1" s="1"/>
  <c r="H30" i="1"/>
  <c r="I30" i="1" s="1"/>
  <c r="F30" i="1"/>
  <c r="G30" i="1" s="1"/>
  <c r="D30" i="1"/>
  <c r="E30" i="1" s="1"/>
  <c r="AC29" i="1"/>
  <c r="AB29" i="1"/>
  <c r="AA29" i="1"/>
  <c r="Z29" i="1"/>
  <c r="Y29" i="1"/>
  <c r="X29" i="1"/>
  <c r="W29" i="1"/>
  <c r="V29" i="1"/>
  <c r="S29" i="1"/>
  <c r="T29" i="1" s="1"/>
  <c r="Q29" i="1"/>
  <c r="R29" i="1" s="1"/>
  <c r="O29" i="1"/>
  <c r="P29" i="1" s="1"/>
  <c r="M29" i="1"/>
  <c r="N29" i="1" s="1"/>
  <c r="K29" i="1"/>
  <c r="J29" i="1"/>
  <c r="H29" i="1"/>
  <c r="I29" i="1" s="1"/>
  <c r="F29" i="1"/>
  <c r="G29" i="1" s="1"/>
  <c r="D29" i="1"/>
  <c r="E29" i="1" s="1"/>
  <c r="AC28" i="1"/>
  <c r="AB28" i="1"/>
  <c r="AA28" i="1"/>
  <c r="Z28" i="1"/>
  <c r="Y28" i="1"/>
  <c r="X28" i="1"/>
  <c r="W28" i="1"/>
  <c r="V28" i="1"/>
  <c r="S28" i="1"/>
  <c r="T28" i="1" s="1"/>
  <c r="Q28" i="1"/>
  <c r="R28" i="1" s="1"/>
  <c r="O28" i="1"/>
  <c r="P28" i="1" s="1"/>
  <c r="N28" i="1"/>
  <c r="M28" i="1"/>
  <c r="J28" i="1"/>
  <c r="K28" i="1" s="1"/>
  <c r="H28" i="1"/>
  <c r="I28" i="1" s="1"/>
  <c r="F28" i="1"/>
  <c r="G28" i="1" s="1"/>
  <c r="E28" i="1"/>
  <c r="L28" i="1" s="1"/>
  <c r="D28" i="1"/>
  <c r="AC27" i="1"/>
  <c r="AB27" i="1"/>
  <c r="AA27" i="1"/>
  <c r="Z27" i="1"/>
  <c r="Y27" i="1"/>
  <c r="X27" i="1"/>
  <c r="W27" i="1"/>
  <c r="V27" i="1"/>
  <c r="S27" i="1"/>
  <c r="T27" i="1" s="1"/>
  <c r="Q27" i="1"/>
  <c r="R27" i="1" s="1"/>
  <c r="O27" i="1"/>
  <c r="P27" i="1" s="1"/>
  <c r="M27" i="1"/>
  <c r="N27" i="1" s="1"/>
  <c r="J27" i="1"/>
  <c r="K27" i="1" s="1"/>
  <c r="H27" i="1"/>
  <c r="I27" i="1" s="1"/>
  <c r="F27" i="1"/>
  <c r="G27" i="1" s="1"/>
  <c r="D27" i="1"/>
  <c r="E27" i="1" s="1"/>
  <c r="AC26" i="1"/>
  <c r="AB26" i="1"/>
  <c r="AA26" i="1"/>
  <c r="Z26" i="1"/>
  <c r="Y26" i="1"/>
  <c r="X26" i="1"/>
  <c r="W26" i="1"/>
  <c r="V26" i="1"/>
  <c r="S26" i="1"/>
  <c r="T26" i="1" s="1"/>
  <c r="R26" i="1"/>
  <c r="Q26" i="1"/>
  <c r="O26" i="1"/>
  <c r="P26" i="1" s="1"/>
  <c r="M26" i="1"/>
  <c r="N26" i="1" s="1"/>
  <c r="J26" i="1"/>
  <c r="K26" i="1" s="1"/>
  <c r="H26" i="1"/>
  <c r="I26" i="1" s="1"/>
  <c r="F26" i="1"/>
  <c r="G26" i="1" s="1"/>
  <c r="D26" i="1"/>
  <c r="E26" i="1" s="1"/>
  <c r="AC25" i="1"/>
  <c r="AB25" i="1"/>
  <c r="AA25" i="1"/>
  <c r="Z25" i="1"/>
  <c r="Y25" i="1"/>
  <c r="X25" i="1"/>
  <c r="W25" i="1"/>
  <c r="V25" i="1"/>
  <c r="S25" i="1"/>
  <c r="T25" i="1" s="1"/>
  <c r="R25" i="1"/>
  <c r="Q25" i="1"/>
  <c r="O25" i="1"/>
  <c r="P25" i="1" s="1"/>
  <c r="M25" i="1"/>
  <c r="N25" i="1" s="1"/>
  <c r="J25" i="1"/>
  <c r="K25" i="1" s="1"/>
  <c r="H25" i="1"/>
  <c r="I25" i="1" s="1"/>
  <c r="F25" i="1"/>
  <c r="G25" i="1" s="1"/>
  <c r="D25" i="1"/>
  <c r="E25" i="1" s="1"/>
  <c r="AC24" i="1"/>
  <c r="AB24" i="1"/>
  <c r="AA24" i="1"/>
  <c r="Z24" i="1"/>
  <c r="Y24" i="1"/>
  <c r="X24" i="1"/>
  <c r="W24" i="1"/>
  <c r="V24" i="1"/>
  <c r="S24" i="1"/>
  <c r="T24" i="1" s="1"/>
  <c r="Q24" i="1"/>
  <c r="R24" i="1" s="1"/>
  <c r="O24" i="1"/>
  <c r="P24" i="1" s="1"/>
  <c r="N24" i="1"/>
  <c r="M24" i="1"/>
  <c r="J24" i="1"/>
  <c r="K24" i="1" s="1"/>
  <c r="H24" i="1"/>
  <c r="I24" i="1" s="1"/>
  <c r="F24" i="1"/>
  <c r="G24" i="1" s="1"/>
  <c r="D24" i="1"/>
  <c r="E24" i="1" s="1"/>
  <c r="AC23" i="1"/>
  <c r="AB23" i="1"/>
  <c r="AA23" i="1"/>
  <c r="Z23" i="1"/>
  <c r="Y23" i="1"/>
  <c r="X23" i="1"/>
  <c r="W23" i="1"/>
  <c r="V23" i="1"/>
  <c r="S23" i="1"/>
  <c r="T23" i="1" s="1"/>
  <c r="Q23" i="1"/>
  <c r="R23" i="1" s="1"/>
  <c r="O23" i="1"/>
  <c r="P23" i="1" s="1"/>
  <c r="M23" i="1"/>
  <c r="N23" i="1" s="1"/>
  <c r="J23" i="1"/>
  <c r="K23" i="1" s="1"/>
  <c r="H23" i="1"/>
  <c r="I23" i="1" s="1"/>
  <c r="G23" i="1"/>
  <c r="F23" i="1"/>
  <c r="D23" i="1"/>
  <c r="E23" i="1" s="1"/>
  <c r="AC22" i="1"/>
  <c r="AB22" i="1"/>
  <c r="AA22" i="1"/>
  <c r="Z22" i="1"/>
  <c r="Y22" i="1"/>
  <c r="X22" i="1"/>
  <c r="W22" i="1"/>
  <c r="V22" i="1"/>
  <c r="S22" i="1"/>
  <c r="T22" i="1" s="1"/>
  <c r="Q22" i="1"/>
  <c r="R22" i="1" s="1"/>
  <c r="O22" i="1"/>
  <c r="P22" i="1" s="1"/>
  <c r="M22" i="1"/>
  <c r="N22" i="1" s="1"/>
  <c r="J22" i="1"/>
  <c r="K22" i="1" s="1"/>
  <c r="I22" i="1"/>
  <c r="H22" i="1"/>
  <c r="F22" i="1"/>
  <c r="G22" i="1" s="1"/>
  <c r="D22" i="1"/>
  <c r="E22" i="1" s="1"/>
  <c r="AC21" i="1"/>
  <c r="AB21" i="1"/>
  <c r="AA21" i="1"/>
  <c r="Z21" i="1"/>
  <c r="Y21" i="1"/>
  <c r="X21" i="1"/>
  <c r="W21" i="1"/>
  <c r="V21" i="1"/>
  <c r="S21" i="1"/>
  <c r="T21" i="1" s="1"/>
  <c r="Q21" i="1"/>
  <c r="R21" i="1" s="1"/>
  <c r="O21" i="1"/>
  <c r="P21" i="1" s="1"/>
  <c r="M21" i="1"/>
  <c r="N21" i="1" s="1"/>
  <c r="J21" i="1"/>
  <c r="K21" i="1" s="1"/>
  <c r="H21" i="1"/>
  <c r="I21" i="1" s="1"/>
  <c r="F21" i="1"/>
  <c r="G21" i="1" s="1"/>
  <c r="D21" i="1"/>
  <c r="E21" i="1" s="1"/>
  <c r="AC20" i="1"/>
  <c r="AB20" i="1"/>
  <c r="AA20" i="1"/>
  <c r="Z20" i="1"/>
  <c r="Y20" i="1"/>
  <c r="X20" i="1"/>
  <c r="W20" i="1"/>
  <c r="V20" i="1"/>
  <c r="T20" i="1"/>
  <c r="S20" i="1"/>
  <c r="Q20" i="1"/>
  <c r="R20" i="1" s="1"/>
  <c r="O20" i="1"/>
  <c r="P20" i="1" s="1"/>
  <c r="M20" i="1"/>
  <c r="N20" i="1" s="1"/>
  <c r="J20" i="1"/>
  <c r="K20" i="1" s="1"/>
  <c r="H20" i="1"/>
  <c r="I20" i="1" s="1"/>
  <c r="F20" i="1"/>
  <c r="G20" i="1" s="1"/>
  <c r="D20" i="1"/>
  <c r="E20" i="1" s="1"/>
  <c r="L20" i="1" s="1"/>
  <c r="U20" i="1" s="1"/>
  <c r="AC19" i="1"/>
  <c r="AB19" i="1"/>
  <c r="AA19" i="1"/>
  <c r="Z19" i="1"/>
  <c r="Y19" i="1"/>
  <c r="X19" i="1"/>
  <c r="W19" i="1"/>
  <c r="V19" i="1"/>
  <c r="S19" i="1"/>
  <c r="T19" i="1" s="1"/>
  <c r="Q19" i="1"/>
  <c r="R19" i="1" s="1"/>
  <c r="P19" i="1"/>
  <c r="O19" i="1"/>
  <c r="M19" i="1"/>
  <c r="N19" i="1" s="1"/>
  <c r="J19" i="1"/>
  <c r="K19" i="1" s="1"/>
  <c r="H19" i="1"/>
  <c r="I19" i="1" s="1"/>
  <c r="F19" i="1"/>
  <c r="G19" i="1" s="1"/>
  <c r="D19" i="1"/>
  <c r="E19" i="1" s="1"/>
  <c r="AC18" i="1"/>
  <c r="AB18" i="1"/>
  <c r="AA18" i="1"/>
  <c r="Z18" i="1"/>
  <c r="Y18" i="1"/>
  <c r="X18" i="1"/>
  <c r="W18" i="1"/>
  <c r="V18" i="1"/>
  <c r="S18" i="1"/>
  <c r="T18" i="1" s="1"/>
  <c r="Q18" i="1"/>
  <c r="R18" i="1" s="1"/>
  <c r="O18" i="1"/>
  <c r="P18" i="1" s="1"/>
  <c r="M18" i="1"/>
  <c r="N18" i="1" s="1"/>
  <c r="J18" i="1"/>
  <c r="K18" i="1" s="1"/>
  <c r="H18" i="1"/>
  <c r="I18" i="1" s="1"/>
  <c r="F18" i="1"/>
  <c r="G18" i="1" s="1"/>
  <c r="D18" i="1"/>
  <c r="E18" i="1" s="1"/>
  <c r="AC17" i="1"/>
  <c r="AB17" i="1"/>
  <c r="AA17" i="1"/>
  <c r="Z17" i="1"/>
  <c r="Y17" i="1"/>
  <c r="X17" i="1"/>
  <c r="W17" i="1"/>
  <c r="V17" i="1"/>
  <c r="T17" i="1"/>
  <c r="S17" i="1"/>
  <c r="R17" i="1"/>
  <c r="Q17" i="1"/>
  <c r="O17" i="1"/>
  <c r="P17" i="1" s="1"/>
  <c r="M17" i="1"/>
  <c r="N17" i="1" s="1"/>
  <c r="J17" i="1"/>
  <c r="K17" i="1" s="1"/>
  <c r="H17" i="1"/>
  <c r="I17" i="1" s="1"/>
  <c r="F17" i="1"/>
  <c r="G17" i="1" s="1"/>
  <c r="D17" i="1"/>
  <c r="E17" i="1" s="1"/>
  <c r="AC16" i="1"/>
  <c r="AB16" i="1"/>
  <c r="AA16" i="1"/>
  <c r="Z16" i="1"/>
  <c r="Y16" i="1"/>
  <c r="X16" i="1"/>
  <c r="W16" i="1"/>
  <c r="V16" i="1"/>
  <c r="S16" i="1"/>
  <c r="T16" i="1" s="1"/>
  <c r="Q16" i="1"/>
  <c r="R16" i="1" s="1"/>
  <c r="O16" i="1"/>
  <c r="P16" i="1" s="1"/>
  <c r="M16" i="1"/>
  <c r="N16" i="1" s="1"/>
  <c r="J16" i="1"/>
  <c r="K16" i="1" s="1"/>
  <c r="H16" i="1"/>
  <c r="I16" i="1" s="1"/>
  <c r="F16" i="1"/>
  <c r="G16" i="1" s="1"/>
  <c r="D16" i="1"/>
  <c r="E16" i="1" s="1"/>
  <c r="AC15" i="1"/>
  <c r="AB15" i="1"/>
  <c r="AA15" i="1"/>
  <c r="Z15" i="1"/>
  <c r="Y15" i="1"/>
  <c r="X15" i="1"/>
  <c r="W15" i="1"/>
  <c r="V15" i="1"/>
  <c r="S15" i="1"/>
  <c r="T15" i="1" s="1"/>
  <c r="Q15" i="1"/>
  <c r="R15" i="1" s="1"/>
  <c r="P15" i="1"/>
  <c r="O15" i="1"/>
  <c r="N15" i="1"/>
  <c r="M15" i="1"/>
  <c r="J15" i="1"/>
  <c r="K15" i="1" s="1"/>
  <c r="H15" i="1"/>
  <c r="I15" i="1" s="1"/>
  <c r="F15" i="1"/>
  <c r="G15" i="1" s="1"/>
  <c r="D15" i="1"/>
  <c r="E15" i="1" s="1"/>
  <c r="AC14" i="1"/>
  <c r="AB14" i="1"/>
  <c r="AA14" i="1"/>
  <c r="Z14" i="1"/>
  <c r="Y14" i="1"/>
  <c r="X14" i="1"/>
  <c r="W14" i="1"/>
  <c r="V14" i="1"/>
  <c r="S14" i="1"/>
  <c r="T14" i="1" s="1"/>
  <c r="R14" i="1"/>
  <c r="Q14" i="1"/>
  <c r="O14" i="1"/>
  <c r="P14" i="1" s="1"/>
  <c r="M14" i="1"/>
  <c r="N14" i="1" s="1"/>
  <c r="J14" i="1"/>
  <c r="K14" i="1" s="1"/>
  <c r="H14" i="1"/>
  <c r="I14" i="1" s="1"/>
  <c r="F14" i="1"/>
  <c r="G14" i="1" s="1"/>
  <c r="D14" i="1"/>
  <c r="E14" i="1" s="1"/>
  <c r="AC13" i="1"/>
  <c r="AB13" i="1"/>
  <c r="AA13" i="1"/>
  <c r="Z13" i="1"/>
  <c r="Y13" i="1"/>
  <c r="X13" i="1"/>
  <c r="W13" i="1"/>
  <c r="V13" i="1"/>
  <c r="S13" i="1"/>
  <c r="T13" i="1" s="1"/>
  <c r="Q13" i="1"/>
  <c r="R13" i="1" s="1"/>
  <c r="O13" i="1"/>
  <c r="P13" i="1" s="1"/>
  <c r="M13" i="1"/>
  <c r="N13" i="1" s="1"/>
  <c r="K13" i="1"/>
  <c r="J13" i="1"/>
  <c r="H13" i="1"/>
  <c r="I13" i="1" s="1"/>
  <c r="F13" i="1"/>
  <c r="G13" i="1" s="1"/>
  <c r="D13" i="1"/>
  <c r="E13" i="1" s="1"/>
  <c r="AC12" i="1"/>
  <c r="AB12" i="1"/>
  <c r="AA12" i="1"/>
  <c r="Z12" i="1"/>
  <c r="Y12" i="1"/>
  <c r="X12" i="1"/>
  <c r="W12" i="1"/>
  <c r="V12" i="1"/>
  <c r="S12" i="1"/>
  <c r="T12" i="1" s="1"/>
  <c r="Q12" i="1"/>
  <c r="R12" i="1" s="1"/>
  <c r="O12" i="1"/>
  <c r="P12" i="1" s="1"/>
  <c r="N12" i="1"/>
  <c r="M12" i="1"/>
  <c r="K12" i="1"/>
  <c r="J12" i="1"/>
  <c r="H12" i="1"/>
  <c r="I12" i="1" s="1"/>
  <c r="F12" i="1"/>
  <c r="G12" i="1" s="1"/>
  <c r="D12" i="1"/>
  <c r="E12" i="1" s="1"/>
  <c r="L12" i="1" s="1"/>
  <c r="U12" i="1" s="1"/>
  <c r="AC11" i="1"/>
  <c r="AB11" i="1"/>
  <c r="AA11" i="1"/>
  <c r="Z11" i="1"/>
  <c r="Y11" i="1"/>
  <c r="X11" i="1"/>
  <c r="W11" i="1"/>
  <c r="V11" i="1"/>
  <c r="S11" i="1"/>
  <c r="T11" i="1" s="1"/>
  <c r="Q11" i="1"/>
  <c r="R11" i="1" s="1"/>
  <c r="P11" i="1"/>
  <c r="O11" i="1"/>
  <c r="M11" i="1"/>
  <c r="N11" i="1" s="1"/>
  <c r="J11" i="1"/>
  <c r="K11" i="1" s="1"/>
  <c r="H11" i="1"/>
  <c r="G11" i="1"/>
  <c r="F11" i="1"/>
  <c r="D11" i="1"/>
  <c r="E11" i="1" s="1"/>
  <c r="AC10" i="1"/>
  <c r="AB10" i="1"/>
  <c r="AA10" i="1"/>
  <c r="Z10" i="1"/>
  <c r="Y10" i="1"/>
  <c r="X10" i="1"/>
  <c r="W10" i="1"/>
  <c r="W35" i="1" s="1"/>
  <c r="V10" i="1"/>
  <c r="S10" i="1"/>
  <c r="Q10" i="1"/>
  <c r="O10" i="1"/>
  <c r="O35" i="1" s="1"/>
  <c r="P35" i="1" s="1"/>
  <c r="M10" i="1"/>
  <c r="M35" i="1" s="1"/>
  <c r="N35" i="1" s="1"/>
  <c r="J10" i="1"/>
  <c r="I10" i="1"/>
  <c r="H10" i="1"/>
  <c r="F10" i="1"/>
  <c r="G10" i="1" s="1"/>
  <c r="D10" i="1"/>
  <c r="AJ11" i="2" l="1"/>
  <c r="Y35" i="1"/>
  <c r="H35" i="1"/>
  <c r="I35" i="1" s="1"/>
  <c r="G10" i="2"/>
  <c r="E23" i="2"/>
  <c r="P10" i="1"/>
  <c r="Z35" i="1"/>
  <c r="H35" i="2"/>
  <c r="I35" i="2" s="1"/>
  <c r="AH14" i="2"/>
  <c r="AJ14" i="2"/>
  <c r="AJ17" i="2"/>
  <c r="AI23" i="2"/>
  <c r="AJ24" i="2"/>
  <c r="AJ27" i="2"/>
  <c r="E31" i="2"/>
  <c r="AA35" i="1"/>
  <c r="AH19" i="2"/>
  <c r="AI22" i="2"/>
  <c r="AI25" i="2"/>
  <c r="AH30" i="2"/>
  <c r="AJ30" i="2"/>
  <c r="AH33" i="2"/>
  <c r="AJ33" i="2"/>
  <c r="D35" i="1"/>
  <c r="E35" i="1" s="1"/>
  <c r="AC35" i="2"/>
  <c r="AH22" i="2"/>
  <c r="AB35" i="1"/>
  <c r="L29" i="1"/>
  <c r="M35" i="2"/>
  <c r="V35" i="2"/>
  <c r="AH11" i="2"/>
  <c r="S35" i="1"/>
  <c r="T35" i="1" s="1"/>
  <c r="AC35" i="1"/>
  <c r="N35" i="2"/>
  <c r="W35" i="2"/>
  <c r="E11" i="2"/>
  <c r="Z35" i="2"/>
  <c r="AJ13" i="2"/>
  <c r="AH16" i="2"/>
  <c r="Y35" i="2"/>
  <c r="AI19" i="2"/>
  <c r="AJ26" i="2"/>
  <c r="AI28" i="2"/>
  <c r="AI30" i="2"/>
  <c r="AI33" i="2"/>
  <c r="Q35" i="1"/>
  <c r="R35" i="1" s="1"/>
  <c r="L25" i="1"/>
  <c r="U25" i="1" s="1"/>
  <c r="AI14" i="2"/>
  <c r="AI17" i="2"/>
  <c r="AI20" i="2"/>
  <c r="V35" i="1"/>
  <c r="O35" i="2"/>
  <c r="X35" i="2"/>
  <c r="AI11" i="2"/>
  <c r="R35" i="2"/>
  <c r="AA35" i="2"/>
  <c r="AH12" i="2"/>
  <c r="AI16" i="2"/>
  <c r="Q35" i="2"/>
  <c r="AI18" i="2"/>
  <c r="AH20" i="2"/>
  <c r="AH21" i="2"/>
  <c r="AH24" i="2"/>
  <c r="AH27" i="2"/>
  <c r="X35" i="1"/>
  <c r="AI12" i="2"/>
  <c r="AI31" i="2"/>
  <c r="R10" i="1"/>
  <c r="L13" i="1"/>
  <c r="J35" i="1"/>
  <c r="K35" i="1" s="1"/>
  <c r="AH10" i="2"/>
  <c r="P35" i="2"/>
  <c r="S35" i="2"/>
  <c r="AB35" i="2"/>
  <c r="AI13" i="2"/>
  <c r="AJ15" i="2"/>
  <c r="AH18" i="2"/>
  <c r="AJ18" i="2"/>
  <c r="AI21" i="2"/>
  <c r="AI24" i="2"/>
  <c r="AI26" i="2"/>
  <c r="AI27" i="2"/>
  <c r="AJ29" i="2"/>
  <c r="AH32" i="2"/>
  <c r="G35" i="2"/>
  <c r="AI10" i="2"/>
  <c r="AI15" i="2"/>
  <c r="G23" i="2"/>
  <c r="L23" i="2" s="1"/>
  <c r="U23" i="2" s="1"/>
  <c r="G31" i="2"/>
  <c r="E33" i="2"/>
  <c r="I10" i="2"/>
  <c r="G12" i="2"/>
  <c r="L12" i="2" s="1"/>
  <c r="U12" i="2" s="1"/>
  <c r="E14" i="2"/>
  <c r="K16" i="2"/>
  <c r="AH17" i="2"/>
  <c r="G20" i="2"/>
  <c r="L20" i="2" s="1"/>
  <c r="U20" i="2" s="1"/>
  <c r="E22" i="2"/>
  <c r="K24" i="2"/>
  <c r="AH25" i="2"/>
  <c r="G28" i="2"/>
  <c r="L28" i="2" s="1"/>
  <c r="U28" i="2" s="1"/>
  <c r="E30" i="2"/>
  <c r="K32" i="2"/>
  <c r="K11" i="2"/>
  <c r="K27" i="2"/>
  <c r="G17" i="2"/>
  <c r="L17" i="2" s="1"/>
  <c r="U17" i="2" s="1"/>
  <c r="E19" i="2"/>
  <c r="G25" i="2"/>
  <c r="L25" i="2" s="1"/>
  <c r="U25" i="2" s="1"/>
  <c r="E27" i="2"/>
  <c r="G33" i="2"/>
  <c r="D35" i="2"/>
  <c r="AJ10" i="2"/>
  <c r="G14" i="2"/>
  <c r="E16" i="2"/>
  <c r="G22" i="2"/>
  <c r="E24" i="2"/>
  <c r="G30" i="2"/>
  <c r="E32" i="2"/>
  <c r="J35" i="2"/>
  <c r="G11" i="2"/>
  <c r="L11" i="2" s="1"/>
  <c r="U11" i="2" s="1"/>
  <c r="E13" i="2"/>
  <c r="G19" i="2"/>
  <c r="E21" i="2"/>
  <c r="L21" i="2" s="1"/>
  <c r="U21" i="2" s="1"/>
  <c r="G27" i="2"/>
  <c r="E29" i="2"/>
  <c r="K19" i="2"/>
  <c r="E10" i="2"/>
  <c r="G16" i="2"/>
  <c r="E18" i="2"/>
  <c r="L18" i="2" s="1"/>
  <c r="U18" i="2" s="1"/>
  <c r="G24" i="2"/>
  <c r="E26" i="2"/>
  <c r="L26" i="2" s="1"/>
  <c r="U26" i="2" s="1"/>
  <c r="G32" i="2"/>
  <c r="E34" i="2"/>
  <c r="L34" i="2" s="1"/>
  <c r="U34" i="2" s="1"/>
  <c r="G13" i="2"/>
  <c r="G29" i="2"/>
  <c r="L15" i="1"/>
  <c r="U15" i="1" s="1"/>
  <c r="L27" i="1"/>
  <c r="U27" i="1" s="1"/>
  <c r="L31" i="1"/>
  <c r="U31" i="1" s="1"/>
  <c r="L18" i="1"/>
  <c r="U18" i="1" s="1"/>
  <c r="L21" i="1"/>
  <c r="U21" i="1" s="1"/>
  <c r="L24" i="1"/>
  <c r="U24" i="1" s="1"/>
  <c r="L34" i="1"/>
  <c r="U34" i="1" s="1"/>
  <c r="L19" i="1"/>
  <c r="U19" i="1" s="1"/>
  <c r="U28" i="1"/>
  <c r="U13" i="1"/>
  <c r="L16" i="1"/>
  <c r="U16" i="1" s="1"/>
  <c r="U29" i="1"/>
  <c r="L32" i="1"/>
  <c r="U32" i="1" s="1"/>
  <c r="L22" i="1"/>
  <c r="U22" i="1" s="1"/>
  <c r="L14" i="1"/>
  <c r="U14" i="1" s="1"/>
  <c r="L17" i="1"/>
  <c r="U17" i="1" s="1"/>
  <c r="L23" i="1"/>
  <c r="U23" i="1" s="1"/>
  <c r="L26" i="1"/>
  <c r="U26" i="1" s="1"/>
  <c r="L30" i="1"/>
  <c r="U30" i="1" s="1"/>
  <c r="L33" i="1"/>
  <c r="U33" i="1" s="1"/>
  <c r="F35" i="1"/>
  <c r="G35" i="1" s="1"/>
  <c r="K10" i="1"/>
  <c r="I11" i="1"/>
  <c r="L11" i="1" s="1"/>
  <c r="U11" i="1" s="1"/>
  <c r="T10" i="1"/>
  <c r="E10" i="1"/>
  <c r="N10" i="1"/>
  <c r="L30" i="2" l="1"/>
  <c r="U30" i="2" s="1"/>
  <c r="AI35" i="2"/>
  <c r="L33" i="2"/>
  <c r="U33" i="2" s="1"/>
  <c r="L16" i="2"/>
  <c r="U16" i="2" s="1"/>
  <c r="L22" i="2"/>
  <c r="U22" i="2" s="1"/>
  <c r="L31" i="2"/>
  <c r="U31" i="2" s="1"/>
  <c r="L35" i="1"/>
  <c r="U35" i="1" s="1"/>
  <c r="L13" i="2"/>
  <c r="U13" i="2" s="1"/>
  <c r="L24" i="2"/>
  <c r="U24" i="2" s="1"/>
  <c r="L19" i="2"/>
  <c r="U19" i="2" s="1"/>
  <c r="AH35" i="2"/>
  <c r="E35" i="2"/>
  <c r="L35" i="2" s="1"/>
  <c r="U35" i="2" s="1"/>
  <c r="L10" i="2"/>
  <c r="U10" i="2" s="1"/>
  <c r="L32" i="2"/>
  <c r="U32" i="2" s="1"/>
  <c r="L14" i="2"/>
  <c r="U14" i="2" s="1"/>
  <c r="AJ35" i="2"/>
  <c r="K35" i="2"/>
  <c r="L29" i="2"/>
  <c r="U29" i="2" s="1"/>
  <c r="L27" i="2"/>
  <c r="U27" i="2" s="1"/>
  <c r="L10" i="1"/>
  <c r="U10" i="1" s="1"/>
</calcChain>
</file>

<file path=xl/sharedStrings.xml><?xml version="1.0" encoding="utf-8"?>
<sst xmlns="http://schemas.openxmlformats.org/spreadsheetml/2006/main" count="145" uniqueCount="77">
  <si>
    <t>сведения по районным судам</t>
  </si>
  <si>
    <t xml:space="preserve">о нагрузке по поступившим уголовным, гражданским (административным) делам и делам об административных правонарушениях  за 6 месяцев 2026 года </t>
  </si>
  <si>
    <t>коэффициент (2,56; 5,12; 7,68; 10,25)</t>
  </si>
  <si>
    <t>код суда</t>
  </si>
  <si>
    <t>наименование суда</t>
  </si>
  <si>
    <t>штат судей</t>
  </si>
  <si>
    <t>поступило</t>
  </si>
  <si>
    <t>общая среднемесячная нагрузка</t>
  </si>
  <si>
    <t>остаток дел</t>
  </si>
  <si>
    <t xml:space="preserve">I инстанция </t>
  </si>
  <si>
    <t>апелляционная инстанция</t>
  </si>
  <si>
    <t>пересмотр дел об админ.правон.</t>
  </si>
  <si>
    <t>1 инстанция</t>
  </si>
  <si>
    <t>апел.инстанция</t>
  </si>
  <si>
    <t>уголовных</t>
  </si>
  <si>
    <t>гражданских</t>
  </si>
  <si>
    <t>администр-х</t>
  </si>
  <si>
    <t>об адм.правон.</t>
  </si>
  <si>
    <t>среднемесячная нагрузка по 1 инстанции</t>
  </si>
  <si>
    <t>административных</t>
  </si>
  <si>
    <t>об админ.правонар-х</t>
  </si>
  <si>
    <t xml:space="preserve">поступило </t>
  </si>
  <si>
    <t>на 1 судью в месяц</t>
  </si>
  <si>
    <t>Вятскополянский</t>
  </si>
  <si>
    <t>Верхнекамский</t>
  </si>
  <si>
    <t xml:space="preserve">Зуевский </t>
  </si>
  <si>
    <t>Кирово-Чепецкий</t>
  </si>
  <si>
    <t>Котельничский</t>
  </si>
  <si>
    <t>Куменский</t>
  </si>
  <si>
    <t>Лузский</t>
  </si>
  <si>
    <t>Малмыжский</t>
  </si>
  <si>
    <t>Мурашинский</t>
  </si>
  <si>
    <t>Нолинский</t>
  </si>
  <si>
    <t>Омутнинский</t>
  </si>
  <si>
    <t>Оричевский</t>
  </si>
  <si>
    <t>Подосиновский</t>
  </si>
  <si>
    <t>Санчурский</t>
  </si>
  <si>
    <t>Слободской</t>
  </si>
  <si>
    <t>Советский</t>
  </si>
  <si>
    <t>Уржумский</t>
  </si>
  <si>
    <t>Унинский</t>
  </si>
  <si>
    <t>Шабалинский</t>
  </si>
  <si>
    <t>Юрьянский</t>
  </si>
  <si>
    <t>Яранский</t>
  </si>
  <si>
    <t>Нововятский</t>
  </si>
  <si>
    <t>Ленинский</t>
  </si>
  <si>
    <t>Октябрьский</t>
  </si>
  <si>
    <t>Первомайский</t>
  </si>
  <si>
    <t>Итого по области</t>
  </si>
  <si>
    <t xml:space="preserve">  о нагрузке по оконченным уголовным, гражданским (административным) делам и делам об административных правонарушениях  в первой  и апелляционной инстанциях                              за 6 месяцев  2026 года </t>
  </si>
  <si>
    <t>№ п/п</t>
  </si>
  <si>
    <t xml:space="preserve">наименование суда </t>
  </si>
  <si>
    <t xml:space="preserve">окончено </t>
  </si>
  <si>
    <t>c нарушением срока, установ.</t>
  </si>
  <si>
    <t>I инстанция</t>
  </si>
  <si>
    <t>материалы</t>
  </si>
  <si>
    <t>апелляц.      инстанция</t>
  </si>
  <si>
    <t>пересмотр админ.дел</t>
  </si>
  <si>
    <t xml:space="preserve">перес-мотр админ. дел </t>
  </si>
  <si>
    <t>уголовные</t>
  </si>
  <si>
    <t>админ-х</t>
  </si>
  <si>
    <t>адм.прав.</t>
  </si>
  <si>
    <t>среднемесячная нагрузка</t>
  </si>
  <si>
    <t>ст.ст. 227, 233, 321 УПК</t>
  </si>
  <si>
    <t>ГПК</t>
  </si>
  <si>
    <t>КАС</t>
  </si>
  <si>
    <t>ст.29.6 КоАП и др.ак-тами</t>
  </si>
  <si>
    <t>ст. 362  УПК</t>
  </si>
  <si>
    <t>окончено всего</t>
  </si>
  <si>
    <t>гражданские</t>
  </si>
  <si>
    <t>административные</t>
  </si>
  <si>
    <t>адм.правонарушениях</t>
  </si>
  <si>
    <t>(административные</t>
  </si>
  <si>
    <t>ст.30.5 КоАП</t>
  </si>
  <si>
    <t>уг</t>
  </si>
  <si>
    <t>гр и кас</t>
  </si>
  <si>
    <t>коап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</si>
</sst>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16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charset val="204"/>
    </font>
    <font>
      <b/>
      <sz val="9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Arial Cyr"/>
      <charset val="204"/>
    </font>
    <font>
      <sz val="10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71">
    <xf numFmtId="0" fontId="0" fillId="0" borderId="0" xfId="0"/>
    <xf numFmtId="0" fontId="6" fillId="0" borderId="31" xfId="0" applyFont="1" applyBorder="1" applyAlignment="1">
      <alignment horizontal="center"/>
    </xf>
    <xf numFmtId="0" fontId="6" fillId="0" borderId="32" xfId="0" applyFont="1" applyBorder="1"/>
    <xf numFmtId="1" fontId="7" fillId="4" borderId="33" xfId="0" applyNumberFormat="1" applyFont="1" applyFill="1" applyBorder="1" applyAlignment="1">
      <alignment horizontal="center" vertical="center"/>
    </xf>
    <xf numFmtId="1" fontId="9" fillId="4" borderId="32" xfId="1" applyNumberFormat="1" applyFont="1" applyFill="1" applyBorder="1" applyAlignment="1">
      <alignment horizontal="center" vertical="center"/>
    </xf>
    <xf numFmtId="164" fontId="7" fillId="4" borderId="34" xfId="0" applyNumberFormat="1" applyFont="1" applyFill="1" applyBorder="1" applyAlignment="1">
      <alignment horizontal="center" vertical="center"/>
    </xf>
    <xf numFmtId="164" fontId="7" fillId="4" borderId="32" xfId="0" applyNumberFormat="1" applyFont="1" applyFill="1" applyBorder="1" applyAlignment="1">
      <alignment horizontal="center" vertical="center"/>
    </xf>
    <xf numFmtId="164" fontId="7" fillId="4" borderId="33" xfId="0" applyNumberFormat="1" applyFont="1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/>
    </xf>
    <xf numFmtId="1" fontId="9" fillId="4" borderId="35" xfId="1" applyNumberFormat="1" applyFont="1" applyFill="1" applyBorder="1" applyAlignment="1">
      <alignment horizontal="center" vertical="center"/>
    </xf>
    <xf numFmtId="2" fontId="7" fillId="4" borderId="32" xfId="0" applyNumberFormat="1" applyFont="1" applyFill="1" applyBorder="1" applyAlignment="1">
      <alignment horizontal="center" vertical="center"/>
    </xf>
    <xf numFmtId="2" fontId="7" fillId="4" borderId="33" xfId="0" applyNumberFormat="1" applyFont="1" applyFill="1" applyBorder="1" applyAlignment="1">
      <alignment horizontal="center" vertical="center"/>
    </xf>
    <xf numFmtId="164" fontId="7" fillId="3" borderId="36" xfId="0" applyNumberFormat="1" applyFont="1" applyFill="1" applyBorder="1" applyAlignment="1">
      <alignment horizontal="center" vertical="center"/>
    </xf>
    <xf numFmtId="1" fontId="9" fillId="4" borderId="31" xfId="1" applyNumberFormat="1" applyFont="1" applyFill="1" applyBorder="1" applyAlignment="1">
      <alignment horizontal="center" vertical="center"/>
    </xf>
    <xf numFmtId="1" fontId="9" fillId="4" borderId="37" xfId="1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6" fillId="0" borderId="38" xfId="0" applyFont="1" applyBorder="1" applyAlignment="1">
      <alignment horizontal="center"/>
    </xf>
    <xf numFmtId="0" fontId="6" fillId="0" borderId="2" xfId="0" applyFont="1" applyBorder="1"/>
    <xf numFmtId="1" fontId="7" fillId="4" borderId="39" xfId="0" applyNumberFormat="1" applyFont="1" applyFill="1" applyBorder="1" applyAlignment="1">
      <alignment horizontal="center" vertical="center"/>
    </xf>
    <xf numFmtId="1" fontId="9" fillId="4" borderId="2" xfId="1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" fontId="9" fillId="0" borderId="2" xfId="1" applyNumberFormat="1" applyFont="1" applyFill="1" applyBorder="1" applyAlignment="1">
      <alignment horizontal="center" vertical="center"/>
    </xf>
    <xf numFmtId="164" fontId="7" fillId="4" borderId="39" xfId="0" applyNumberFormat="1" applyFont="1" applyFill="1" applyBorder="1" applyAlignment="1">
      <alignment horizontal="center" vertical="center"/>
    </xf>
    <xf numFmtId="164" fontId="7" fillId="4" borderId="23" xfId="0" applyNumberFormat="1" applyFont="1" applyFill="1" applyBorder="1" applyAlignment="1">
      <alignment horizontal="center" vertical="center"/>
    </xf>
    <xf numFmtId="1" fontId="9" fillId="4" borderId="40" xfId="1" applyNumberFormat="1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7" fillId="4" borderId="39" xfId="0" applyNumberFormat="1" applyFont="1" applyFill="1" applyBorder="1" applyAlignment="1">
      <alignment horizontal="center" vertical="center"/>
    </xf>
    <xf numFmtId="164" fontId="7" fillId="3" borderId="41" xfId="0" applyNumberFormat="1" applyFont="1" applyFill="1" applyBorder="1" applyAlignment="1">
      <alignment horizontal="center" vertical="center"/>
    </xf>
    <xf numFmtId="1" fontId="9" fillId="4" borderId="38" xfId="1" applyNumberFormat="1" applyFont="1" applyFill="1" applyBorder="1" applyAlignment="1">
      <alignment horizontal="center" vertical="center"/>
    </xf>
    <xf numFmtId="1" fontId="9" fillId="4" borderId="42" xfId="1" applyNumberFormat="1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/>
    </xf>
    <xf numFmtId="0" fontId="6" fillId="0" borderId="2" xfId="0" applyFont="1" applyFill="1" applyBorder="1" applyAlignment="1"/>
    <xf numFmtId="1" fontId="7" fillId="0" borderId="39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43" xfId="0" applyFont="1" applyBorder="1" applyAlignment="1">
      <alignment horizontal="center"/>
    </xf>
    <xf numFmtId="0" fontId="6" fillId="0" borderId="44" xfId="0" applyFont="1" applyBorder="1"/>
    <xf numFmtId="1" fontId="9" fillId="4" borderId="44" xfId="1" applyNumberFormat="1" applyFont="1" applyFill="1" applyBorder="1" applyAlignment="1">
      <alignment horizontal="center" vertical="center"/>
    </xf>
    <xf numFmtId="164" fontId="7" fillId="4" borderId="26" xfId="0" applyNumberFormat="1" applyFont="1" applyFill="1" applyBorder="1" applyAlignment="1">
      <alignment horizontal="center" vertical="center"/>
    </xf>
    <xf numFmtId="1" fontId="9" fillId="4" borderId="46" xfId="1" applyNumberFormat="1" applyFont="1" applyFill="1" applyBorder="1" applyAlignment="1">
      <alignment horizontal="center" vertical="center"/>
    </xf>
    <xf numFmtId="1" fontId="9" fillId="4" borderId="43" xfId="1" applyNumberFormat="1" applyFont="1" applyFill="1" applyBorder="1" applyAlignment="1">
      <alignment horizontal="center" vertical="center"/>
    </xf>
    <xf numFmtId="1" fontId="9" fillId="4" borderId="47" xfId="1" applyNumberFormat="1" applyFont="1" applyFill="1" applyBorder="1" applyAlignment="1">
      <alignment horizontal="center" vertical="center"/>
    </xf>
    <xf numFmtId="1" fontId="4" fillId="3" borderId="48" xfId="0" applyNumberFormat="1" applyFont="1" applyFill="1" applyBorder="1" applyAlignment="1">
      <alignment horizontal="center"/>
    </xf>
    <xf numFmtId="1" fontId="4" fillId="3" borderId="8" xfId="0" applyNumberFormat="1" applyFont="1" applyFill="1" applyBorder="1" applyAlignment="1">
      <alignment horizontal="center"/>
    </xf>
    <xf numFmtId="164" fontId="10" fillId="3" borderId="8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/>
    </xf>
    <xf numFmtId="2" fontId="10" fillId="3" borderId="8" xfId="0" applyNumberFormat="1" applyFont="1" applyFill="1" applyBorder="1" applyAlignment="1">
      <alignment horizontal="center" vertical="center"/>
    </xf>
    <xf numFmtId="2" fontId="10" fillId="3" borderId="48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/>
    </xf>
    <xf numFmtId="1" fontId="4" fillId="3" borderId="7" xfId="0" applyNumberFormat="1" applyFont="1" applyFill="1" applyBorder="1" applyAlignment="1">
      <alignment horizontal="center"/>
    </xf>
    <xf numFmtId="1" fontId="4" fillId="3" borderId="9" xfId="0" applyNumberFormat="1" applyFont="1" applyFill="1" applyBorder="1" applyAlignment="1">
      <alignment horizontal="center"/>
    </xf>
    <xf numFmtId="0" fontId="11" fillId="0" borderId="0" xfId="0" applyFont="1" applyAlignment="1"/>
    <xf numFmtId="0" fontId="0" fillId="0" borderId="2" xfId="0" applyBorder="1"/>
    <xf numFmtId="0" fontId="6" fillId="0" borderId="33" xfId="0" applyFont="1" applyBorder="1"/>
    <xf numFmtId="1" fontId="9" fillId="0" borderId="32" xfId="1" applyNumberFormat="1" applyFont="1" applyFill="1" applyBorder="1" applyAlignment="1">
      <alignment horizontal="center" vertical="top"/>
    </xf>
    <xf numFmtId="164" fontId="7" fillId="0" borderId="32" xfId="0" applyNumberFormat="1" applyFont="1" applyFill="1" applyBorder="1" applyAlignment="1">
      <alignment horizontal="center" vertical="center"/>
    </xf>
    <xf numFmtId="164" fontId="7" fillId="0" borderId="33" xfId="0" applyNumberFormat="1" applyFont="1" applyFill="1" applyBorder="1" applyAlignment="1">
      <alignment horizontal="center" vertical="center"/>
    </xf>
    <xf numFmtId="164" fontId="7" fillId="0" borderId="20" xfId="0" applyNumberFormat="1" applyFont="1" applyFill="1" applyBorder="1" applyAlignment="1">
      <alignment horizontal="center" vertical="center"/>
    </xf>
    <xf numFmtId="1" fontId="9" fillId="0" borderId="35" xfId="1" applyNumberFormat="1" applyFont="1" applyFill="1" applyBorder="1" applyAlignment="1">
      <alignment horizontal="center" vertical="top"/>
    </xf>
    <xf numFmtId="1" fontId="9" fillId="0" borderId="32" xfId="2" applyNumberFormat="1" applyFont="1" applyFill="1" applyBorder="1" applyAlignment="1">
      <alignment horizontal="center"/>
    </xf>
    <xf numFmtId="1" fontId="9" fillId="0" borderId="33" xfId="1" applyNumberFormat="1" applyFont="1" applyFill="1" applyBorder="1" applyAlignment="1">
      <alignment horizontal="center" vertical="top"/>
    </xf>
    <xf numFmtId="164" fontId="7" fillId="3" borderId="20" xfId="0" applyNumberFormat="1" applyFont="1" applyFill="1" applyBorder="1" applyAlignment="1">
      <alignment horizontal="center" vertical="center"/>
    </xf>
    <xf numFmtId="1" fontId="9" fillId="0" borderId="37" xfId="1" applyNumberFormat="1" applyFont="1" applyFill="1" applyBorder="1" applyAlignment="1">
      <alignment horizontal="center" vertical="top"/>
    </xf>
    <xf numFmtId="1" fontId="0" fillId="0" borderId="2" xfId="0" applyNumberFormat="1" applyBorder="1"/>
    <xf numFmtId="0" fontId="6" fillId="0" borderId="39" xfId="0" applyFont="1" applyBorder="1"/>
    <xf numFmtId="1" fontId="9" fillId="0" borderId="2" xfId="1" applyNumberFormat="1" applyFont="1" applyFill="1" applyBorder="1" applyAlignment="1">
      <alignment horizontal="center" vertical="top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9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/>
    </xf>
    <xf numFmtId="1" fontId="9" fillId="0" borderId="40" xfId="1" applyNumberFormat="1" applyFont="1" applyFill="1" applyBorder="1" applyAlignment="1">
      <alignment horizontal="center" vertical="top"/>
    </xf>
    <xf numFmtId="1" fontId="9" fillId="0" borderId="2" xfId="2" applyNumberFormat="1" applyFont="1" applyFill="1" applyBorder="1" applyAlignment="1">
      <alignment horizontal="center"/>
    </xf>
    <xf numFmtId="1" fontId="9" fillId="0" borderId="39" xfId="1" applyNumberFormat="1" applyFont="1" applyFill="1" applyBorder="1" applyAlignment="1">
      <alignment horizontal="center" vertical="top"/>
    </xf>
    <xf numFmtId="164" fontId="7" fillId="3" borderId="23" xfId="0" applyNumberFormat="1" applyFont="1" applyFill="1" applyBorder="1" applyAlignment="1">
      <alignment horizontal="center" vertical="center"/>
    </xf>
    <xf numFmtId="1" fontId="9" fillId="0" borderId="42" xfId="1" applyNumberFormat="1" applyFont="1" applyFill="1" applyBorder="1" applyAlignment="1">
      <alignment horizontal="center" vertical="top"/>
    </xf>
    <xf numFmtId="0" fontId="6" fillId="0" borderId="39" xfId="0" applyFont="1" applyFill="1" applyBorder="1" applyAlignment="1"/>
    <xf numFmtId="0" fontId="6" fillId="0" borderId="39" xfId="0" applyFont="1" applyFill="1" applyBorder="1"/>
    <xf numFmtId="0" fontId="6" fillId="0" borderId="45" xfId="0" applyFont="1" applyBorder="1"/>
    <xf numFmtId="1" fontId="9" fillId="0" borderId="44" xfId="1" applyNumberFormat="1" applyFont="1" applyFill="1" applyBorder="1" applyAlignment="1">
      <alignment horizontal="center" vertical="top"/>
    </xf>
    <xf numFmtId="1" fontId="9" fillId="0" borderId="46" xfId="1" applyNumberFormat="1" applyFont="1" applyFill="1" applyBorder="1" applyAlignment="1">
      <alignment horizontal="center" vertical="top"/>
    </xf>
    <xf numFmtId="1" fontId="9" fillId="0" borderId="44" xfId="2" applyNumberFormat="1" applyFont="1" applyFill="1" applyBorder="1" applyAlignment="1">
      <alignment horizontal="center"/>
    </xf>
    <xf numFmtId="1" fontId="9" fillId="0" borderId="45" xfId="1" applyNumberFormat="1" applyFont="1" applyFill="1" applyBorder="1" applyAlignment="1">
      <alignment horizontal="center" vertical="top"/>
    </xf>
    <xf numFmtId="1" fontId="9" fillId="0" borderId="47" xfId="1" applyNumberFormat="1" applyFont="1" applyFill="1" applyBorder="1" applyAlignment="1">
      <alignment horizontal="center" vertical="top"/>
    </xf>
    <xf numFmtId="164" fontId="10" fillId="3" borderId="48" xfId="0" applyNumberFormat="1" applyFont="1" applyFill="1" applyBorder="1" applyAlignment="1">
      <alignment horizontal="center" vertical="center"/>
    </xf>
    <xf numFmtId="164" fontId="4" fillId="3" borderId="52" xfId="0" applyNumberFormat="1" applyFont="1" applyFill="1" applyBorder="1" applyAlignment="1">
      <alignment horizontal="center" vertical="center"/>
    </xf>
    <xf numFmtId="1" fontId="4" fillId="3" borderId="53" xfId="0" applyNumberFormat="1" applyFont="1" applyFill="1" applyBorder="1" applyAlignment="1">
      <alignment horizontal="center"/>
    </xf>
    <xf numFmtId="164" fontId="10" fillId="3" borderId="5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" fontId="7" fillId="0" borderId="45" xfId="0" applyNumberFormat="1" applyFont="1" applyFill="1" applyBorder="1" applyAlignment="1">
      <alignment horizontal="center" vertical="center"/>
    </xf>
    <xf numFmtId="1" fontId="9" fillId="0" borderId="44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10" xfId="0" applyNumberFormat="1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4" fillId="3" borderId="14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49" fontId="4" fillId="0" borderId="6" xfId="0" applyNumberFormat="1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textRotation="90" wrapText="1"/>
    </xf>
    <xf numFmtId="0" fontId="13" fillId="0" borderId="19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29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 textRotation="90" wrapText="1"/>
    </xf>
  </cellXfs>
  <cellStyles count="3">
    <cellStyle name="Обычный" xfId="0" builtinId="0"/>
    <cellStyle name="Обычный_3-окон." xfId="2"/>
    <cellStyle name="Обычный_ввод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8;&#1077;&#1082;&#1091;&#1097;&#1080;&#1081;%20&#1075;&#1086;&#1076;/&#1085;&#1072;&#1075;&#1088;&#1091;&#1079;&#1082;&#1072;/&#1088;&#1072;&#1081;/&#1085;&#1072;&#1075;&#1088;&#1091;&#1079;&#1082;&#1072;%20&#1088;&#1072;&#1081;-6-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-25 "/>
      <sheetName val="пост"/>
      <sheetName val="окон"/>
      <sheetName val="сроки рассм (в делах)"/>
      <sheetName val="сроки рассм (в %)"/>
    </sheetNames>
    <sheetDataSet>
      <sheetData sheetId="0">
        <row r="3">
          <cell r="B3">
            <v>75</v>
          </cell>
          <cell r="C3">
            <v>65</v>
          </cell>
          <cell r="E3">
            <v>35</v>
          </cell>
          <cell r="F3">
            <v>427</v>
          </cell>
          <cell r="G3">
            <v>455</v>
          </cell>
          <cell r="I3">
            <v>99</v>
          </cell>
          <cell r="J3">
            <v>42</v>
          </cell>
          <cell r="K3">
            <v>41</v>
          </cell>
          <cell r="M3">
            <v>2</v>
          </cell>
          <cell r="N3">
            <v>76</v>
          </cell>
          <cell r="O3">
            <v>76</v>
          </cell>
          <cell r="Q3">
            <v>0</v>
          </cell>
          <cell r="R3">
            <v>457</v>
          </cell>
          <cell r="S3">
            <v>409</v>
          </cell>
          <cell r="T3">
            <v>33</v>
          </cell>
          <cell r="U3">
            <v>8</v>
          </cell>
          <cell r="V3">
            <v>0</v>
          </cell>
          <cell r="W3">
            <v>0</v>
          </cell>
          <cell r="Y3">
            <v>0</v>
          </cell>
          <cell r="Z3">
            <v>10</v>
          </cell>
          <cell r="AA3">
            <v>10</v>
          </cell>
          <cell r="AC3">
            <v>0</v>
          </cell>
          <cell r="AD3">
            <v>0</v>
          </cell>
          <cell r="AE3">
            <v>0</v>
          </cell>
          <cell r="AH3">
            <v>38</v>
          </cell>
          <cell r="AI3">
            <v>28</v>
          </cell>
          <cell r="AK3">
            <v>4</v>
          </cell>
        </row>
        <row r="4">
          <cell r="B4">
            <v>33</v>
          </cell>
          <cell r="C4">
            <v>36</v>
          </cell>
          <cell r="E4">
            <v>8</v>
          </cell>
          <cell r="F4">
            <v>168</v>
          </cell>
          <cell r="G4">
            <v>169</v>
          </cell>
          <cell r="I4">
            <v>48</v>
          </cell>
          <cell r="J4">
            <v>21</v>
          </cell>
          <cell r="K4">
            <v>23</v>
          </cell>
          <cell r="M4">
            <v>2</v>
          </cell>
          <cell r="N4">
            <v>10</v>
          </cell>
          <cell r="O4">
            <v>10</v>
          </cell>
          <cell r="Q4">
            <v>0</v>
          </cell>
          <cell r="R4">
            <v>129</v>
          </cell>
          <cell r="S4">
            <v>96</v>
          </cell>
          <cell r="T4">
            <v>14</v>
          </cell>
          <cell r="U4">
            <v>5</v>
          </cell>
          <cell r="V4">
            <v>0</v>
          </cell>
          <cell r="W4">
            <v>1</v>
          </cell>
          <cell r="Y4">
            <v>0</v>
          </cell>
          <cell r="Z4">
            <v>4</v>
          </cell>
          <cell r="AA4">
            <v>3</v>
          </cell>
          <cell r="AC4">
            <v>0</v>
          </cell>
          <cell r="AD4">
            <v>0</v>
          </cell>
          <cell r="AE4">
            <v>0</v>
          </cell>
          <cell r="AH4">
            <v>10</v>
          </cell>
          <cell r="AI4">
            <v>7</v>
          </cell>
          <cell r="AK4">
            <v>1</v>
          </cell>
        </row>
        <row r="5">
          <cell r="B5">
            <v>44</v>
          </cell>
          <cell r="C5">
            <v>43</v>
          </cell>
          <cell r="E5">
            <v>14</v>
          </cell>
          <cell r="F5">
            <v>184</v>
          </cell>
          <cell r="G5">
            <v>179</v>
          </cell>
          <cell r="I5">
            <v>44</v>
          </cell>
          <cell r="J5">
            <v>24</v>
          </cell>
          <cell r="K5">
            <v>21</v>
          </cell>
          <cell r="M5">
            <v>7</v>
          </cell>
          <cell r="N5">
            <v>17</v>
          </cell>
          <cell r="O5">
            <v>11</v>
          </cell>
          <cell r="Q5">
            <v>6</v>
          </cell>
          <cell r="R5">
            <v>202</v>
          </cell>
          <cell r="S5">
            <v>205</v>
          </cell>
          <cell r="T5">
            <v>11</v>
          </cell>
          <cell r="U5">
            <v>0</v>
          </cell>
          <cell r="V5">
            <v>1</v>
          </cell>
          <cell r="W5">
            <v>1</v>
          </cell>
          <cell r="Y5">
            <v>0</v>
          </cell>
          <cell r="Z5">
            <v>4</v>
          </cell>
          <cell r="AA5">
            <v>2</v>
          </cell>
          <cell r="AC5">
            <v>0</v>
          </cell>
          <cell r="AD5">
            <v>0</v>
          </cell>
          <cell r="AE5">
            <v>0</v>
          </cell>
          <cell r="AH5">
            <v>12</v>
          </cell>
          <cell r="AI5">
            <v>11</v>
          </cell>
          <cell r="AK5">
            <v>0</v>
          </cell>
        </row>
        <row r="6">
          <cell r="B6">
            <v>134</v>
          </cell>
          <cell r="C6">
            <v>126</v>
          </cell>
          <cell r="E6">
            <v>31</v>
          </cell>
          <cell r="F6">
            <v>794</v>
          </cell>
          <cell r="G6">
            <v>799</v>
          </cell>
          <cell r="I6">
            <v>183</v>
          </cell>
          <cell r="J6">
            <v>123</v>
          </cell>
          <cell r="K6">
            <v>124</v>
          </cell>
          <cell r="M6">
            <v>10</v>
          </cell>
          <cell r="N6">
            <v>93</v>
          </cell>
          <cell r="O6">
            <v>95</v>
          </cell>
          <cell r="Q6">
            <v>1</v>
          </cell>
          <cell r="R6">
            <v>1540</v>
          </cell>
          <cell r="S6">
            <v>1129</v>
          </cell>
          <cell r="T6">
            <v>73</v>
          </cell>
          <cell r="U6">
            <v>12</v>
          </cell>
          <cell r="V6">
            <v>8</v>
          </cell>
          <cell r="W6">
            <v>8</v>
          </cell>
          <cell r="Y6">
            <v>0</v>
          </cell>
          <cell r="Z6">
            <v>13</v>
          </cell>
          <cell r="AA6">
            <v>6</v>
          </cell>
          <cell r="AC6">
            <v>4</v>
          </cell>
          <cell r="AD6">
            <v>0</v>
          </cell>
          <cell r="AE6">
            <v>0</v>
          </cell>
          <cell r="AH6">
            <v>163</v>
          </cell>
          <cell r="AI6">
            <v>85</v>
          </cell>
          <cell r="AK6">
            <v>71</v>
          </cell>
        </row>
        <row r="7">
          <cell r="B7">
            <v>101</v>
          </cell>
          <cell r="C7">
            <v>96</v>
          </cell>
          <cell r="E7">
            <v>25</v>
          </cell>
          <cell r="F7">
            <v>430</v>
          </cell>
          <cell r="G7">
            <v>438</v>
          </cell>
          <cell r="I7">
            <v>91</v>
          </cell>
          <cell r="J7">
            <v>87</v>
          </cell>
          <cell r="K7">
            <v>83</v>
          </cell>
          <cell r="M7">
            <v>11</v>
          </cell>
          <cell r="N7">
            <v>77</v>
          </cell>
          <cell r="O7">
            <v>78</v>
          </cell>
          <cell r="Q7">
            <v>0</v>
          </cell>
          <cell r="R7">
            <v>487</v>
          </cell>
          <cell r="S7">
            <v>442</v>
          </cell>
          <cell r="T7">
            <v>29</v>
          </cell>
          <cell r="U7">
            <v>13</v>
          </cell>
          <cell r="V7">
            <v>6</v>
          </cell>
          <cell r="W7">
            <v>6</v>
          </cell>
          <cell r="Y7">
            <v>1</v>
          </cell>
          <cell r="Z7">
            <v>12</v>
          </cell>
          <cell r="AA7">
            <v>6</v>
          </cell>
          <cell r="AC7">
            <v>1</v>
          </cell>
          <cell r="AD7">
            <v>0</v>
          </cell>
          <cell r="AE7">
            <v>0</v>
          </cell>
          <cell r="AH7">
            <v>106</v>
          </cell>
          <cell r="AI7">
            <v>86</v>
          </cell>
          <cell r="AK7">
            <v>18</v>
          </cell>
        </row>
        <row r="8">
          <cell r="B8">
            <v>24</v>
          </cell>
          <cell r="C8">
            <v>22</v>
          </cell>
          <cell r="E8">
            <v>6</v>
          </cell>
          <cell r="F8">
            <v>112</v>
          </cell>
          <cell r="G8">
            <v>118</v>
          </cell>
          <cell r="I8">
            <v>29</v>
          </cell>
          <cell r="J8">
            <v>9</v>
          </cell>
          <cell r="K8">
            <v>8</v>
          </cell>
          <cell r="M8">
            <v>2</v>
          </cell>
          <cell r="N8">
            <v>9</v>
          </cell>
          <cell r="O8">
            <v>8</v>
          </cell>
          <cell r="Q8">
            <v>1</v>
          </cell>
          <cell r="R8">
            <v>60</v>
          </cell>
          <cell r="S8">
            <v>154</v>
          </cell>
          <cell r="T8">
            <v>2</v>
          </cell>
          <cell r="U8">
            <v>2</v>
          </cell>
          <cell r="V8">
            <v>2</v>
          </cell>
          <cell r="W8">
            <v>1</v>
          </cell>
          <cell r="Y8">
            <v>1</v>
          </cell>
          <cell r="Z8">
            <v>1</v>
          </cell>
          <cell r="AA8">
            <v>1</v>
          </cell>
          <cell r="AC8">
            <v>0</v>
          </cell>
          <cell r="AD8">
            <v>0</v>
          </cell>
          <cell r="AE8">
            <v>0</v>
          </cell>
          <cell r="AH8">
            <v>121</v>
          </cell>
          <cell r="AI8">
            <v>65</v>
          </cell>
          <cell r="AK8">
            <v>65</v>
          </cell>
        </row>
        <row r="9">
          <cell r="B9">
            <v>29</v>
          </cell>
          <cell r="C9">
            <v>28</v>
          </cell>
          <cell r="E9">
            <v>8</v>
          </cell>
          <cell r="F9">
            <v>120</v>
          </cell>
          <cell r="G9">
            <v>107</v>
          </cell>
          <cell r="I9">
            <v>33</v>
          </cell>
          <cell r="J9">
            <v>12</v>
          </cell>
          <cell r="K9">
            <v>12</v>
          </cell>
          <cell r="M9">
            <v>1</v>
          </cell>
          <cell r="N9">
            <v>29</v>
          </cell>
          <cell r="O9">
            <v>28</v>
          </cell>
          <cell r="Q9">
            <v>1</v>
          </cell>
          <cell r="R9">
            <v>84</v>
          </cell>
          <cell r="S9">
            <v>64</v>
          </cell>
          <cell r="T9">
            <v>1</v>
          </cell>
          <cell r="U9">
            <v>1</v>
          </cell>
          <cell r="V9">
            <v>0</v>
          </cell>
          <cell r="W9">
            <v>0</v>
          </cell>
          <cell r="Y9">
            <v>0</v>
          </cell>
          <cell r="Z9">
            <v>10</v>
          </cell>
          <cell r="AA9">
            <v>8</v>
          </cell>
          <cell r="AC9">
            <v>1</v>
          </cell>
          <cell r="AD9">
            <v>0</v>
          </cell>
          <cell r="AE9">
            <v>0</v>
          </cell>
          <cell r="AH9">
            <v>11</v>
          </cell>
          <cell r="AI9">
            <v>9</v>
          </cell>
          <cell r="AK9">
            <v>2</v>
          </cell>
        </row>
        <row r="10">
          <cell r="B10">
            <v>52</v>
          </cell>
          <cell r="C10">
            <v>47</v>
          </cell>
          <cell r="E10">
            <v>12</v>
          </cell>
          <cell r="F10">
            <v>270</v>
          </cell>
          <cell r="G10">
            <v>235</v>
          </cell>
          <cell r="I10">
            <v>102</v>
          </cell>
          <cell r="J10">
            <v>28</v>
          </cell>
          <cell r="K10">
            <v>30</v>
          </cell>
          <cell r="M10">
            <v>4</v>
          </cell>
          <cell r="N10">
            <v>35</v>
          </cell>
          <cell r="O10">
            <v>35</v>
          </cell>
          <cell r="Q10">
            <v>0</v>
          </cell>
          <cell r="R10">
            <v>169</v>
          </cell>
          <cell r="S10">
            <v>157</v>
          </cell>
          <cell r="T10">
            <v>22</v>
          </cell>
          <cell r="U10">
            <v>1</v>
          </cell>
          <cell r="V10">
            <v>7</v>
          </cell>
          <cell r="W10">
            <v>7</v>
          </cell>
          <cell r="Y10">
            <v>0</v>
          </cell>
          <cell r="Z10">
            <v>7</v>
          </cell>
          <cell r="AA10">
            <v>2</v>
          </cell>
          <cell r="AC10">
            <v>0</v>
          </cell>
          <cell r="AD10">
            <v>0</v>
          </cell>
          <cell r="AE10">
            <v>0</v>
          </cell>
          <cell r="AH10">
            <v>20</v>
          </cell>
          <cell r="AI10">
            <v>13</v>
          </cell>
          <cell r="AK10">
            <v>6</v>
          </cell>
        </row>
        <row r="11">
          <cell r="B11">
            <v>34</v>
          </cell>
          <cell r="C11">
            <v>36</v>
          </cell>
          <cell r="E11">
            <v>5</v>
          </cell>
          <cell r="F11">
            <v>104</v>
          </cell>
          <cell r="G11">
            <v>119</v>
          </cell>
          <cell r="I11">
            <v>18</v>
          </cell>
          <cell r="J11">
            <v>16</v>
          </cell>
          <cell r="K11">
            <v>17</v>
          </cell>
          <cell r="M11">
            <v>0</v>
          </cell>
          <cell r="N11">
            <v>49</v>
          </cell>
          <cell r="O11">
            <v>49</v>
          </cell>
          <cell r="Q11">
            <v>0</v>
          </cell>
          <cell r="R11">
            <v>92</v>
          </cell>
          <cell r="S11">
            <v>91</v>
          </cell>
          <cell r="T11">
            <v>15</v>
          </cell>
          <cell r="U11">
            <v>2</v>
          </cell>
          <cell r="V11">
            <v>3</v>
          </cell>
          <cell r="W11">
            <v>3</v>
          </cell>
          <cell r="Y11">
            <v>0</v>
          </cell>
          <cell r="Z11">
            <v>1</v>
          </cell>
          <cell r="AA11">
            <v>1</v>
          </cell>
          <cell r="AC11">
            <v>0</v>
          </cell>
          <cell r="AD11">
            <v>0</v>
          </cell>
          <cell r="AE11">
            <v>0</v>
          </cell>
          <cell r="AH11">
            <v>9</v>
          </cell>
          <cell r="AI11">
            <v>6</v>
          </cell>
          <cell r="AK11">
            <v>0</v>
          </cell>
        </row>
        <row r="12">
          <cell r="B12">
            <v>67</v>
          </cell>
          <cell r="C12">
            <v>68</v>
          </cell>
          <cell r="E12">
            <v>21</v>
          </cell>
          <cell r="F12">
            <v>191</v>
          </cell>
          <cell r="G12">
            <v>187</v>
          </cell>
          <cell r="I12">
            <v>65</v>
          </cell>
          <cell r="J12">
            <v>31</v>
          </cell>
          <cell r="K12">
            <v>24</v>
          </cell>
          <cell r="M12">
            <v>8</v>
          </cell>
          <cell r="N12">
            <v>36</v>
          </cell>
          <cell r="O12">
            <v>35</v>
          </cell>
          <cell r="Q12">
            <v>2</v>
          </cell>
          <cell r="R12">
            <v>145</v>
          </cell>
          <cell r="S12">
            <v>116</v>
          </cell>
          <cell r="T12">
            <v>20</v>
          </cell>
          <cell r="U12">
            <v>0</v>
          </cell>
          <cell r="V12">
            <v>1</v>
          </cell>
          <cell r="W12">
            <v>1</v>
          </cell>
          <cell r="Y12">
            <v>0</v>
          </cell>
          <cell r="Z12">
            <v>2</v>
          </cell>
          <cell r="AA12">
            <v>1</v>
          </cell>
          <cell r="AC12">
            <v>1</v>
          </cell>
          <cell r="AD12">
            <v>0</v>
          </cell>
          <cell r="AE12">
            <v>0</v>
          </cell>
          <cell r="AH12">
            <v>17</v>
          </cell>
          <cell r="AI12">
            <v>13</v>
          </cell>
          <cell r="AK12">
            <v>1</v>
          </cell>
        </row>
        <row r="13">
          <cell r="B13">
            <v>52</v>
          </cell>
          <cell r="C13">
            <v>48</v>
          </cell>
          <cell r="E13">
            <v>17</v>
          </cell>
          <cell r="F13">
            <v>334</v>
          </cell>
          <cell r="G13">
            <v>333</v>
          </cell>
          <cell r="I13">
            <v>94</v>
          </cell>
          <cell r="J13">
            <v>153</v>
          </cell>
          <cell r="K13">
            <v>165</v>
          </cell>
          <cell r="M13">
            <v>10</v>
          </cell>
          <cell r="N13">
            <v>113</v>
          </cell>
          <cell r="O13">
            <v>114</v>
          </cell>
          <cell r="Q13">
            <v>4</v>
          </cell>
          <cell r="R13">
            <v>404</v>
          </cell>
          <cell r="S13">
            <v>429</v>
          </cell>
          <cell r="T13">
            <v>22</v>
          </cell>
          <cell r="U13">
            <v>1</v>
          </cell>
          <cell r="V13">
            <v>4</v>
          </cell>
          <cell r="W13">
            <v>4</v>
          </cell>
          <cell r="Y13">
            <v>0</v>
          </cell>
          <cell r="Z13">
            <v>20</v>
          </cell>
          <cell r="AA13">
            <v>41</v>
          </cell>
          <cell r="AC13">
            <v>3</v>
          </cell>
          <cell r="AD13">
            <v>0</v>
          </cell>
          <cell r="AE13">
            <v>0</v>
          </cell>
          <cell r="AH13">
            <v>54</v>
          </cell>
          <cell r="AI13">
            <v>42</v>
          </cell>
          <cell r="AK13">
            <v>17</v>
          </cell>
        </row>
        <row r="14">
          <cell r="B14">
            <v>36</v>
          </cell>
          <cell r="C14">
            <v>37</v>
          </cell>
          <cell r="E14">
            <v>12</v>
          </cell>
          <cell r="F14">
            <v>205</v>
          </cell>
          <cell r="G14">
            <v>240</v>
          </cell>
          <cell r="I14">
            <v>52</v>
          </cell>
          <cell r="J14">
            <v>22</v>
          </cell>
          <cell r="K14">
            <v>22</v>
          </cell>
          <cell r="M14">
            <v>4</v>
          </cell>
          <cell r="N14">
            <v>66</v>
          </cell>
          <cell r="O14">
            <v>63</v>
          </cell>
          <cell r="Q14">
            <v>4</v>
          </cell>
          <cell r="R14">
            <v>178</v>
          </cell>
          <cell r="S14">
            <v>383</v>
          </cell>
          <cell r="T14">
            <v>12</v>
          </cell>
          <cell r="U14">
            <v>2</v>
          </cell>
          <cell r="V14">
            <v>1</v>
          </cell>
          <cell r="W14">
            <v>1</v>
          </cell>
          <cell r="Y14">
            <v>0</v>
          </cell>
          <cell r="Z14">
            <v>8</v>
          </cell>
          <cell r="AA14">
            <v>3</v>
          </cell>
          <cell r="AC14">
            <v>0</v>
          </cell>
          <cell r="AD14">
            <v>0</v>
          </cell>
          <cell r="AE14">
            <v>0</v>
          </cell>
          <cell r="AH14">
            <v>19</v>
          </cell>
          <cell r="AI14">
            <v>13</v>
          </cell>
          <cell r="AK14">
            <v>1</v>
          </cell>
        </row>
        <row r="15">
          <cell r="B15">
            <v>26</v>
          </cell>
          <cell r="C15">
            <v>22</v>
          </cell>
          <cell r="E15">
            <v>12</v>
          </cell>
          <cell r="F15">
            <v>271</v>
          </cell>
          <cell r="G15">
            <v>249</v>
          </cell>
          <cell r="I15">
            <v>45</v>
          </cell>
          <cell r="J15">
            <v>16</v>
          </cell>
          <cell r="K15">
            <v>15</v>
          </cell>
          <cell r="M15">
            <v>3</v>
          </cell>
          <cell r="N15">
            <v>11</v>
          </cell>
          <cell r="O15">
            <v>10</v>
          </cell>
          <cell r="Q15">
            <v>1</v>
          </cell>
          <cell r="R15">
            <v>57</v>
          </cell>
          <cell r="S15">
            <v>98</v>
          </cell>
          <cell r="T15">
            <v>7</v>
          </cell>
          <cell r="U15">
            <v>5</v>
          </cell>
          <cell r="V15">
            <v>1</v>
          </cell>
          <cell r="W15">
            <v>1</v>
          </cell>
          <cell r="Y15">
            <v>0</v>
          </cell>
          <cell r="Z15">
            <v>2</v>
          </cell>
          <cell r="AA15">
            <v>0</v>
          </cell>
          <cell r="AC15">
            <v>0</v>
          </cell>
          <cell r="AD15">
            <v>0</v>
          </cell>
          <cell r="AE15">
            <v>0</v>
          </cell>
          <cell r="AH15">
            <v>14</v>
          </cell>
          <cell r="AI15">
            <v>9</v>
          </cell>
          <cell r="AK15">
            <v>3</v>
          </cell>
        </row>
        <row r="16">
          <cell r="B16">
            <v>23</v>
          </cell>
          <cell r="C16">
            <v>23</v>
          </cell>
          <cell r="E16">
            <v>8</v>
          </cell>
          <cell r="F16">
            <v>107</v>
          </cell>
          <cell r="G16">
            <v>109</v>
          </cell>
          <cell r="I16">
            <v>44</v>
          </cell>
          <cell r="J16">
            <v>11</v>
          </cell>
          <cell r="K16">
            <v>11</v>
          </cell>
          <cell r="M16">
            <v>2</v>
          </cell>
          <cell r="N16">
            <v>23</v>
          </cell>
          <cell r="O16">
            <v>23</v>
          </cell>
          <cell r="Q16">
            <v>0</v>
          </cell>
          <cell r="R16">
            <v>53</v>
          </cell>
          <cell r="S16">
            <v>80</v>
          </cell>
          <cell r="T16">
            <v>3</v>
          </cell>
          <cell r="U16">
            <v>1</v>
          </cell>
          <cell r="V16">
            <v>0</v>
          </cell>
          <cell r="W16">
            <v>0</v>
          </cell>
          <cell r="Y16">
            <v>0</v>
          </cell>
          <cell r="Z16">
            <v>0</v>
          </cell>
          <cell r="AA16">
            <v>0</v>
          </cell>
          <cell r="AC16">
            <v>0</v>
          </cell>
          <cell r="AD16">
            <v>0</v>
          </cell>
          <cell r="AE16">
            <v>0</v>
          </cell>
          <cell r="AH16">
            <v>8</v>
          </cell>
          <cell r="AI16">
            <v>4</v>
          </cell>
          <cell r="AK16">
            <v>2</v>
          </cell>
        </row>
        <row r="17">
          <cell r="B17">
            <v>122</v>
          </cell>
          <cell r="C17">
            <v>119</v>
          </cell>
          <cell r="E17">
            <v>27</v>
          </cell>
          <cell r="F17">
            <v>810</v>
          </cell>
          <cell r="G17">
            <v>763</v>
          </cell>
          <cell r="I17">
            <v>257</v>
          </cell>
          <cell r="J17">
            <v>101</v>
          </cell>
          <cell r="K17">
            <v>94</v>
          </cell>
          <cell r="M17">
            <v>25</v>
          </cell>
          <cell r="N17">
            <v>42</v>
          </cell>
          <cell r="O17">
            <v>44</v>
          </cell>
          <cell r="Q17">
            <v>3</v>
          </cell>
          <cell r="R17">
            <v>548</v>
          </cell>
          <cell r="S17">
            <v>862</v>
          </cell>
          <cell r="T17">
            <v>59</v>
          </cell>
          <cell r="U17">
            <v>3</v>
          </cell>
          <cell r="V17">
            <v>8</v>
          </cell>
          <cell r="W17">
            <v>8</v>
          </cell>
          <cell r="Y17">
            <v>0</v>
          </cell>
          <cell r="Z17">
            <v>33</v>
          </cell>
          <cell r="AA17">
            <v>11</v>
          </cell>
          <cell r="AC17">
            <v>3</v>
          </cell>
          <cell r="AD17">
            <v>0</v>
          </cell>
          <cell r="AE17">
            <v>0</v>
          </cell>
          <cell r="AH17">
            <v>82</v>
          </cell>
          <cell r="AI17">
            <v>85</v>
          </cell>
          <cell r="AK17">
            <v>58</v>
          </cell>
        </row>
        <row r="18">
          <cell r="B18">
            <v>84</v>
          </cell>
          <cell r="C18">
            <v>72</v>
          </cell>
          <cell r="E18">
            <v>28</v>
          </cell>
          <cell r="F18">
            <v>317</v>
          </cell>
          <cell r="G18">
            <v>308</v>
          </cell>
          <cell r="I18">
            <v>95</v>
          </cell>
          <cell r="J18">
            <v>51</v>
          </cell>
          <cell r="K18">
            <v>52</v>
          </cell>
          <cell r="M18">
            <v>9</v>
          </cell>
          <cell r="N18">
            <v>121</v>
          </cell>
          <cell r="O18">
            <v>121</v>
          </cell>
          <cell r="Q18">
            <v>1</v>
          </cell>
          <cell r="R18">
            <v>240</v>
          </cell>
          <cell r="S18">
            <v>227</v>
          </cell>
          <cell r="T18">
            <v>12</v>
          </cell>
          <cell r="U18">
            <v>12</v>
          </cell>
          <cell r="V18">
            <v>7</v>
          </cell>
          <cell r="W18">
            <v>7</v>
          </cell>
          <cell r="Y18">
            <v>0</v>
          </cell>
          <cell r="Z18">
            <v>21</v>
          </cell>
          <cell r="AA18">
            <v>11</v>
          </cell>
          <cell r="AC18">
            <v>2</v>
          </cell>
          <cell r="AD18">
            <v>0</v>
          </cell>
          <cell r="AE18">
            <v>0</v>
          </cell>
          <cell r="AH18">
            <v>55</v>
          </cell>
          <cell r="AI18">
            <v>38</v>
          </cell>
          <cell r="AK18">
            <v>5</v>
          </cell>
        </row>
        <row r="19">
          <cell r="B19">
            <v>46</v>
          </cell>
          <cell r="C19">
            <v>40</v>
          </cell>
          <cell r="E19">
            <v>22</v>
          </cell>
          <cell r="F19">
            <v>152</v>
          </cell>
          <cell r="G19">
            <v>154</v>
          </cell>
          <cell r="I19">
            <v>49</v>
          </cell>
          <cell r="J19">
            <v>19</v>
          </cell>
          <cell r="K19">
            <v>18</v>
          </cell>
          <cell r="M19">
            <v>4</v>
          </cell>
          <cell r="N19">
            <v>10</v>
          </cell>
          <cell r="O19">
            <v>9</v>
          </cell>
          <cell r="Q19">
            <v>1</v>
          </cell>
          <cell r="R19">
            <v>68</v>
          </cell>
          <cell r="S19">
            <v>183</v>
          </cell>
          <cell r="T19">
            <v>12</v>
          </cell>
          <cell r="U19">
            <v>1</v>
          </cell>
          <cell r="V19">
            <v>0</v>
          </cell>
          <cell r="W19">
            <v>0</v>
          </cell>
          <cell r="Y19">
            <v>0</v>
          </cell>
          <cell r="Z19">
            <v>5</v>
          </cell>
          <cell r="AA19">
            <v>4</v>
          </cell>
          <cell r="AC19">
            <v>0</v>
          </cell>
          <cell r="AD19">
            <v>0</v>
          </cell>
          <cell r="AE19">
            <v>0</v>
          </cell>
          <cell r="AH19">
            <v>56</v>
          </cell>
          <cell r="AI19">
            <v>143</v>
          </cell>
          <cell r="AK19">
            <v>22</v>
          </cell>
        </row>
        <row r="20">
          <cell r="B20">
            <v>20</v>
          </cell>
          <cell r="C20">
            <v>19</v>
          </cell>
          <cell r="E20">
            <v>7</v>
          </cell>
          <cell r="F20">
            <v>78</v>
          </cell>
          <cell r="G20">
            <v>72</v>
          </cell>
          <cell r="I20">
            <v>26</v>
          </cell>
          <cell r="J20">
            <v>16</v>
          </cell>
          <cell r="K20">
            <v>17</v>
          </cell>
          <cell r="M20">
            <v>2</v>
          </cell>
          <cell r="N20">
            <v>37</v>
          </cell>
          <cell r="O20">
            <v>37</v>
          </cell>
          <cell r="Q20">
            <v>0</v>
          </cell>
          <cell r="R20">
            <v>38</v>
          </cell>
          <cell r="S20">
            <v>53</v>
          </cell>
          <cell r="T20">
            <v>2</v>
          </cell>
          <cell r="U20">
            <v>2</v>
          </cell>
          <cell r="V20">
            <v>1</v>
          </cell>
          <cell r="W20">
            <v>1</v>
          </cell>
          <cell r="Y20">
            <v>0</v>
          </cell>
          <cell r="Z20">
            <v>1</v>
          </cell>
          <cell r="AA20">
            <v>1</v>
          </cell>
          <cell r="AC20">
            <v>0</v>
          </cell>
          <cell r="AD20">
            <v>0</v>
          </cell>
          <cell r="AE20">
            <v>0</v>
          </cell>
          <cell r="AH20">
            <v>7</v>
          </cell>
          <cell r="AI20">
            <v>6</v>
          </cell>
          <cell r="AK20">
            <v>2</v>
          </cell>
        </row>
        <row r="21">
          <cell r="B21">
            <v>23</v>
          </cell>
          <cell r="C21">
            <v>28</v>
          </cell>
          <cell r="E21">
            <v>1</v>
          </cell>
          <cell r="F21">
            <v>103</v>
          </cell>
          <cell r="G21">
            <v>103</v>
          </cell>
          <cell r="I21">
            <v>26</v>
          </cell>
          <cell r="J21">
            <v>15</v>
          </cell>
          <cell r="K21">
            <v>14</v>
          </cell>
          <cell r="M21">
            <v>5</v>
          </cell>
          <cell r="N21">
            <v>26</v>
          </cell>
          <cell r="O21">
            <v>27</v>
          </cell>
          <cell r="Q21">
            <v>0</v>
          </cell>
          <cell r="R21">
            <v>53</v>
          </cell>
          <cell r="S21">
            <v>72</v>
          </cell>
          <cell r="T21">
            <v>8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3</v>
          </cell>
          <cell r="AA21">
            <v>3</v>
          </cell>
          <cell r="AC21">
            <v>0</v>
          </cell>
          <cell r="AD21">
            <v>0</v>
          </cell>
          <cell r="AE21">
            <v>0</v>
          </cell>
          <cell r="AH21">
            <v>20</v>
          </cell>
          <cell r="AI21">
            <v>14</v>
          </cell>
          <cell r="AK21">
            <v>4</v>
          </cell>
        </row>
        <row r="22">
          <cell r="B22">
            <v>31</v>
          </cell>
          <cell r="C22">
            <v>32</v>
          </cell>
          <cell r="E22">
            <v>9</v>
          </cell>
          <cell r="F22">
            <v>174</v>
          </cell>
          <cell r="G22">
            <v>165</v>
          </cell>
          <cell r="I22">
            <v>61</v>
          </cell>
          <cell r="J22">
            <v>25</v>
          </cell>
          <cell r="K22">
            <v>30</v>
          </cell>
          <cell r="M22">
            <v>3</v>
          </cell>
          <cell r="N22">
            <v>23</v>
          </cell>
          <cell r="O22">
            <v>24</v>
          </cell>
          <cell r="Q22">
            <v>1</v>
          </cell>
          <cell r="R22">
            <v>97</v>
          </cell>
          <cell r="S22">
            <v>107</v>
          </cell>
          <cell r="T22">
            <v>18</v>
          </cell>
          <cell r="U22">
            <v>1</v>
          </cell>
          <cell r="V22">
            <v>3</v>
          </cell>
          <cell r="W22">
            <v>3</v>
          </cell>
          <cell r="Y22">
            <v>0</v>
          </cell>
          <cell r="Z22">
            <v>2</v>
          </cell>
          <cell r="AA22">
            <v>1</v>
          </cell>
          <cell r="AC22">
            <v>0</v>
          </cell>
          <cell r="AD22">
            <v>0</v>
          </cell>
          <cell r="AE22">
            <v>0</v>
          </cell>
          <cell r="AH22">
            <v>56</v>
          </cell>
          <cell r="AI22">
            <v>28</v>
          </cell>
          <cell r="AK22">
            <v>24</v>
          </cell>
        </row>
        <row r="23">
          <cell r="B23">
            <v>48</v>
          </cell>
          <cell r="C23">
            <v>52</v>
          </cell>
          <cell r="E23">
            <v>19</v>
          </cell>
          <cell r="F23">
            <v>215</v>
          </cell>
          <cell r="G23">
            <v>194</v>
          </cell>
          <cell r="I23">
            <v>91</v>
          </cell>
          <cell r="J23">
            <v>22</v>
          </cell>
          <cell r="K23">
            <v>24</v>
          </cell>
          <cell r="M23">
            <v>8</v>
          </cell>
          <cell r="N23">
            <v>43</v>
          </cell>
          <cell r="O23">
            <v>40</v>
          </cell>
          <cell r="Q23">
            <v>4</v>
          </cell>
          <cell r="R23">
            <v>114</v>
          </cell>
          <cell r="S23">
            <v>272</v>
          </cell>
          <cell r="T23">
            <v>7</v>
          </cell>
          <cell r="U23">
            <v>4</v>
          </cell>
          <cell r="V23">
            <v>5</v>
          </cell>
          <cell r="W23">
            <v>6</v>
          </cell>
          <cell r="Y23">
            <v>0</v>
          </cell>
          <cell r="Z23">
            <v>1</v>
          </cell>
          <cell r="AA23">
            <v>3</v>
          </cell>
          <cell r="AC23">
            <v>0</v>
          </cell>
          <cell r="AD23">
            <v>0</v>
          </cell>
          <cell r="AE23">
            <v>0</v>
          </cell>
          <cell r="AH23">
            <v>103</v>
          </cell>
          <cell r="AI23">
            <v>94</v>
          </cell>
          <cell r="AK23">
            <v>30</v>
          </cell>
        </row>
        <row r="24">
          <cell r="B24">
            <v>73</v>
          </cell>
          <cell r="C24">
            <v>70</v>
          </cell>
          <cell r="E24">
            <v>17</v>
          </cell>
          <cell r="F24">
            <v>411</v>
          </cell>
          <cell r="G24">
            <v>417</v>
          </cell>
          <cell r="I24">
            <v>152</v>
          </cell>
          <cell r="J24">
            <v>33</v>
          </cell>
          <cell r="K24">
            <v>28</v>
          </cell>
          <cell r="M24">
            <v>14</v>
          </cell>
          <cell r="N24">
            <v>31</v>
          </cell>
          <cell r="O24">
            <v>31</v>
          </cell>
          <cell r="Q24">
            <v>0</v>
          </cell>
          <cell r="R24">
            <v>298</v>
          </cell>
          <cell r="S24">
            <v>516</v>
          </cell>
          <cell r="T24">
            <v>38</v>
          </cell>
          <cell r="U24">
            <v>125</v>
          </cell>
          <cell r="V24">
            <v>4</v>
          </cell>
          <cell r="W24">
            <v>4</v>
          </cell>
          <cell r="Y24">
            <v>0</v>
          </cell>
          <cell r="Z24">
            <v>14</v>
          </cell>
          <cell r="AA24">
            <v>11</v>
          </cell>
          <cell r="AC24">
            <v>4</v>
          </cell>
          <cell r="AD24">
            <v>0</v>
          </cell>
          <cell r="AE24">
            <v>0</v>
          </cell>
          <cell r="AH24">
            <v>35</v>
          </cell>
          <cell r="AI24">
            <v>25</v>
          </cell>
          <cell r="AK24">
            <v>3</v>
          </cell>
        </row>
        <row r="25">
          <cell r="B25">
            <v>320</v>
          </cell>
          <cell r="C25">
            <v>286</v>
          </cell>
          <cell r="E25">
            <v>117</v>
          </cell>
          <cell r="F25">
            <v>2370</v>
          </cell>
          <cell r="G25">
            <v>2318</v>
          </cell>
          <cell r="I25">
            <v>976</v>
          </cell>
          <cell r="J25">
            <v>212</v>
          </cell>
          <cell r="K25">
            <v>174</v>
          </cell>
          <cell r="M25">
            <v>76</v>
          </cell>
          <cell r="N25">
            <v>279</v>
          </cell>
          <cell r="O25">
            <v>279</v>
          </cell>
          <cell r="Q25">
            <v>2</v>
          </cell>
          <cell r="R25">
            <v>2835</v>
          </cell>
          <cell r="S25">
            <v>2469</v>
          </cell>
          <cell r="T25">
            <v>203</v>
          </cell>
          <cell r="U25">
            <v>12</v>
          </cell>
          <cell r="V25">
            <v>35</v>
          </cell>
          <cell r="W25">
            <v>23</v>
          </cell>
          <cell r="Y25">
            <v>6</v>
          </cell>
          <cell r="Z25">
            <v>122</v>
          </cell>
          <cell r="AA25">
            <v>81</v>
          </cell>
          <cell r="AC25">
            <v>25</v>
          </cell>
          <cell r="AD25">
            <v>0</v>
          </cell>
          <cell r="AE25">
            <v>0</v>
          </cell>
          <cell r="AH25">
            <v>327</v>
          </cell>
          <cell r="AI25">
            <v>183</v>
          </cell>
          <cell r="AK25">
            <v>148</v>
          </cell>
        </row>
        <row r="26">
          <cell r="B26">
            <v>236</v>
          </cell>
          <cell r="C26">
            <v>212</v>
          </cell>
          <cell r="E26">
            <v>95</v>
          </cell>
          <cell r="F26">
            <v>1471</v>
          </cell>
          <cell r="G26">
            <v>1382</v>
          </cell>
          <cell r="I26">
            <v>525</v>
          </cell>
          <cell r="J26">
            <v>367</v>
          </cell>
          <cell r="K26">
            <v>376</v>
          </cell>
          <cell r="M26">
            <v>34</v>
          </cell>
          <cell r="N26">
            <v>196</v>
          </cell>
          <cell r="O26">
            <v>190</v>
          </cell>
          <cell r="Q26">
            <v>13</v>
          </cell>
          <cell r="R26">
            <v>1146</v>
          </cell>
          <cell r="S26">
            <v>1675</v>
          </cell>
          <cell r="T26">
            <v>122</v>
          </cell>
          <cell r="U26">
            <v>44</v>
          </cell>
          <cell r="V26">
            <v>20</v>
          </cell>
          <cell r="W26">
            <v>17</v>
          </cell>
          <cell r="Y26">
            <v>1</v>
          </cell>
          <cell r="Z26">
            <v>66</v>
          </cell>
          <cell r="AA26">
            <v>42</v>
          </cell>
          <cell r="AC26">
            <v>10</v>
          </cell>
          <cell r="AD26">
            <v>3</v>
          </cell>
          <cell r="AE26">
            <v>2</v>
          </cell>
          <cell r="AH26">
            <v>218</v>
          </cell>
          <cell r="AI26">
            <v>118</v>
          </cell>
          <cell r="AK26">
            <v>50</v>
          </cell>
        </row>
        <row r="27">
          <cell r="B27">
            <v>145</v>
          </cell>
          <cell r="C27">
            <v>125</v>
          </cell>
          <cell r="E27">
            <v>57</v>
          </cell>
          <cell r="F27">
            <v>1500</v>
          </cell>
          <cell r="G27">
            <v>1379</v>
          </cell>
          <cell r="I27">
            <v>544</v>
          </cell>
          <cell r="J27">
            <v>169</v>
          </cell>
          <cell r="K27">
            <v>158</v>
          </cell>
          <cell r="M27">
            <v>57</v>
          </cell>
          <cell r="N27">
            <v>115</v>
          </cell>
          <cell r="O27">
            <v>112</v>
          </cell>
          <cell r="Q27">
            <v>3</v>
          </cell>
          <cell r="R27">
            <v>1775</v>
          </cell>
          <cell r="S27">
            <v>1333</v>
          </cell>
          <cell r="T27">
            <v>84</v>
          </cell>
          <cell r="U27">
            <v>151</v>
          </cell>
          <cell r="V27">
            <v>19</v>
          </cell>
          <cell r="W27">
            <v>15</v>
          </cell>
          <cell r="Y27">
            <v>2</v>
          </cell>
          <cell r="Z27">
            <v>92</v>
          </cell>
          <cell r="AA27">
            <v>72</v>
          </cell>
          <cell r="AC27">
            <v>16</v>
          </cell>
          <cell r="AD27">
            <v>1</v>
          </cell>
          <cell r="AE27">
            <v>1</v>
          </cell>
          <cell r="AH27">
            <v>141</v>
          </cell>
          <cell r="AI27">
            <v>95</v>
          </cell>
          <cell r="AK27">
            <v>53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AF37"/>
  <sheetViews>
    <sheetView tabSelected="1" zoomScaleNormal="100" zoomScaleSheetLayoutView="100" workbookViewId="0">
      <pane xSplit="12" ySplit="15" topLeftCell="M16" activePane="bottomRight" state="frozen"/>
      <selection pane="topRight" activeCell="K1" sqref="K1"/>
      <selection pane="bottomLeft" activeCell="A16" sqref="A16"/>
      <selection pane="bottomRight" activeCell="C14" sqref="C14:D34"/>
    </sheetView>
  </sheetViews>
  <sheetFormatPr defaultRowHeight="12.75" x14ac:dyDescent="0.2"/>
  <cols>
    <col min="1" max="1" width="3.28515625" customWidth="1"/>
    <col min="2" max="2" width="16.140625" customWidth="1"/>
    <col min="3" max="3" width="4.28515625" customWidth="1"/>
    <col min="4" max="4" width="6" customWidth="1"/>
    <col min="5" max="5" width="6.28515625" customWidth="1"/>
    <col min="6" max="6" width="5.7109375" customWidth="1"/>
    <col min="7" max="8" width="6.28515625" customWidth="1"/>
    <col min="9" max="9" width="6.7109375" customWidth="1"/>
    <col min="10" max="10" width="5.7109375" customWidth="1"/>
    <col min="11" max="11" width="7.28515625" customWidth="1"/>
    <col min="12" max="12" width="6.28515625" customWidth="1"/>
    <col min="13" max="13" width="6.140625" customWidth="1"/>
    <col min="14" max="14" width="6.28515625" customWidth="1"/>
    <col min="15" max="15" width="5.85546875" customWidth="1"/>
    <col min="16" max="20" width="6.28515625" customWidth="1"/>
    <col min="21" max="21" width="6.140625" customWidth="1"/>
    <col min="22" max="22" width="4.85546875" customWidth="1"/>
    <col min="23" max="23" width="5.85546875" customWidth="1"/>
    <col min="24" max="24" width="5.28515625" customWidth="1"/>
    <col min="25" max="25" width="6.140625" customWidth="1"/>
    <col min="26" max="26" width="5" customWidth="1"/>
    <col min="27" max="27" width="5.28515625" customWidth="1"/>
    <col min="28" max="29" width="6.140625" customWidth="1"/>
    <col min="32" max="32" width="6.140625" customWidth="1"/>
  </cols>
  <sheetData>
    <row r="1" spans="1:32" ht="20.25" x14ac:dyDescent="0.3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32" ht="24" customHeight="1" thickBot="1" x14ac:dyDescent="0.25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F2" s="90" t="s">
        <v>2</v>
      </c>
    </row>
    <row r="3" spans="1:32" ht="13.15" customHeight="1" thickBot="1" x14ac:dyDescent="0.25">
      <c r="A3" s="91" t="s">
        <v>3</v>
      </c>
      <c r="B3" s="93" t="s">
        <v>4</v>
      </c>
      <c r="C3" s="95" t="s">
        <v>5</v>
      </c>
      <c r="D3" s="97" t="s">
        <v>6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8"/>
      <c r="U3" s="99" t="s">
        <v>7</v>
      </c>
      <c r="V3" s="101" t="s">
        <v>8</v>
      </c>
      <c r="W3" s="102"/>
      <c r="X3" s="102"/>
      <c r="Y3" s="102"/>
      <c r="Z3" s="102"/>
      <c r="AA3" s="102"/>
      <c r="AB3" s="102"/>
      <c r="AC3" s="103"/>
      <c r="AF3" s="90"/>
    </row>
    <row r="4" spans="1:32" ht="12.75" customHeight="1" thickBot="1" x14ac:dyDescent="0.25">
      <c r="A4" s="92"/>
      <c r="B4" s="94"/>
      <c r="C4" s="96"/>
      <c r="D4" s="104" t="s">
        <v>9</v>
      </c>
      <c r="E4" s="104"/>
      <c r="F4" s="104"/>
      <c r="G4" s="104"/>
      <c r="H4" s="104"/>
      <c r="I4" s="104"/>
      <c r="J4" s="104"/>
      <c r="K4" s="104"/>
      <c r="L4" s="105"/>
      <c r="M4" s="106" t="s">
        <v>10</v>
      </c>
      <c r="N4" s="107"/>
      <c r="O4" s="107"/>
      <c r="P4" s="107"/>
      <c r="Q4" s="107"/>
      <c r="R4" s="108"/>
      <c r="S4" s="106" t="s">
        <v>11</v>
      </c>
      <c r="T4" s="108"/>
      <c r="U4" s="100"/>
      <c r="V4" s="101" t="s">
        <v>12</v>
      </c>
      <c r="W4" s="102"/>
      <c r="X4" s="102"/>
      <c r="Y4" s="103"/>
      <c r="Z4" s="101" t="s">
        <v>13</v>
      </c>
      <c r="AA4" s="102"/>
      <c r="AB4" s="102"/>
      <c r="AC4" s="103"/>
      <c r="AF4" s="90"/>
    </row>
    <row r="5" spans="1:32" ht="25.9" customHeight="1" thickBot="1" x14ac:dyDescent="0.25">
      <c r="A5" s="92"/>
      <c r="B5" s="94"/>
      <c r="C5" s="96"/>
      <c r="D5" s="110" t="s">
        <v>14</v>
      </c>
      <c r="E5" s="111"/>
      <c r="F5" s="110" t="s">
        <v>15</v>
      </c>
      <c r="G5" s="111"/>
      <c r="H5" s="110" t="s">
        <v>16</v>
      </c>
      <c r="I5" s="111"/>
      <c r="J5" s="112" t="s">
        <v>17</v>
      </c>
      <c r="K5" s="113"/>
      <c r="L5" s="91" t="s">
        <v>18</v>
      </c>
      <c r="M5" s="114" t="s">
        <v>14</v>
      </c>
      <c r="N5" s="115"/>
      <c r="O5" s="126" t="s">
        <v>15</v>
      </c>
      <c r="P5" s="107"/>
      <c r="Q5" s="110" t="s">
        <v>16</v>
      </c>
      <c r="R5" s="111"/>
      <c r="S5" s="109"/>
      <c r="T5" s="105"/>
      <c r="U5" s="100"/>
      <c r="V5" s="127" t="s">
        <v>14</v>
      </c>
      <c r="W5" s="91" t="s">
        <v>15</v>
      </c>
      <c r="X5" s="91" t="s">
        <v>19</v>
      </c>
      <c r="Y5" s="130" t="s">
        <v>20</v>
      </c>
      <c r="Z5" s="91" t="s">
        <v>14</v>
      </c>
      <c r="AA5" s="130" t="s">
        <v>15</v>
      </c>
      <c r="AB5" s="91" t="s">
        <v>19</v>
      </c>
      <c r="AC5" s="116" t="s">
        <v>20</v>
      </c>
      <c r="AF5" s="90"/>
    </row>
    <row r="6" spans="1:32" ht="12.75" customHeight="1" x14ac:dyDescent="0.2">
      <c r="A6" s="92"/>
      <c r="B6" s="94"/>
      <c r="C6" s="96"/>
      <c r="D6" s="118" t="s">
        <v>21</v>
      </c>
      <c r="E6" s="118" t="s">
        <v>22</v>
      </c>
      <c r="F6" s="122" t="s">
        <v>21</v>
      </c>
      <c r="G6" s="123" t="s">
        <v>22</v>
      </c>
      <c r="H6" s="122" t="s">
        <v>21</v>
      </c>
      <c r="I6" s="123" t="s">
        <v>22</v>
      </c>
      <c r="J6" s="122" t="s">
        <v>21</v>
      </c>
      <c r="K6" s="118" t="s">
        <v>22</v>
      </c>
      <c r="L6" s="92"/>
      <c r="M6" s="118" t="s">
        <v>21</v>
      </c>
      <c r="N6" s="118" t="s">
        <v>22</v>
      </c>
      <c r="O6" s="118" t="s">
        <v>21</v>
      </c>
      <c r="P6" s="118" t="s">
        <v>22</v>
      </c>
      <c r="Q6" s="122" t="s">
        <v>21</v>
      </c>
      <c r="R6" s="118" t="s">
        <v>22</v>
      </c>
      <c r="S6" s="122" t="s">
        <v>21</v>
      </c>
      <c r="T6" s="118" t="s">
        <v>22</v>
      </c>
      <c r="U6" s="100"/>
      <c r="V6" s="127"/>
      <c r="W6" s="92"/>
      <c r="X6" s="92"/>
      <c r="Y6" s="130"/>
      <c r="Z6" s="92"/>
      <c r="AA6" s="130"/>
      <c r="AB6" s="92"/>
      <c r="AC6" s="116"/>
      <c r="AF6" s="90"/>
    </row>
    <row r="7" spans="1:32" ht="12.75" customHeight="1" x14ac:dyDescent="0.2">
      <c r="A7" s="92"/>
      <c r="B7" s="94"/>
      <c r="C7" s="96"/>
      <c r="D7" s="119"/>
      <c r="E7" s="119"/>
      <c r="F7" s="119"/>
      <c r="G7" s="124"/>
      <c r="H7" s="119"/>
      <c r="I7" s="124"/>
      <c r="J7" s="119"/>
      <c r="K7" s="119"/>
      <c r="L7" s="92"/>
      <c r="M7" s="119"/>
      <c r="N7" s="119"/>
      <c r="O7" s="119"/>
      <c r="P7" s="119"/>
      <c r="Q7" s="119"/>
      <c r="R7" s="119"/>
      <c r="S7" s="119"/>
      <c r="T7" s="119"/>
      <c r="U7" s="100"/>
      <c r="V7" s="127"/>
      <c r="W7" s="92"/>
      <c r="X7" s="92"/>
      <c r="Y7" s="130"/>
      <c r="Z7" s="92"/>
      <c r="AA7" s="130"/>
      <c r="AB7" s="92"/>
      <c r="AC7" s="116"/>
      <c r="AF7" s="90"/>
    </row>
    <row r="8" spans="1:32" ht="15.6" customHeight="1" x14ac:dyDescent="0.2">
      <c r="A8" s="92"/>
      <c r="B8" s="94"/>
      <c r="C8" s="96"/>
      <c r="D8" s="119"/>
      <c r="E8" s="119"/>
      <c r="F8" s="119"/>
      <c r="G8" s="124"/>
      <c r="H8" s="119"/>
      <c r="I8" s="124"/>
      <c r="J8" s="119"/>
      <c r="K8" s="119"/>
      <c r="L8" s="92"/>
      <c r="M8" s="119"/>
      <c r="N8" s="119"/>
      <c r="O8" s="119"/>
      <c r="P8" s="119"/>
      <c r="Q8" s="119"/>
      <c r="R8" s="119"/>
      <c r="S8" s="119"/>
      <c r="T8" s="119"/>
      <c r="U8" s="100"/>
      <c r="V8" s="127"/>
      <c r="W8" s="92"/>
      <c r="X8" s="92"/>
      <c r="Y8" s="130"/>
      <c r="Z8" s="92"/>
      <c r="AA8" s="130"/>
      <c r="AB8" s="92"/>
      <c r="AC8" s="116"/>
      <c r="AF8" s="90"/>
    </row>
    <row r="9" spans="1:32" ht="39.4" customHeight="1" thickBot="1" x14ac:dyDescent="0.25">
      <c r="A9" s="92"/>
      <c r="B9" s="94"/>
      <c r="C9" s="96"/>
      <c r="D9" s="120"/>
      <c r="E9" s="121"/>
      <c r="F9" s="120"/>
      <c r="G9" s="125"/>
      <c r="H9" s="120"/>
      <c r="I9" s="125"/>
      <c r="J9" s="120"/>
      <c r="K9" s="120"/>
      <c r="L9" s="92"/>
      <c r="M9" s="121"/>
      <c r="N9" s="120"/>
      <c r="O9" s="121"/>
      <c r="P9" s="120"/>
      <c r="Q9" s="120"/>
      <c r="R9" s="120"/>
      <c r="S9" s="120"/>
      <c r="T9" s="120"/>
      <c r="U9" s="100"/>
      <c r="V9" s="128"/>
      <c r="W9" s="129"/>
      <c r="X9" s="129"/>
      <c r="Y9" s="131"/>
      <c r="Z9" s="129"/>
      <c r="AA9" s="131"/>
      <c r="AB9" s="129"/>
      <c r="AC9" s="117"/>
      <c r="AF9" s="90"/>
    </row>
    <row r="10" spans="1:32" x14ac:dyDescent="0.2">
      <c r="A10" s="1">
        <v>1</v>
      </c>
      <c r="B10" s="2" t="s">
        <v>23</v>
      </c>
      <c r="C10" s="3">
        <v>8</v>
      </c>
      <c r="D10" s="4">
        <f>'[1]ввод-25 '!B3</f>
        <v>75</v>
      </c>
      <c r="E10" s="5">
        <f>D10/AF10/C10</f>
        <v>1.8310546875</v>
      </c>
      <c r="F10" s="4">
        <f>'[1]ввод-25 '!F3</f>
        <v>427</v>
      </c>
      <c r="G10" s="6">
        <f>F10/AF10/C10</f>
        <v>10.4248046875</v>
      </c>
      <c r="H10" s="4">
        <f>'[1]ввод-25 '!J3</f>
        <v>42</v>
      </c>
      <c r="I10" s="6">
        <f t="shared" ref="I10:I35" si="0">H10/AF10/C10</f>
        <v>1.025390625</v>
      </c>
      <c r="J10" s="4">
        <f>'[1]ввод-25 '!N3</f>
        <v>76</v>
      </c>
      <c r="K10" s="7">
        <f>J10/AF10/C10</f>
        <v>1.85546875</v>
      </c>
      <c r="L10" s="8">
        <f>E10+G10+I10+K10</f>
        <v>15.13671875</v>
      </c>
      <c r="M10" s="9">
        <f>'[1]ввод-25 '!V3</f>
        <v>0</v>
      </c>
      <c r="N10" s="10">
        <f>M10/C10/AF10</f>
        <v>0</v>
      </c>
      <c r="O10" s="4">
        <f>'[1]ввод-25 '!Z3</f>
        <v>10</v>
      </c>
      <c r="P10" s="10">
        <f>O10/C10/AF10</f>
        <v>0.244140625</v>
      </c>
      <c r="Q10" s="4">
        <f>'[1]ввод-25 '!AD3</f>
        <v>0</v>
      </c>
      <c r="R10" s="10">
        <f>Q10/C10/AF10</f>
        <v>0</v>
      </c>
      <c r="S10" s="4">
        <f>'[1]ввод-25 '!AH3</f>
        <v>38</v>
      </c>
      <c r="T10" s="11">
        <f>S10/C10/AF10</f>
        <v>0.927734375</v>
      </c>
      <c r="U10" s="12">
        <f>L10+N10+P10+R10+T10</f>
        <v>16.30859375</v>
      </c>
      <c r="V10" s="13">
        <f>'[1]ввод-25 '!E3</f>
        <v>35</v>
      </c>
      <c r="W10" s="4">
        <f>'[1]ввод-25 '!I3</f>
        <v>99</v>
      </c>
      <c r="X10" s="4">
        <f>'[1]ввод-25 '!M3</f>
        <v>2</v>
      </c>
      <c r="Y10" s="4">
        <f>'[1]ввод-25 '!Q3</f>
        <v>0</v>
      </c>
      <c r="Z10" s="4">
        <f>'[1]ввод-25 '!Y3</f>
        <v>0</v>
      </c>
      <c r="AA10" s="4">
        <f>'[1]ввод-25 '!AC3</f>
        <v>0</v>
      </c>
      <c r="AB10" s="4">
        <f>'[1]ввод-25 '!AG3</f>
        <v>0</v>
      </c>
      <c r="AC10" s="14">
        <f>'[1]ввод-25 '!AK3</f>
        <v>4</v>
      </c>
      <c r="AF10" s="15">
        <v>5.12</v>
      </c>
    </row>
    <row r="11" spans="1:32" x14ac:dyDescent="0.2">
      <c r="A11" s="16">
        <v>2</v>
      </c>
      <c r="B11" s="17" t="s">
        <v>24</v>
      </c>
      <c r="C11" s="18">
        <v>8</v>
      </c>
      <c r="D11" s="19">
        <f>'[1]ввод-25 '!B4</f>
        <v>33</v>
      </c>
      <c r="E11" s="20">
        <f>D11/AF11/C11</f>
        <v>0.8056640625</v>
      </c>
      <c r="F11" s="19">
        <f>'[1]ввод-25 '!F4</f>
        <v>168</v>
      </c>
      <c r="G11" s="20">
        <f>F11/AF11/C11</f>
        <v>4.1015625</v>
      </c>
      <c r="H11" s="19">
        <f>'[1]ввод-25 '!J4</f>
        <v>21</v>
      </c>
      <c r="I11" s="20">
        <f t="shared" si="0"/>
        <v>0.5126953125</v>
      </c>
      <c r="J11" s="21">
        <f>'[1]ввод-25 '!N4</f>
        <v>10</v>
      </c>
      <c r="K11" s="22">
        <f>J11/AF11/C11</f>
        <v>0.244140625</v>
      </c>
      <c r="L11" s="23">
        <f>E11+G11+I11+K11</f>
        <v>5.6640625</v>
      </c>
      <c r="M11" s="24">
        <f>'[1]ввод-25 '!V4</f>
        <v>0</v>
      </c>
      <c r="N11" s="25">
        <f>M11/C11/AF11</f>
        <v>0</v>
      </c>
      <c r="O11" s="19">
        <f>'[1]ввод-25 '!Z4</f>
        <v>4</v>
      </c>
      <c r="P11" s="25">
        <f>O11/C11/AF11</f>
        <v>9.765625E-2</v>
      </c>
      <c r="Q11" s="19">
        <f>'[1]ввод-25 '!AD4</f>
        <v>0</v>
      </c>
      <c r="R11" s="25">
        <f>Q11/C11/AF11</f>
        <v>0</v>
      </c>
      <c r="S11" s="19">
        <f>'[1]ввод-25 '!AH4</f>
        <v>10</v>
      </c>
      <c r="T11" s="26">
        <f>S11/C11/AF11</f>
        <v>0.244140625</v>
      </c>
      <c r="U11" s="27">
        <f>L11+N11+P11+R11+T11</f>
        <v>6.005859375</v>
      </c>
      <c r="V11" s="28">
        <f>'[1]ввод-25 '!E4</f>
        <v>8</v>
      </c>
      <c r="W11" s="19">
        <f>'[1]ввод-25 '!I4</f>
        <v>48</v>
      </c>
      <c r="X11" s="19">
        <f>'[1]ввод-25 '!M4</f>
        <v>2</v>
      </c>
      <c r="Y11" s="19">
        <f>'[1]ввод-25 '!Q4</f>
        <v>0</v>
      </c>
      <c r="Z11" s="19">
        <f>'[1]ввод-25 '!Y4</f>
        <v>0</v>
      </c>
      <c r="AA11" s="19">
        <f>'[1]ввод-25 '!AC4</f>
        <v>0</v>
      </c>
      <c r="AB11" s="19">
        <f>'[1]ввод-25 '!AG4</f>
        <v>0</v>
      </c>
      <c r="AC11" s="29">
        <f>'[1]ввод-25 '!AK4</f>
        <v>1</v>
      </c>
      <c r="AF11" s="15">
        <v>5.12</v>
      </c>
    </row>
    <row r="12" spans="1:32" x14ac:dyDescent="0.2">
      <c r="A12" s="30">
        <v>3</v>
      </c>
      <c r="B12" s="31" t="s">
        <v>25</v>
      </c>
      <c r="C12" s="32">
        <v>5</v>
      </c>
      <c r="D12" s="19">
        <f>'[1]ввод-25 '!B5</f>
        <v>44</v>
      </c>
      <c r="E12" s="20">
        <f t="shared" ref="E12:E34" si="1">D12/AF12/C12</f>
        <v>1.71875</v>
      </c>
      <c r="F12" s="19">
        <f>'[1]ввод-25 '!F5</f>
        <v>184</v>
      </c>
      <c r="G12" s="20">
        <f t="shared" ref="G12:G34" si="2">F12/AF12/C12</f>
        <v>7.1875</v>
      </c>
      <c r="H12" s="19">
        <f>'[1]ввод-25 '!J5</f>
        <v>24</v>
      </c>
      <c r="I12" s="20">
        <f t="shared" si="0"/>
        <v>0.9375</v>
      </c>
      <c r="J12" s="19">
        <f>'[1]ввод-25 '!N5</f>
        <v>17</v>
      </c>
      <c r="K12" s="22">
        <f t="shared" ref="K12:K34" si="3">J12/AF12/C12</f>
        <v>0.6640625</v>
      </c>
      <c r="L12" s="23">
        <f t="shared" ref="L12:L34" si="4">E12+G12+I12+K12</f>
        <v>10.5078125</v>
      </c>
      <c r="M12" s="24">
        <f>'[1]ввод-25 '!V5</f>
        <v>1</v>
      </c>
      <c r="N12" s="25">
        <f t="shared" ref="N12:N34" si="5">M12/C12/AF12</f>
        <v>3.90625E-2</v>
      </c>
      <c r="O12" s="19">
        <f>'[1]ввод-25 '!Z5</f>
        <v>4</v>
      </c>
      <c r="P12" s="25">
        <f>O12/C12/AF12</f>
        <v>0.15625</v>
      </c>
      <c r="Q12" s="19">
        <f>'[1]ввод-25 '!AD5</f>
        <v>0</v>
      </c>
      <c r="R12" s="25">
        <f t="shared" ref="R12:R34" si="6">Q12/C12/AF12</f>
        <v>0</v>
      </c>
      <c r="S12" s="19">
        <f>'[1]ввод-25 '!AH5</f>
        <v>12</v>
      </c>
      <c r="T12" s="26">
        <f t="shared" ref="T12:T34" si="7">S12/C12/AF12</f>
        <v>0.46875</v>
      </c>
      <c r="U12" s="27">
        <f t="shared" ref="U12:U34" si="8">L12+N12+P12+R12+T12</f>
        <v>11.171875</v>
      </c>
      <c r="V12" s="28">
        <f>'[1]ввод-25 '!E5</f>
        <v>14</v>
      </c>
      <c r="W12" s="19">
        <f>'[1]ввод-25 '!I5</f>
        <v>44</v>
      </c>
      <c r="X12" s="19">
        <f>'[1]ввод-25 '!M5</f>
        <v>7</v>
      </c>
      <c r="Y12" s="19">
        <f>'[1]ввод-25 '!Q5</f>
        <v>6</v>
      </c>
      <c r="Z12" s="19">
        <f>'[1]ввод-25 '!Y5</f>
        <v>0</v>
      </c>
      <c r="AA12" s="19">
        <f>'[1]ввод-25 '!AC5</f>
        <v>0</v>
      </c>
      <c r="AB12" s="19">
        <f>'[1]ввод-25 '!AG5</f>
        <v>0</v>
      </c>
      <c r="AC12" s="29">
        <f>'[1]ввод-25 '!AK5</f>
        <v>0</v>
      </c>
      <c r="AF12" s="15">
        <v>5.12</v>
      </c>
    </row>
    <row r="13" spans="1:32" x14ac:dyDescent="0.2">
      <c r="A13" s="16">
        <v>4</v>
      </c>
      <c r="B13" s="17" t="s">
        <v>26</v>
      </c>
      <c r="C13" s="32">
        <v>15</v>
      </c>
      <c r="D13" s="19">
        <f>'[1]ввод-25 '!B6</f>
        <v>134</v>
      </c>
      <c r="E13" s="20">
        <f t="shared" si="1"/>
        <v>1.7447916666666667</v>
      </c>
      <c r="F13" s="19">
        <f>'[1]ввод-25 '!F6</f>
        <v>794</v>
      </c>
      <c r="G13" s="20">
        <f t="shared" si="2"/>
        <v>10.338541666666666</v>
      </c>
      <c r="H13" s="19">
        <f>'[1]ввод-25 '!J6</f>
        <v>123</v>
      </c>
      <c r="I13" s="20">
        <f t="shared" si="0"/>
        <v>1.6015625</v>
      </c>
      <c r="J13" s="19">
        <f>'[1]ввод-25 '!N6</f>
        <v>93</v>
      </c>
      <c r="K13" s="22">
        <f t="shared" si="3"/>
        <v>1.2109375</v>
      </c>
      <c r="L13" s="23">
        <f t="shared" si="4"/>
        <v>14.895833333333332</v>
      </c>
      <c r="M13" s="24">
        <f>'[1]ввод-25 '!V6</f>
        <v>8</v>
      </c>
      <c r="N13" s="25">
        <f t="shared" si="5"/>
        <v>0.10416666666666666</v>
      </c>
      <c r="O13" s="19">
        <f>'[1]ввод-25 '!Z6</f>
        <v>13</v>
      </c>
      <c r="P13" s="25">
        <f t="shared" ref="P13:P34" si="9">O13/C13/AF13</f>
        <v>0.16927083333333334</v>
      </c>
      <c r="Q13" s="19">
        <f>'[1]ввод-25 '!AD6</f>
        <v>0</v>
      </c>
      <c r="R13" s="25">
        <f t="shared" si="6"/>
        <v>0</v>
      </c>
      <c r="S13" s="19">
        <f>'[1]ввод-25 '!AH6</f>
        <v>163</v>
      </c>
      <c r="T13" s="26">
        <f t="shared" si="7"/>
        <v>2.1223958333333335</v>
      </c>
      <c r="U13" s="27">
        <f t="shared" si="8"/>
        <v>17.291666666666664</v>
      </c>
      <c r="V13" s="28">
        <f>'[1]ввод-25 '!E6</f>
        <v>31</v>
      </c>
      <c r="W13" s="19">
        <f>'[1]ввод-25 '!I6</f>
        <v>183</v>
      </c>
      <c r="X13" s="19">
        <f>'[1]ввод-25 '!M6</f>
        <v>10</v>
      </c>
      <c r="Y13" s="19">
        <f>'[1]ввод-25 '!Q6</f>
        <v>1</v>
      </c>
      <c r="Z13" s="19">
        <f>'[1]ввод-25 '!Y6</f>
        <v>0</v>
      </c>
      <c r="AA13" s="19">
        <f>'[1]ввод-25 '!AC6</f>
        <v>4</v>
      </c>
      <c r="AB13" s="19">
        <f>'[1]ввод-25 '!AG6</f>
        <v>0</v>
      </c>
      <c r="AC13" s="29">
        <f>'[1]ввод-25 '!AK6</f>
        <v>71</v>
      </c>
      <c r="AF13" s="15">
        <v>5.12</v>
      </c>
    </row>
    <row r="14" spans="1:32" x14ac:dyDescent="0.2">
      <c r="A14" s="16">
        <v>5</v>
      </c>
      <c r="B14" s="17" t="s">
        <v>27</v>
      </c>
      <c r="C14" s="32">
        <v>11</v>
      </c>
      <c r="D14" s="21">
        <f>'[1]ввод-25 '!B7</f>
        <v>101</v>
      </c>
      <c r="E14" s="20">
        <f t="shared" si="1"/>
        <v>1.7933238636363635</v>
      </c>
      <c r="F14" s="19">
        <f>'[1]ввод-25 '!F7</f>
        <v>430</v>
      </c>
      <c r="G14" s="20">
        <f t="shared" si="2"/>
        <v>7.6349431818181817</v>
      </c>
      <c r="H14" s="19">
        <f>'[1]ввод-25 '!J7</f>
        <v>87</v>
      </c>
      <c r="I14" s="20">
        <f t="shared" si="0"/>
        <v>1.5447443181818181</v>
      </c>
      <c r="J14" s="19">
        <f>'[1]ввод-25 '!N7</f>
        <v>77</v>
      </c>
      <c r="K14" s="22">
        <f t="shared" si="3"/>
        <v>1.3671875</v>
      </c>
      <c r="L14" s="23">
        <f t="shared" si="4"/>
        <v>12.340198863636363</v>
      </c>
      <c r="M14" s="24">
        <f>'[1]ввод-25 '!V7</f>
        <v>6</v>
      </c>
      <c r="N14" s="25">
        <f t="shared" si="5"/>
        <v>0.1065340909090909</v>
      </c>
      <c r="O14" s="19">
        <f>'[1]ввод-25 '!Z7</f>
        <v>12</v>
      </c>
      <c r="P14" s="25">
        <f t="shared" si="9"/>
        <v>0.2130681818181818</v>
      </c>
      <c r="Q14" s="19">
        <f>'[1]ввод-25 '!AD7</f>
        <v>0</v>
      </c>
      <c r="R14" s="25">
        <f t="shared" si="6"/>
        <v>0</v>
      </c>
      <c r="S14" s="19">
        <f>'[1]ввод-25 '!AH7</f>
        <v>106</v>
      </c>
      <c r="T14" s="26">
        <f t="shared" si="7"/>
        <v>1.8821022727272727</v>
      </c>
      <c r="U14" s="27">
        <f t="shared" si="8"/>
        <v>14.54190340909091</v>
      </c>
      <c r="V14" s="28">
        <f>'[1]ввод-25 '!E7</f>
        <v>25</v>
      </c>
      <c r="W14" s="19">
        <f>'[1]ввод-25 '!I7</f>
        <v>91</v>
      </c>
      <c r="X14" s="19">
        <f>'[1]ввод-25 '!M7</f>
        <v>11</v>
      </c>
      <c r="Y14" s="19">
        <f>'[1]ввод-25 '!Q7</f>
        <v>0</v>
      </c>
      <c r="Z14" s="19">
        <f>'[1]ввод-25 '!Y7</f>
        <v>1</v>
      </c>
      <c r="AA14" s="19">
        <f>'[1]ввод-25 '!AC7</f>
        <v>1</v>
      </c>
      <c r="AB14" s="19">
        <f>'[1]ввод-25 '!AG7</f>
        <v>0</v>
      </c>
      <c r="AC14" s="29">
        <f>'[1]ввод-25 '!AK7</f>
        <v>18</v>
      </c>
      <c r="AF14" s="15">
        <v>5.12</v>
      </c>
    </row>
    <row r="15" spans="1:32" x14ac:dyDescent="0.2">
      <c r="A15" s="16">
        <v>6</v>
      </c>
      <c r="B15" s="17" t="s">
        <v>28</v>
      </c>
      <c r="C15" s="32">
        <v>4</v>
      </c>
      <c r="D15" s="21">
        <f>'[1]ввод-25 '!B8</f>
        <v>24</v>
      </c>
      <c r="E15" s="20">
        <f t="shared" si="1"/>
        <v>1.171875</v>
      </c>
      <c r="F15" s="19">
        <f>'[1]ввод-25 '!F8</f>
        <v>112</v>
      </c>
      <c r="G15" s="20">
        <f t="shared" si="2"/>
        <v>5.46875</v>
      </c>
      <c r="H15" s="19">
        <f>'[1]ввод-25 '!J8</f>
        <v>9</v>
      </c>
      <c r="I15" s="20">
        <f t="shared" si="0"/>
        <v>0.439453125</v>
      </c>
      <c r="J15" s="19">
        <f>'[1]ввод-25 '!N8</f>
        <v>9</v>
      </c>
      <c r="K15" s="22">
        <f t="shared" si="3"/>
        <v>0.439453125</v>
      </c>
      <c r="L15" s="23">
        <f t="shared" si="4"/>
        <v>7.51953125</v>
      </c>
      <c r="M15" s="24">
        <f>'[1]ввод-25 '!V8</f>
        <v>2</v>
      </c>
      <c r="N15" s="25">
        <f t="shared" si="5"/>
        <v>9.765625E-2</v>
      </c>
      <c r="O15" s="19">
        <f>'[1]ввод-25 '!Z8</f>
        <v>1</v>
      </c>
      <c r="P15" s="25">
        <f t="shared" si="9"/>
        <v>4.8828125E-2</v>
      </c>
      <c r="Q15" s="19">
        <f>'[1]ввод-25 '!AD8</f>
        <v>0</v>
      </c>
      <c r="R15" s="25">
        <f t="shared" si="6"/>
        <v>0</v>
      </c>
      <c r="S15" s="19">
        <f>'[1]ввод-25 '!AH8</f>
        <v>121</v>
      </c>
      <c r="T15" s="26">
        <f t="shared" si="7"/>
        <v>5.908203125</v>
      </c>
      <c r="U15" s="27">
        <f t="shared" si="8"/>
        <v>13.57421875</v>
      </c>
      <c r="V15" s="28">
        <f>'[1]ввод-25 '!E8</f>
        <v>6</v>
      </c>
      <c r="W15" s="19">
        <f>'[1]ввод-25 '!I8</f>
        <v>29</v>
      </c>
      <c r="X15" s="19">
        <f>'[1]ввод-25 '!M8</f>
        <v>2</v>
      </c>
      <c r="Y15" s="19">
        <f>'[1]ввод-25 '!Q8</f>
        <v>1</v>
      </c>
      <c r="Z15" s="19">
        <f>'[1]ввод-25 '!Y8</f>
        <v>1</v>
      </c>
      <c r="AA15" s="19">
        <f>'[1]ввод-25 '!AC8</f>
        <v>0</v>
      </c>
      <c r="AB15" s="19">
        <f>'[1]ввод-25 '!AG8</f>
        <v>0</v>
      </c>
      <c r="AC15" s="29">
        <f>'[1]ввод-25 '!AK8</f>
        <v>65</v>
      </c>
      <c r="AF15" s="15">
        <v>5.12</v>
      </c>
    </row>
    <row r="16" spans="1:32" x14ac:dyDescent="0.2">
      <c r="A16" s="16">
        <v>7</v>
      </c>
      <c r="B16" s="17" t="s">
        <v>29</v>
      </c>
      <c r="C16" s="32">
        <v>3</v>
      </c>
      <c r="D16" s="21">
        <f>'[1]ввод-25 '!B9</f>
        <v>29</v>
      </c>
      <c r="E16" s="20">
        <f t="shared" si="1"/>
        <v>1.8880208333333333</v>
      </c>
      <c r="F16" s="19">
        <f>'[1]ввод-25 '!F9</f>
        <v>120</v>
      </c>
      <c r="G16" s="20">
        <f t="shared" si="2"/>
        <v>7.8125</v>
      </c>
      <c r="H16" s="19">
        <f>'[1]ввод-25 '!J9</f>
        <v>12</v>
      </c>
      <c r="I16" s="20">
        <f t="shared" si="0"/>
        <v>0.78125</v>
      </c>
      <c r="J16" s="19">
        <f>'[1]ввод-25 '!N9</f>
        <v>29</v>
      </c>
      <c r="K16" s="22">
        <f t="shared" si="3"/>
        <v>1.8880208333333333</v>
      </c>
      <c r="L16" s="23">
        <f t="shared" si="4"/>
        <v>12.369791666666668</v>
      </c>
      <c r="M16" s="24">
        <f>'[1]ввод-25 '!V9</f>
        <v>0</v>
      </c>
      <c r="N16" s="25">
        <f t="shared" si="5"/>
        <v>0</v>
      </c>
      <c r="O16" s="19">
        <f>'[1]ввод-25 '!Z9</f>
        <v>10</v>
      </c>
      <c r="P16" s="25">
        <f t="shared" si="9"/>
        <v>0.65104166666666663</v>
      </c>
      <c r="Q16" s="19">
        <f>'[1]ввод-25 '!AD9</f>
        <v>0</v>
      </c>
      <c r="R16" s="25">
        <f t="shared" si="6"/>
        <v>0</v>
      </c>
      <c r="S16" s="19">
        <f>'[1]ввод-25 '!AH9</f>
        <v>11</v>
      </c>
      <c r="T16" s="26">
        <f t="shared" si="7"/>
        <v>0.71614583333333326</v>
      </c>
      <c r="U16" s="27">
        <f t="shared" si="8"/>
        <v>13.736979166666668</v>
      </c>
      <c r="V16" s="28">
        <f>'[1]ввод-25 '!E9</f>
        <v>8</v>
      </c>
      <c r="W16" s="19">
        <f>'[1]ввод-25 '!I9</f>
        <v>33</v>
      </c>
      <c r="X16" s="19">
        <f>'[1]ввод-25 '!M9</f>
        <v>1</v>
      </c>
      <c r="Y16" s="19">
        <f>'[1]ввод-25 '!Q9</f>
        <v>1</v>
      </c>
      <c r="Z16" s="19">
        <f>'[1]ввод-25 '!Y9</f>
        <v>0</v>
      </c>
      <c r="AA16" s="19">
        <f>'[1]ввод-25 '!AC9</f>
        <v>1</v>
      </c>
      <c r="AB16" s="19">
        <f>'[1]ввод-25 '!AG9</f>
        <v>0</v>
      </c>
      <c r="AC16" s="29">
        <f>'[1]ввод-25 '!AK9</f>
        <v>2</v>
      </c>
      <c r="AF16" s="15">
        <v>5.12</v>
      </c>
    </row>
    <row r="17" spans="1:32" x14ac:dyDescent="0.2">
      <c r="A17" s="16">
        <v>8</v>
      </c>
      <c r="B17" s="17" t="s">
        <v>30</v>
      </c>
      <c r="C17" s="32">
        <v>5</v>
      </c>
      <c r="D17" s="21">
        <f>'[1]ввод-25 '!B10</f>
        <v>52</v>
      </c>
      <c r="E17" s="20">
        <f t="shared" si="1"/>
        <v>2.03125</v>
      </c>
      <c r="F17" s="19">
        <f>'[1]ввод-25 '!F10</f>
        <v>270</v>
      </c>
      <c r="G17" s="20">
        <f t="shared" si="2"/>
        <v>10.546875</v>
      </c>
      <c r="H17" s="19">
        <f>'[1]ввод-25 '!J10</f>
        <v>28</v>
      </c>
      <c r="I17" s="20">
        <f t="shared" si="0"/>
        <v>1.09375</v>
      </c>
      <c r="J17" s="19">
        <f>'[1]ввод-25 '!N10</f>
        <v>35</v>
      </c>
      <c r="K17" s="22">
        <f t="shared" si="3"/>
        <v>1.3671875</v>
      </c>
      <c r="L17" s="23">
        <f t="shared" si="4"/>
        <v>15.0390625</v>
      </c>
      <c r="M17" s="24">
        <f>'[1]ввод-25 '!V10</f>
        <v>7</v>
      </c>
      <c r="N17" s="25">
        <f t="shared" si="5"/>
        <v>0.2734375</v>
      </c>
      <c r="O17" s="19">
        <f>'[1]ввод-25 '!Z10</f>
        <v>7</v>
      </c>
      <c r="P17" s="25">
        <f t="shared" si="9"/>
        <v>0.2734375</v>
      </c>
      <c r="Q17" s="19">
        <f>'[1]ввод-25 '!AD10</f>
        <v>0</v>
      </c>
      <c r="R17" s="25">
        <f t="shared" si="6"/>
        <v>0</v>
      </c>
      <c r="S17" s="19">
        <f>'[1]ввод-25 '!AH10</f>
        <v>20</v>
      </c>
      <c r="T17" s="26">
        <f t="shared" si="7"/>
        <v>0.78125</v>
      </c>
      <c r="U17" s="27">
        <f t="shared" si="8"/>
        <v>16.3671875</v>
      </c>
      <c r="V17" s="28">
        <f>'[1]ввод-25 '!E10</f>
        <v>12</v>
      </c>
      <c r="W17" s="19">
        <f>'[1]ввод-25 '!I10</f>
        <v>102</v>
      </c>
      <c r="X17" s="19">
        <f>'[1]ввод-25 '!M10</f>
        <v>4</v>
      </c>
      <c r="Y17" s="19">
        <f>'[1]ввод-25 '!Q10</f>
        <v>0</v>
      </c>
      <c r="Z17" s="19">
        <f>'[1]ввод-25 '!Y10</f>
        <v>0</v>
      </c>
      <c r="AA17" s="19">
        <f>'[1]ввод-25 '!AC10</f>
        <v>0</v>
      </c>
      <c r="AB17" s="19">
        <f>'[1]ввод-25 '!AG10</f>
        <v>0</v>
      </c>
      <c r="AC17" s="29">
        <f>'[1]ввод-25 '!AK10</f>
        <v>6</v>
      </c>
      <c r="AF17" s="15">
        <v>5.12</v>
      </c>
    </row>
    <row r="18" spans="1:32" x14ac:dyDescent="0.2">
      <c r="A18" s="16">
        <v>9</v>
      </c>
      <c r="B18" s="33" t="s">
        <v>31</v>
      </c>
      <c r="C18" s="32">
        <v>4</v>
      </c>
      <c r="D18" s="21">
        <f>'[1]ввод-25 '!B11</f>
        <v>34</v>
      </c>
      <c r="E18" s="20">
        <f t="shared" si="1"/>
        <v>1.66015625</v>
      </c>
      <c r="F18" s="19">
        <f>'[1]ввод-25 '!F11</f>
        <v>104</v>
      </c>
      <c r="G18" s="20">
        <f t="shared" si="2"/>
        <v>5.078125</v>
      </c>
      <c r="H18" s="19">
        <f>'[1]ввод-25 '!J11</f>
        <v>16</v>
      </c>
      <c r="I18" s="20">
        <f t="shared" si="0"/>
        <v>0.78125</v>
      </c>
      <c r="J18" s="19">
        <f>'[1]ввод-25 '!N11</f>
        <v>49</v>
      </c>
      <c r="K18" s="22">
        <f t="shared" si="3"/>
        <v>2.392578125</v>
      </c>
      <c r="L18" s="23">
        <f t="shared" si="4"/>
        <v>9.912109375</v>
      </c>
      <c r="M18" s="24">
        <f>'[1]ввод-25 '!V11</f>
        <v>3</v>
      </c>
      <c r="N18" s="25">
        <f t="shared" si="5"/>
        <v>0.146484375</v>
      </c>
      <c r="O18" s="19">
        <f>'[1]ввод-25 '!Z11</f>
        <v>1</v>
      </c>
      <c r="P18" s="25">
        <f t="shared" si="9"/>
        <v>4.8828125E-2</v>
      </c>
      <c r="Q18" s="19">
        <f>'[1]ввод-25 '!AD11</f>
        <v>0</v>
      </c>
      <c r="R18" s="25">
        <f t="shared" si="6"/>
        <v>0</v>
      </c>
      <c r="S18" s="19">
        <f>'[1]ввод-25 '!AH11</f>
        <v>9</v>
      </c>
      <c r="T18" s="26">
        <f t="shared" si="7"/>
        <v>0.439453125</v>
      </c>
      <c r="U18" s="27">
        <f t="shared" si="8"/>
        <v>10.546875</v>
      </c>
      <c r="V18" s="28">
        <f>'[1]ввод-25 '!E11</f>
        <v>5</v>
      </c>
      <c r="W18" s="19">
        <f>'[1]ввод-25 '!I11</f>
        <v>18</v>
      </c>
      <c r="X18" s="19">
        <f>'[1]ввод-25 '!M11</f>
        <v>0</v>
      </c>
      <c r="Y18" s="19">
        <f>'[1]ввод-25 '!Q11</f>
        <v>0</v>
      </c>
      <c r="Z18" s="19">
        <f>'[1]ввод-25 '!Y11</f>
        <v>0</v>
      </c>
      <c r="AA18" s="19">
        <f>'[1]ввод-25 '!AC11</f>
        <v>0</v>
      </c>
      <c r="AB18" s="19">
        <f>'[1]ввод-25 '!AG11</f>
        <v>0</v>
      </c>
      <c r="AC18" s="29">
        <f>'[1]ввод-25 '!AK11</f>
        <v>0</v>
      </c>
      <c r="AF18" s="15">
        <v>5.12</v>
      </c>
    </row>
    <row r="19" spans="1:32" x14ac:dyDescent="0.2">
      <c r="A19" s="30">
        <v>10</v>
      </c>
      <c r="B19" s="33" t="s">
        <v>32</v>
      </c>
      <c r="C19" s="32">
        <v>6</v>
      </c>
      <c r="D19" s="21">
        <f>'[1]ввод-25 '!B12</f>
        <v>67</v>
      </c>
      <c r="E19" s="20">
        <f t="shared" si="1"/>
        <v>2.1809895833333335</v>
      </c>
      <c r="F19" s="19">
        <f>'[1]ввод-25 '!F12</f>
        <v>191</v>
      </c>
      <c r="G19" s="20">
        <f t="shared" si="2"/>
        <v>6.217447916666667</v>
      </c>
      <c r="H19" s="19">
        <f>'[1]ввод-25 '!J12</f>
        <v>31</v>
      </c>
      <c r="I19" s="20">
        <f t="shared" si="0"/>
        <v>1.0091145833333333</v>
      </c>
      <c r="J19" s="19">
        <f>'[1]ввод-25 '!N12</f>
        <v>36</v>
      </c>
      <c r="K19" s="22">
        <f t="shared" si="3"/>
        <v>1.171875</v>
      </c>
      <c r="L19" s="23">
        <f t="shared" si="4"/>
        <v>10.579427083333334</v>
      </c>
      <c r="M19" s="24">
        <f>'[1]ввод-25 '!V12</f>
        <v>1</v>
      </c>
      <c r="N19" s="25">
        <f t="shared" si="5"/>
        <v>3.2552083333333329E-2</v>
      </c>
      <c r="O19" s="19">
        <f>'[1]ввод-25 '!Z12</f>
        <v>2</v>
      </c>
      <c r="P19" s="25">
        <f t="shared" si="9"/>
        <v>6.5104166666666657E-2</v>
      </c>
      <c r="Q19" s="19">
        <f>'[1]ввод-25 '!AD12</f>
        <v>0</v>
      </c>
      <c r="R19" s="25">
        <f t="shared" si="6"/>
        <v>0</v>
      </c>
      <c r="S19" s="19">
        <f>'[1]ввод-25 '!AH12</f>
        <v>17</v>
      </c>
      <c r="T19" s="26">
        <f t="shared" si="7"/>
        <v>0.55338541666666663</v>
      </c>
      <c r="U19" s="27">
        <f t="shared" si="8"/>
        <v>11.23046875</v>
      </c>
      <c r="V19" s="28">
        <f>'[1]ввод-25 '!E12</f>
        <v>21</v>
      </c>
      <c r="W19" s="19">
        <f>'[1]ввод-25 '!I12</f>
        <v>65</v>
      </c>
      <c r="X19" s="19">
        <f>'[1]ввод-25 '!M12</f>
        <v>8</v>
      </c>
      <c r="Y19" s="19">
        <f>'[1]ввод-25 '!Q12</f>
        <v>2</v>
      </c>
      <c r="Z19" s="19">
        <f>'[1]ввод-25 '!Y12</f>
        <v>0</v>
      </c>
      <c r="AA19" s="19">
        <f>'[1]ввод-25 '!AC12</f>
        <v>1</v>
      </c>
      <c r="AB19" s="19">
        <f>'[1]ввод-25 '!AG12</f>
        <v>0</v>
      </c>
      <c r="AC19" s="29">
        <f>'[1]ввод-25 '!AK12</f>
        <v>1</v>
      </c>
      <c r="AF19" s="15">
        <v>5.12</v>
      </c>
    </row>
    <row r="20" spans="1:32" x14ac:dyDescent="0.2">
      <c r="A20" s="30">
        <v>11</v>
      </c>
      <c r="B20" s="33" t="s">
        <v>33</v>
      </c>
      <c r="C20" s="32">
        <v>9</v>
      </c>
      <c r="D20" s="21">
        <f>'[1]ввод-25 '!B13</f>
        <v>52</v>
      </c>
      <c r="E20" s="20">
        <f t="shared" si="1"/>
        <v>1.1284722222222223</v>
      </c>
      <c r="F20" s="19">
        <f>'[1]ввод-25 '!F13</f>
        <v>334</v>
      </c>
      <c r="G20" s="20">
        <f t="shared" si="2"/>
        <v>7.2482638888888893</v>
      </c>
      <c r="H20" s="19">
        <f>'[1]ввод-25 '!J13</f>
        <v>153</v>
      </c>
      <c r="I20" s="20">
        <f t="shared" si="0"/>
        <v>3.3203125</v>
      </c>
      <c r="J20" s="19">
        <f>'[1]ввод-25 '!N13</f>
        <v>113</v>
      </c>
      <c r="K20" s="22">
        <f t="shared" si="3"/>
        <v>2.4522569444444446</v>
      </c>
      <c r="L20" s="23">
        <f t="shared" si="4"/>
        <v>14.149305555555555</v>
      </c>
      <c r="M20" s="24">
        <f>'[1]ввод-25 '!V13</f>
        <v>4</v>
      </c>
      <c r="N20" s="25">
        <f t="shared" si="5"/>
        <v>8.6805555555555552E-2</v>
      </c>
      <c r="O20" s="19">
        <f>'[1]ввод-25 '!Z13</f>
        <v>20</v>
      </c>
      <c r="P20" s="25">
        <f t="shared" si="9"/>
        <v>0.43402777777777779</v>
      </c>
      <c r="Q20" s="19">
        <f>'[1]ввод-25 '!AD13</f>
        <v>0</v>
      </c>
      <c r="R20" s="25">
        <f t="shared" si="6"/>
        <v>0</v>
      </c>
      <c r="S20" s="19">
        <f>'[1]ввод-25 '!AH13</f>
        <v>54</v>
      </c>
      <c r="T20" s="26">
        <f t="shared" si="7"/>
        <v>1.171875</v>
      </c>
      <c r="U20" s="27">
        <f t="shared" si="8"/>
        <v>15.842013888888889</v>
      </c>
      <c r="V20" s="28">
        <f>'[1]ввод-25 '!E13</f>
        <v>17</v>
      </c>
      <c r="W20" s="19">
        <f>'[1]ввод-25 '!I13</f>
        <v>94</v>
      </c>
      <c r="X20" s="19">
        <f>'[1]ввод-25 '!M13</f>
        <v>10</v>
      </c>
      <c r="Y20" s="19">
        <f>'[1]ввод-25 '!Q13</f>
        <v>4</v>
      </c>
      <c r="Z20" s="19">
        <f>'[1]ввод-25 '!Y13</f>
        <v>0</v>
      </c>
      <c r="AA20" s="19">
        <f>'[1]ввод-25 '!AC13</f>
        <v>3</v>
      </c>
      <c r="AB20" s="19">
        <f>'[1]ввод-25 '!AG13</f>
        <v>0</v>
      </c>
      <c r="AC20" s="29">
        <f>'[1]ввод-25 '!AK13</f>
        <v>17</v>
      </c>
      <c r="AF20" s="15">
        <v>5.12</v>
      </c>
    </row>
    <row r="21" spans="1:32" x14ac:dyDescent="0.2">
      <c r="A21" s="16">
        <v>12</v>
      </c>
      <c r="B21" s="17" t="s">
        <v>34</v>
      </c>
      <c r="C21" s="32">
        <v>4</v>
      </c>
      <c r="D21" s="21">
        <f>'[1]ввод-25 '!B14</f>
        <v>36</v>
      </c>
      <c r="E21" s="20">
        <f t="shared" si="1"/>
        <v>1.7578125</v>
      </c>
      <c r="F21" s="19">
        <f>'[1]ввод-25 '!F14</f>
        <v>205</v>
      </c>
      <c r="G21" s="20">
        <f t="shared" si="2"/>
        <v>10.009765625</v>
      </c>
      <c r="H21" s="19">
        <f>'[1]ввод-25 '!J14</f>
        <v>22</v>
      </c>
      <c r="I21" s="20">
        <f t="shared" si="0"/>
        <v>1.07421875</v>
      </c>
      <c r="J21" s="19">
        <f>'[1]ввод-25 '!N14</f>
        <v>66</v>
      </c>
      <c r="K21" s="22">
        <f t="shared" si="3"/>
        <v>3.22265625</v>
      </c>
      <c r="L21" s="23">
        <f t="shared" si="4"/>
        <v>16.064453125</v>
      </c>
      <c r="M21" s="24">
        <f>'[1]ввод-25 '!V14</f>
        <v>1</v>
      </c>
      <c r="N21" s="25">
        <f t="shared" si="5"/>
        <v>4.8828125E-2</v>
      </c>
      <c r="O21" s="19">
        <f>'[1]ввод-25 '!Z14</f>
        <v>8</v>
      </c>
      <c r="P21" s="25">
        <f t="shared" si="9"/>
        <v>0.390625</v>
      </c>
      <c r="Q21" s="19">
        <f>'[1]ввод-25 '!AD14</f>
        <v>0</v>
      </c>
      <c r="R21" s="25">
        <f t="shared" si="6"/>
        <v>0</v>
      </c>
      <c r="S21" s="19">
        <f>'[1]ввод-25 '!AH14</f>
        <v>19</v>
      </c>
      <c r="T21" s="26">
        <f t="shared" si="7"/>
        <v>0.927734375</v>
      </c>
      <c r="U21" s="27">
        <f t="shared" si="8"/>
        <v>17.431640625</v>
      </c>
      <c r="V21" s="28">
        <f>'[1]ввод-25 '!E14</f>
        <v>12</v>
      </c>
      <c r="W21" s="19">
        <f>'[1]ввод-25 '!I14</f>
        <v>52</v>
      </c>
      <c r="X21" s="19">
        <f>'[1]ввод-25 '!M14</f>
        <v>4</v>
      </c>
      <c r="Y21" s="19">
        <f>'[1]ввод-25 '!Q14</f>
        <v>4</v>
      </c>
      <c r="Z21" s="19">
        <f>'[1]ввод-25 '!Y14</f>
        <v>0</v>
      </c>
      <c r="AA21" s="19">
        <f>'[1]ввод-25 '!AC14</f>
        <v>0</v>
      </c>
      <c r="AB21" s="19">
        <f>'[1]ввод-25 '!AG14</f>
        <v>0</v>
      </c>
      <c r="AC21" s="29">
        <f>'[1]ввод-25 '!AK14</f>
        <v>1</v>
      </c>
      <c r="AF21" s="15">
        <v>5.12</v>
      </c>
    </row>
    <row r="22" spans="1:32" x14ac:dyDescent="0.2">
      <c r="A22" s="16">
        <v>13</v>
      </c>
      <c r="B22" s="17" t="s">
        <v>35</v>
      </c>
      <c r="C22" s="32">
        <v>3</v>
      </c>
      <c r="D22" s="21">
        <f>'[1]ввод-25 '!B15</f>
        <v>26</v>
      </c>
      <c r="E22" s="20">
        <f t="shared" si="1"/>
        <v>1.6927083333333333</v>
      </c>
      <c r="F22" s="19">
        <f>'[1]ввод-25 '!F15</f>
        <v>271</v>
      </c>
      <c r="G22" s="20">
        <f t="shared" si="2"/>
        <v>17.643229166666668</v>
      </c>
      <c r="H22" s="19">
        <f>'[1]ввод-25 '!J15</f>
        <v>16</v>
      </c>
      <c r="I22" s="20">
        <f t="shared" si="0"/>
        <v>1.0416666666666667</v>
      </c>
      <c r="J22" s="19">
        <f>'[1]ввод-25 '!N15</f>
        <v>11</v>
      </c>
      <c r="K22" s="22">
        <f t="shared" si="3"/>
        <v>0.71614583333333337</v>
      </c>
      <c r="L22" s="23">
        <f t="shared" si="4"/>
        <v>21.09375</v>
      </c>
      <c r="M22" s="24">
        <f>'[1]ввод-25 '!V15</f>
        <v>1</v>
      </c>
      <c r="N22" s="25">
        <f t="shared" si="5"/>
        <v>6.5104166666666657E-2</v>
      </c>
      <c r="O22" s="19">
        <f>'[1]ввод-25 '!Z15</f>
        <v>2</v>
      </c>
      <c r="P22" s="25">
        <f t="shared" si="9"/>
        <v>0.13020833333333331</v>
      </c>
      <c r="Q22" s="19">
        <f>'[1]ввод-25 '!AD15</f>
        <v>0</v>
      </c>
      <c r="R22" s="25">
        <f t="shared" si="6"/>
        <v>0</v>
      </c>
      <c r="S22" s="19">
        <f>'[1]ввод-25 '!AH15</f>
        <v>14</v>
      </c>
      <c r="T22" s="26">
        <f t="shared" si="7"/>
        <v>0.91145833333333337</v>
      </c>
      <c r="U22" s="27">
        <f t="shared" si="8"/>
        <v>22.200520833333332</v>
      </c>
      <c r="V22" s="28">
        <f>'[1]ввод-25 '!E15</f>
        <v>12</v>
      </c>
      <c r="W22" s="19">
        <f>'[1]ввод-25 '!I15</f>
        <v>45</v>
      </c>
      <c r="X22" s="19">
        <f>'[1]ввод-25 '!M15</f>
        <v>3</v>
      </c>
      <c r="Y22" s="19">
        <f>'[1]ввод-25 '!Q15</f>
        <v>1</v>
      </c>
      <c r="Z22" s="19">
        <f>'[1]ввод-25 '!Y15</f>
        <v>0</v>
      </c>
      <c r="AA22" s="19">
        <f>'[1]ввод-25 '!AC15</f>
        <v>0</v>
      </c>
      <c r="AB22" s="19">
        <f>'[1]ввод-25 '!AG15</f>
        <v>0</v>
      </c>
      <c r="AC22" s="29">
        <f>'[1]ввод-25 '!AK15</f>
        <v>3</v>
      </c>
      <c r="AF22" s="15">
        <v>5.12</v>
      </c>
    </row>
    <row r="23" spans="1:32" x14ac:dyDescent="0.2">
      <c r="A23" s="16">
        <v>14</v>
      </c>
      <c r="B23" s="33" t="s">
        <v>36</v>
      </c>
      <c r="C23" s="32">
        <v>3</v>
      </c>
      <c r="D23" s="21">
        <f>'[1]ввод-25 '!B16</f>
        <v>23</v>
      </c>
      <c r="E23" s="20">
        <f t="shared" si="1"/>
        <v>1.4973958333333333</v>
      </c>
      <c r="F23" s="19">
        <f>'[1]ввод-25 '!F16</f>
        <v>107</v>
      </c>
      <c r="G23" s="20">
        <f t="shared" si="2"/>
        <v>6.966145833333333</v>
      </c>
      <c r="H23" s="19">
        <f>'[1]ввод-25 '!J16</f>
        <v>11</v>
      </c>
      <c r="I23" s="20">
        <f t="shared" si="0"/>
        <v>0.71614583333333337</v>
      </c>
      <c r="J23" s="19">
        <f>'[1]ввод-25 '!N16</f>
        <v>23</v>
      </c>
      <c r="K23" s="22">
        <f t="shared" si="3"/>
        <v>1.4973958333333333</v>
      </c>
      <c r="L23" s="23">
        <f t="shared" si="4"/>
        <v>10.677083333333334</v>
      </c>
      <c r="M23" s="24">
        <f>'[1]ввод-25 '!V16</f>
        <v>0</v>
      </c>
      <c r="N23" s="25">
        <f t="shared" si="5"/>
        <v>0</v>
      </c>
      <c r="O23" s="19">
        <f>'[1]ввод-25 '!Z16</f>
        <v>0</v>
      </c>
      <c r="P23" s="25">
        <f t="shared" si="9"/>
        <v>0</v>
      </c>
      <c r="Q23" s="19">
        <f>'[1]ввод-25 '!AD16</f>
        <v>0</v>
      </c>
      <c r="R23" s="25">
        <f t="shared" si="6"/>
        <v>0</v>
      </c>
      <c r="S23" s="19">
        <f>'[1]ввод-25 '!AH16</f>
        <v>8</v>
      </c>
      <c r="T23" s="26">
        <f t="shared" si="7"/>
        <v>0.52083333333333326</v>
      </c>
      <c r="U23" s="27">
        <f t="shared" si="8"/>
        <v>11.197916666666668</v>
      </c>
      <c r="V23" s="28">
        <f>'[1]ввод-25 '!E16</f>
        <v>8</v>
      </c>
      <c r="W23" s="19">
        <f>'[1]ввод-25 '!I16</f>
        <v>44</v>
      </c>
      <c r="X23" s="19">
        <f>'[1]ввод-25 '!M16</f>
        <v>2</v>
      </c>
      <c r="Y23" s="19">
        <f>'[1]ввод-25 '!Q16</f>
        <v>0</v>
      </c>
      <c r="Z23" s="19">
        <f>'[1]ввод-25 '!Y16</f>
        <v>0</v>
      </c>
      <c r="AA23" s="19">
        <f>'[1]ввод-25 '!AC16</f>
        <v>0</v>
      </c>
      <c r="AB23" s="19">
        <f>'[1]ввод-25 '!AG16</f>
        <v>0</v>
      </c>
      <c r="AC23" s="29">
        <f>'[1]ввод-25 '!AK16</f>
        <v>2</v>
      </c>
      <c r="AF23" s="15">
        <v>5.12</v>
      </c>
    </row>
    <row r="24" spans="1:32" x14ac:dyDescent="0.2">
      <c r="A24" s="30">
        <v>15</v>
      </c>
      <c r="B24" s="17" t="s">
        <v>37</v>
      </c>
      <c r="C24" s="32">
        <v>15</v>
      </c>
      <c r="D24" s="21">
        <f>'[1]ввод-25 '!B17</f>
        <v>122</v>
      </c>
      <c r="E24" s="20">
        <f t="shared" si="1"/>
        <v>1.5885416666666667</v>
      </c>
      <c r="F24" s="19">
        <f>'[1]ввод-25 '!F17</f>
        <v>810</v>
      </c>
      <c r="G24" s="20">
        <f t="shared" si="2"/>
        <v>10.546875</v>
      </c>
      <c r="H24" s="19">
        <f>'[1]ввод-25 '!J17</f>
        <v>101</v>
      </c>
      <c r="I24" s="20">
        <f t="shared" si="0"/>
        <v>1.3151041666666667</v>
      </c>
      <c r="J24" s="19">
        <f>'[1]ввод-25 '!N17</f>
        <v>42</v>
      </c>
      <c r="K24" s="22">
        <f t="shared" si="3"/>
        <v>0.546875</v>
      </c>
      <c r="L24" s="23">
        <f t="shared" si="4"/>
        <v>13.997395833333332</v>
      </c>
      <c r="M24" s="24">
        <f>'[1]ввод-25 '!V17</f>
        <v>8</v>
      </c>
      <c r="N24" s="25">
        <f t="shared" si="5"/>
        <v>0.10416666666666666</v>
      </c>
      <c r="O24" s="19">
        <f>'[1]ввод-25 '!Z17</f>
        <v>33</v>
      </c>
      <c r="P24" s="25">
        <f t="shared" si="9"/>
        <v>0.4296875</v>
      </c>
      <c r="Q24" s="19">
        <f>'[1]ввод-25 '!AD17</f>
        <v>0</v>
      </c>
      <c r="R24" s="25">
        <f t="shared" si="6"/>
        <v>0</v>
      </c>
      <c r="S24" s="19">
        <f>'[1]ввод-25 '!AH17</f>
        <v>82</v>
      </c>
      <c r="T24" s="26">
        <f t="shared" si="7"/>
        <v>1.0677083333333333</v>
      </c>
      <c r="U24" s="27">
        <f t="shared" si="8"/>
        <v>15.598958333333332</v>
      </c>
      <c r="V24" s="28">
        <f>'[1]ввод-25 '!E17</f>
        <v>27</v>
      </c>
      <c r="W24" s="19">
        <f>'[1]ввод-25 '!I17</f>
        <v>257</v>
      </c>
      <c r="X24" s="19">
        <f>'[1]ввод-25 '!M17</f>
        <v>25</v>
      </c>
      <c r="Y24" s="19">
        <f>'[1]ввод-25 '!Q17</f>
        <v>3</v>
      </c>
      <c r="Z24" s="19">
        <f>'[1]ввод-25 '!Y17</f>
        <v>0</v>
      </c>
      <c r="AA24" s="19">
        <f>'[1]ввод-25 '!AC17</f>
        <v>3</v>
      </c>
      <c r="AB24" s="19">
        <f>'[1]ввод-25 '!AG17</f>
        <v>0</v>
      </c>
      <c r="AC24" s="29">
        <f>'[1]ввод-25 '!AK17</f>
        <v>58</v>
      </c>
      <c r="AF24" s="15">
        <v>5.12</v>
      </c>
    </row>
    <row r="25" spans="1:32" x14ac:dyDescent="0.2">
      <c r="A25" s="30">
        <v>16</v>
      </c>
      <c r="B25" s="17" t="s">
        <v>38</v>
      </c>
      <c r="C25" s="32">
        <v>9</v>
      </c>
      <c r="D25" s="21">
        <f>'[1]ввод-25 '!B18</f>
        <v>84</v>
      </c>
      <c r="E25" s="20">
        <f t="shared" si="1"/>
        <v>1.8229166666666667</v>
      </c>
      <c r="F25" s="19">
        <f>'[1]ввод-25 '!F18</f>
        <v>317</v>
      </c>
      <c r="G25" s="20">
        <f t="shared" si="2"/>
        <v>6.8793402777777777</v>
      </c>
      <c r="H25" s="19">
        <f>'[1]ввод-25 '!J18</f>
        <v>51</v>
      </c>
      <c r="I25" s="20">
        <f t="shared" si="0"/>
        <v>1.1067708333333333</v>
      </c>
      <c r="J25" s="19">
        <f>'[1]ввод-25 '!N18</f>
        <v>121</v>
      </c>
      <c r="K25" s="22">
        <f t="shared" si="3"/>
        <v>2.6258680555555554</v>
      </c>
      <c r="L25" s="23">
        <f t="shared" si="4"/>
        <v>12.434895833333334</v>
      </c>
      <c r="M25" s="24">
        <f>'[1]ввод-25 '!V18</f>
        <v>7</v>
      </c>
      <c r="N25" s="25">
        <f t="shared" si="5"/>
        <v>0.15190972222222221</v>
      </c>
      <c r="O25" s="19">
        <f>'[1]ввод-25 '!Z18</f>
        <v>21</v>
      </c>
      <c r="P25" s="25">
        <f t="shared" si="9"/>
        <v>0.45572916666666669</v>
      </c>
      <c r="Q25" s="19">
        <f>'[1]ввод-25 '!AD18</f>
        <v>0</v>
      </c>
      <c r="R25" s="25">
        <f t="shared" si="6"/>
        <v>0</v>
      </c>
      <c r="S25" s="19">
        <f>'[1]ввод-25 '!AH18</f>
        <v>55</v>
      </c>
      <c r="T25" s="26">
        <f t="shared" si="7"/>
        <v>1.1935763888888888</v>
      </c>
      <c r="U25" s="27">
        <f t="shared" si="8"/>
        <v>14.236111111111111</v>
      </c>
      <c r="V25" s="28">
        <f>'[1]ввод-25 '!E18</f>
        <v>28</v>
      </c>
      <c r="W25" s="19">
        <f>'[1]ввод-25 '!I18</f>
        <v>95</v>
      </c>
      <c r="X25" s="19">
        <f>'[1]ввод-25 '!M18</f>
        <v>9</v>
      </c>
      <c r="Y25" s="19">
        <f>'[1]ввод-25 '!Q18</f>
        <v>1</v>
      </c>
      <c r="Z25" s="19">
        <f>'[1]ввод-25 '!Y18</f>
        <v>0</v>
      </c>
      <c r="AA25" s="19">
        <f>'[1]ввод-25 '!AC18</f>
        <v>2</v>
      </c>
      <c r="AB25" s="19">
        <f>'[1]ввод-25 '!AG18</f>
        <v>0</v>
      </c>
      <c r="AC25" s="29">
        <f>'[1]ввод-25 '!AK18</f>
        <v>5</v>
      </c>
      <c r="AF25" s="15">
        <v>5.12</v>
      </c>
    </row>
    <row r="26" spans="1:32" x14ac:dyDescent="0.2">
      <c r="A26" s="16">
        <v>17</v>
      </c>
      <c r="B26" s="17" t="s">
        <v>39</v>
      </c>
      <c r="C26" s="32">
        <v>4</v>
      </c>
      <c r="D26" s="21">
        <f>'[1]ввод-25 '!B19</f>
        <v>46</v>
      </c>
      <c r="E26" s="20">
        <f t="shared" si="1"/>
        <v>2.24609375</v>
      </c>
      <c r="F26" s="19">
        <f>'[1]ввод-25 '!F19</f>
        <v>152</v>
      </c>
      <c r="G26" s="20">
        <f t="shared" si="2"/>
        <v>7.421875</v>
      </c>
      <c r="H26" s="19">
        <f>'[1]ввод-25 '!J19</f>
        <v>19</v>
      </c>
      <c r="I26" s="20">
        <f t="shared" si="0"/>
        <v>0.927734375</v>
      </c>
      <c r="J26" s="19">
        <f>'[1]ввод-25 '!N19</f>
        <v>10</v>
      </c>
      <c r="K26" s="22">
        <f t="shared" si="3"/>
        <v>0.48828125</v>
      </c>
      <c r="L26" s="23">
        <f t="shared" si="4"/>
        <v>11.083984375</v>
      </c>
      <c r="M26" s="24">
        <f>'[1]ввод-25 '!V19</f>
        <v>0</v>
      </c>
      <c r="N26" s="25">
        <f t="shared" si="5"/>
        <v>0</v>
      </c>
      <c r="O26" s="19">
        <f>'[1]ввод-25 '!Z19</f>
        <v>5</v>
      </c>
      <c r="P26" s="25">
        <f t="shared" si="9"/>
        <v>0.244140625</v>
      </c>
      <c r="Q26" s="19">
        <f>'[1]ввод-25 '!AD19</f>
        <v>0</v>
      </c>
      <c r="R26" s="25">
        <f t="shared" si="6"/>
        <v>0</v>
      </c>
      <c r="S26" s="19">
        <f>'[1]ввод-25 '!AH19</f>
        <v>56</v>
      </c>
      <c r="T26" s="26">
        <f t="shared" si="7"/>
        <v>2.734375</v>
      </c>
      <c r="U26" s="27">
        <f t="shared" si="8"/>
        <v>14.0625</v>
      </c>
      <c r="V26" s="28">
        <f>'[1]ввод-25 '!E19</f>
        <v>22</v>
      </c>
      <c r="W26" s="19">
        <f>'[1]ввод-25 '!I19</f>
        <v>49</v>
      </c>
      <c r="X26" s="19">
        <f>'[1]ввод-25 '!M19</f>
        <v>4</v>
      </c>
      <c r="Y26" s="19">
        <f>'[1]ввод-25 '!Q19</f>
        <v>1</v>
      </c>
      <c r="Z26" s="19">
        <f>'[1]ввод-25 '!Y19</f>
        <v>0</v>
      </c>
      <c r="AA26" s="19">
        <f>'[1]ввод-25 '!AC19</f>
        <v>0</v>
      </c>
      <c r="AB26" s="19">
        <f>'[1]ввод-25 '!AG19</f>
        <v>0</v>
      </c>
      <c r="AC26" s="29">
        <f>'[1]ввод-25 '!AK19</f>
        <v>22</v>
      </c>
      <c r="AF26" s="15">
        <v>5.12</v>
      </c>
    </row>
    <row r="27" spans="1:32" x14ac:dyDescent="0.2">
      <c r="A27" s="16">
        <v>18</v>
      </c>
      <c r="B27" s="33" t="s">
        <v>40</v>
      </c>
      <c r="C27" s="32">
        <v>3</v>
      </c>
      <c r="D27" s="21">
        <f>'[1]ввод-25 '!B20</f>
        <v>20</v>
      </c>
      <c r="E27" s="20">
        <f t="shared" si="1"/>
        <v>1.3020833333333333</v>
      </c>
      <c r="F27" s="19">
        <f>'[1]ввод-25 '!F20</f>
        <v>78</v>
      </c>
      <c r="G27" s="20">
        <f t="shared" si="2"/>
        <v>5.078125</v>
      </c>
      <c r="H27" s="19">
        <f>'[1]ввод-25 '!J20</f>
        <v>16</v>
      </c>
      <c r="I27" s="20">
        <f t="shared" si="0"/>
        <v>1.0416666666666667</v>
      </c>
      <c r="J27" s="19">
        <f>'[1]ввод-25 '!N20</f>
        <v>37</v>
      </c>
      <c r="K27" s="22">
        <f t="shared" si="3"/>
        <v>2.4088541666666665</v>
      </c>
      <c r="L27" s="23">
        <f t="shared" si="4"/>
        <v>9.8307291666666661</v>
      </c>
      <c r="M27" s="24">
        <f>'[1]ввод-25 '!V20</f>
        <v>1</v>
      </c>
      <c r="N27" s="25">
        <f t="shared" si="5"/>
        <v>6.5104166666666657E-2</v>
      </c>
      <c r="O27" s="19">
        <f>'[1]ввод-25 '!Z20</f>
        <v>1</v>
      </c>
      <c r="P27" s="25">
        <f t="shared" si="9"/>
        <v>6.5104166666666657E-2</v>
      </c>
      <c r="Q27" s="19">
        <f>'[1]ввод-25 '!AD20</f>
        <v>0</v>
      </c>
      <c r="R27" s="25">
        <f t="shared" si="6"/>
        <v>0</v>
      </c>
      <c r="S27" s="19">
        <f>'[1]ввод-25 '!AH20</f>
        <v>7</v>
      </c>
      <c r="T27" s="26">
        <f t="shared" si="7"/>
        <v>0.45572916666666669</v>
      </c>
      <c r="U27" s="27">
        <f t="shared" si="8"/>
        <v>10.416666666666664</v>
      </c>
      <c r="V27" s="28">
        <f>'[1]ввод-25 '!E20</f>
        <v>7</v>
      </c>
      <c r="W27" s="19">
        <f>'[1]ввод-25 '!I20</f>
        <v>26</v>
      </c>
      <c r="X27" s="19">
        <f>'[1]ввод-25 '!M20</f>
        <v>2</v>
      </c>
      <c r="Y27" s="19">
        <f>'[1]ввод-25 '!Q20</f>
        <v>0</v>
      </c>
      <c r="Z27" s="19">
        <f>'[1]ввод-25 '!Y20</f>
        <v>0</v>
      </c>
      <c r="AA27" s="19">
        <f>'[1]ввод-25 '!AC20</f>
        <v>0</v>
      </c>
      <c r="AB27" s="19">
        <f>'[1]ввод-25 '!AG20</f>
        <v>0</v>
      </c>
      <c r="AC27" s="29">
        <f>'[1]ввод-25 '!AK20</f>
        <v>2</v>
      </c>
      <c r="AF27" s="15">
        <v>5.12</v>
      </c>
    </row>
    <row r="28" spans="1:32" x14ac:dyDescent="0.2">
      <c r="A28" s="30">
        <v>19</v>
      </c>
      <c r="B28" s="33" t="s">
        <v>41</v>
      </c>
      <c r="C28" s="32">
        <v>3</v>
      </c>
      <c r="D28" s="21">
        <f>'[1]ввод-25 '!B21</f>
        <v>23</v>
      </c>
      <c r="E28" s="20">
        <f t="shared" si="1"/>
        <v>1.4973958333333333</v>
      </c>
      <c r="F28" s="19">
        <f>'[1]ввод-25 '!F21</f>
        <v>103</v>
      </c>
      <c r="G28" s="20">
        <f t="shared" si="2"/>
        <v>6.705729166666667</v>
      </c>
      <c r="H28" s="19">
        <f>'[1]ввод-25 '!J21</f>
        <v>15</v>
      </c>
      <c r="I28" s="20">
        <f t="shared" si="0"/>
        <v>0.9765625</v>
      </c>
      <c r="J28" s="19">
        <f>'[1]ввод-25 '!N21</f>
        <v>26</v>
      </c>
      <c r="K28" s="22">
        <f t="shared" si="3"/>
        <v>1.6927083333333333</v>
      </c>
      <c r="L28" s="23">
        <f t="shared" si="4"/>
        <v>10.872395833333334</v>
      </c>
      <c r="M28" s="24">
        <f>'[1]ввод-25 '!V21</f>
        <v>0</v>
      </c>
      <c r="N28" s="25">
        <f t="shared" si="5"/>
        <v>0</v>
      </c>
      <c r="O28" s="19">
        <f>'[1]ввод-25 '!Z21</f>
        <v>3</v>
      </c>
      <c r="P28" s="25">
        <f t="shared" si="9"/>
        <v>0.1953125</v>
      </c>
      <c r="Q28" s="19">
        <f>'[1]ввод-25 '!AD21</f>
        <v>0</v>
      </c>
      <c r="R28" s="25">
        <f t="shared" si="6"/>
        <v>0</v>
      </c>
      <c r="S28" s="19">
        <f>'[1]ввод-25 '!AH21</f>
        <v>20</v>
      </c>
      <c r="T28" s="26">
        <f t="shared" si="7"/>
        <v>1.3020833333333333</v>
      </c>
      <c r="U28" s="27">
        <f t="shared" si="8"/>
        <v>12.369791666666668</v>
      </c>
      <c r="V28" s="28">
        <f>'[1]ввод-25 '!E21</f>
        <v>1</v>
      </c>
      <c r="W28" s="19">
        <f>'[1]ввод-25 '!I21</f>
        <v>26</v>
      </c>
      <c r="X28" s="19">
        <f>'[1]ввод-25 '!M21</f>
        <v>5</v>
      </c>
      <c r="Y28" s="19">
        <f>'[1]ввод-25 '!Q21</f>
        <v>0</v>
      </c>
      <c r="Z28" s="19">
        <f>'[1]ввод-25 '!Y21</f>
        <v>0</v>
      </c>
      <c r="AA28" s="19">
        <f>'[1]ввод-25 '!AC21</f>
        <v>0</v>
      </c>
      <c r="AB28" s="19">
        <f>'[1]ввод-25 '!AG21</f>
        <v>0</v>
      </c>
      <c r="AC28" s="29">
        <f>'[1]ввод-25 '!AK21</f>
        <v>4</v>
      </c>
      <c r="AF28" s="15">
        <v>5.12</v>
      </c>
    </row>
    <row r="29" spans="1:32" x14ac:dyDescent="0.2">
      <c r="A29" s="16">
        <v>20</v>
      </c>
      <c r="B29" s="17" t="s">
        <v>42</v>
      </c>
      <c r="C29" s="32">
        <v>5</v>
      </c>
      <c r="D29" s="21">
        <f>'[1]ввод-25 '!B22</f>
        <v>31</v>
      </c>
      <c r="E29" s="20">
        <f t="shared" si="1"/>
        <v>1.2109375</v>
      </c>
      <c r="F29" s="19">
        <f>'[1]ввод-25 '!F22</f>
        <v>174</v>
      </c>
      <c r="G29" s="20">
        <f t="shared" si="2"/>
        <v>6.796875</v>
      </c>
      <c r="H29" s="19">
        <f>'[1]ввод-25 '!J22</f>
        <v>25</v>
      </c>
      <c r="I29" s="20">
        <f t="shared" si="0"/>
        <v>0.9765625</v>
      </c>
      <c r="J29" s="19">
        <f>'[1]ввод-25 '!N22</f>
        <v>23</v>
      </c>
      <c r="K29" s="22">
        <f t="shared" si="3"/>
        <v>0.8984375</v>
      </c>
      <c r="L29" s="23">
        <f t="shared" si="4"/>
        <v>9.8828125</v>
      </c>
      <c r="M29" s="24">
        <f>'[1]ввод-25 '!V22</f>
        <v>3</v>
      </c>
      <c r="N29" s="25">
        <f t="shared" si="5"/>
        <v>0.1171875</v>
      </c>
      <c r="O29" s="19">
        <f>'[1]ввод-25 '!Z22</f>
        <v>2</v>
      </c>
      <c r="P29" s="25">
        <f t="shared" si="9"/>
        <v>7.8125E-2</v>
      </c>
      <c r="Q29" s="19">
        <f>'[1]ввод-25 '!AD22</f>
        <v>0</v>
      </c>
      <c r="R29" s="25">
        <f t="shared" si="6"/>
        <v>0</v>
      </c>
      <c r="S29" s="19">
        <f>'[1]ввод-25 '!AH22</f>
        <v>56</v>
      </c>
      <c r="T29" s="26">
        <f t="shared" si="7"/>
        <v>2.1875</v>
      </c>
      <c r="U29" s="27">
        <f t="shared" si="8"/>
        <v>12.265625</v>
      </c>
      <c r="V29" s="28">
        <f>'[1]ввод-25 '!E22</f>
        <v>9</v>
      </c>
      <c r="W29" s="19">
        <f>'[1]ввод-25 '!I22</f>
        <v>61</v>
      </c>
      <c r="X29" s="19">
        <f>'[1]ввод-25 '!M22</f>
        <v>3</v>
      </c>
      <c r="Y29" s="19">
        <f>'[1]ввод-25 '!Q22</f>
        <v>1</v>
      </c>
      <c r="Z29" s="19">
        <f>'[1]ввод-25 '!Y22</f>
        <v>0</v>
      </c>
      <c r="AA29" s="19">
        <f>'[1]ввод-25 '!AC22</f>
        <v>0</v>
      </c>
      <c r="AB29" s="19">
        <f>'[1]ввод-25 '!AG22</f>
        <v>0</v>
      </c>
      <c r="AC29" s="29">
        <f>'[1]ввод-25 '!AK22</f>
        <v>24</v>
      </c>
      <c r="AF29" s="15">
        <v>5.12</v>
      </c>
    </row>
    <row r="30" spans="1:32" x14ac:dyDescent="0.2">
      <c r="A30" s="16">
        <v>21</v>
      </c>
      <c r="B30" s="17" t="s">
        <v>43</v>
      </c>
      <c r="C30" s="32">
        <v>7</v>
      </c>
      <c r="D30" s="21">
        <f>'[1]ввод-25 '!B23</f>
        <v>48</v>
      </c>
      <c r="E30" s="20">
        <f t="shared" si="1"/>
        <v>1.3392857142857142</v>
      </c>
      <c r="F30" s="19">
        <f>'[1]ввод-25 '!F23</f>
        <v>215</v>
      </c>
      <c r="G30" s="20">
        <f t="shared" si="2"/>
        <v>5.9988839285714288</v>
      </c>
      <c r="H30" s="19">
        <f>'[1]ввод-25 '!J23</f>
        <v>22</v>
      </c>
      <c r="I30" s="20">
        <f t="shared" si="0"/>
        <v>0.6138392857142857</v>
      </c>
      <c r="J30" s="19">
        <f>'[1]ввод-25 '!N23</f>
        <v>43</v>
      </c>
      <c r="K30" s="22">
        <f t="shared" si="3"/>
        <v>1.1997767857142858</v>
      </c>
      <c r="L30" s="23">
        <f t="shared" si="4"/>
        <v>9.1517857142857153</v>
      </c>
      <c r="M30" s="24">
        <f>'[1]ввод-25 '!V23</f>
        <v>5</v>
      </c>
      <c r="N30" s="25">
        <f t="shared" si="5"/>
        <v>0.13950892857142858</v>
      </c>
      <c r="O30" s="19">
        <f>'[1]ввод-25 '!Z23</f>
        <v>1</v>
      </c>
      <c r="P30" s="25">
        <f t="shared" si="9"/>
        <v>2.7901785714285712E-2</v>
      </c>
      <c r="Q30" s="19">
        <f>'[1]ввод-25 '!AD23</f>
        <v>0</v>
      </c>
      <c r="R30" s="25">
        <f t="shared" si="6"/>
        <v>0</v>
      </c>
      <c r="S30" s="19">
        <f>'[1]ввод-25 '!AH23</f>
        <v>103</v>
      </c>
      <c r="T30" s="26">
        <f t="shared" si="7"/>
        <v>2.8738839285714284</v>
      </c>
      <c r="U30" s="27">
        <f t="shared" si="8"/>
        <v>12.193080357142859</v>
      </c>
      <c r="V30" s="28">
        <f>'[1]ввод-25 '!E23</f>
        <v>19</v>
      </c>
      <c r="W30" s="19">
        <f>'[1]ввод-25 '!I23</f>
        <v>91</v>
      </c>
      <c r="X30" s="19">
        <f>'[1]ввод-25 '!M23</f>
        <v>8</v>
      </c>
      <c r="Y30" s="19">
        <f>'[1]ввод-25 '!Q23</f>
        <v>4</v>
      </c>
      <c r="Z30" s="19">
        <f>'[1]ввод-25 '!Y23</f>
        <v>0</v>
      </c>
      <c r="AA30" s="19">
        <f>'[1]ввод-25 '!AC23</f>
        <v>0</v>
      </c>
      <c r="AB30" s="19">
        <f>'[1]ввод-25 '!AG23</f>
        <v>0</v>
      </c>
      <c r="AC30" s="29">
        <f>'[1]ввод-25 '!AK23</f>
        <v>30</v>
      </c>
      <c r="AF30" s="15">
        <v>5.12</v>
      </c>
    </row>
    <row r="31" spans="1:32" x14ac:dyDescent="0.2">
      <c r="A31" s="16">
        <v>22</v>
      </c>
      <c r="B31" s="17" t="s">
        <v>44</v>
      </c>
      <c r="C31" s="32">
        <v>7</v>
      </c>
      <c r="D31" s="21">
        <f>'[1]ввод-25 '!B24</f>
        <v>73</v>
      </c>
      <c r="E31" s="20">
        <f t="shared" si="1"/>
        <v>2.0368303571428572</v>
      </c>
      <c r="F31" s="19">
        <f>'[1]ввод-25 '!F24</f>
        <v>411</v>
      </c>
      <c r="G31" s="20">
        <f t="shared" si="2"/>
        <v>11.467633928571429</v>
      </c>
      <c r="H31" s="19">
        <f>'[1]ввод-25 '!J24</f>
        <v>33</v>
      </c>
      <c r="I31" s="20">
        <f t="shared" si="0"/>
        <v>0.9207589285714286</v>
      </c>
      <c r="J31" s="19">
        <f>'[1]ввод-25 '!N24</f>
        <v>31</v>
      </c>
      <c r="K31" s="22">
        <f t="shared" si="3"/>
        <v>0.8649553571428571</v>
      </c>
      <c r="L31" s="23">
        <f t="shared" si="4"/>
        <v>15.290178571428573</v>
      </c>
      <c r="M31" s="24">
        <f>'[1]ввод-25 '!V24</f>
        <v>4</v>
      </c>
      <c r="N31" s="25">
        <f t="shared" si="5"/>
        <v>0.11160714285714285</v>
      </c>
      <c r="O31" s="19">
        <f>'[1]ввод-25 '!Z24</f>
        <v>14</v>
      </c>
      <c r="P31" s="25">
        <f t="shared" si="9"/>
        <v>0.390625</v>
      </c>
      <c r="Q31" s="19">
        <f>'[1]ввод-25 '!AD24</f>
        <v>0</v>
      </c>
      <c r="R31" s="25">
        <f t="shared" si="6"/>
        <v>0</v>
      </c>
      <c r="S31" s="19">
        <f>'[1]ввод-25 '!AH24</f>
        <v>35</v>
      </c>
      <c r="T31" s="26">
        <f t="shared" si="7"/>
        <v>0.9765625</v>
      </c>
      <c r="U31" s="27">
        <f t="shared" si="8"/>
        <v>16.768973214285715</v>
      </c>
      <c r="V31" s="28">
        <f>'[1]ввод-25 '!E24</f>
        <v>17</v>
      </c>
      <c r="W31" s="19">
        <f>'[1]ввод-25 '!I24</f>
        <v>152</v>
      </c>
      <c r="X31" s="19">
        <f>'[1]ввод-25 '!M24</f>
        <v>14</v>
      </c>
      <c r="Y31" s="19">
        <f>'[1]ввод-25 '!Q24</f>
        <v>0</v>
      </c>
      <c r="Z31" s="19">
        <f>'[1]ввод-25 '!Y24</f>
        <v>0</v>
      </c>
      <c r="AA31" s="19">
        <f>'[1]ввод-25 '!AC24</f>
        <v>4</v>
      </c>
      <c r="AB31" s="19">
        <f>'[1]ввод-25 '!AG24</f>
        <v>0</v>
      </c>
      <c r="AC31" s="29">
        <f>'[1]ввод-25 '!AK24</f>
        <v>3</v>
      </c>
      <c r="AF31" s="15">
        <v>5.12</v>
      </c>
    </row>
    <row r="32" spans="1:32" x14ac:dyDescent="0.2">
      <c r="A32" s="16">
        <v>23</v>
      </c>
      <c r="B32" s="17" t="s">
        <v>45</v>
      </c>
      <c r="C32" s="32">
        <v>31</v>
      </c>
      <c r="D32" s="21">
        <f>'[1]ввод-25 '!B25</f>
        <v>320</v>
      </c>
      <c r="E32" s="20">
        <f t="shared" si="1"/>
        <v>2.0161290322580645</v>
      </c>
      <c r="F32" s="19">
        <f>'[1]ввод-25 '!F25</f>
        <v>2370</v>
      </c>
      <c r="G32" s="20">
        <f t="shared" si="2"/>
        <v>14.93195564516129</v>
      </c>
      <c r="H32" s="19">
        <f>'[1]ввод-25 '!J25</f>
        <v>212</v>
      </c>
      <c r="I32" s="20">
        <f t="shared" si="0"/>
        <v>1.3356854838709677</v>
      </c>
      <c r="J32" s="19">
        <f>'[1]ввод-25 '!N25</f>
        <v>279</v>
      </c>
      <c r="K32" s="22">
        <f t="shared" si="3"/>
        <v>1.7578125</v>
      </c>
      <c r="L32" s="23">
        <f t="shared" si="4"/>
        <v>20.041582661290324</v>
      </c>
      <c r="M32" s="24">
        <f>'[1]ввод-25 '!V25</f>
        <v>35</v>
      </c>
      <c r="N32" s="25">
        <f t="shared" si="5"/>
        <v>0.22051411290322581</v>
      </c>
      <c r="O32" s="19">
        <f>'[1]ввод-25 '!Z25</f>
        <v>122</v>
      </c>
      <c r="P32" s="25">
        <f t="shared" si="9"/>
        <v>0.76864919354838712</v>
      </c>
      <c r="Q32" s="19">
        <f>'[1]ввод-25 '!AD25</f>
        <v>0</v>
      </c>
      <c r="R32" s="25">
        <f t="shared" si="6"/>
        <v>0</v>
      </c>
      <c r="S32" s="19">
        <f>'[1]ввод-25 '!AH25</f>
        <v>327</v>
      </c>
      <c r="T32" s="26">
        <f t="shared" si="7"/>
        <v>2.0602318548387095</v>
      </c>
      <c r="U32" s="27">
        <f t="shared" si="8"/>
        <v>23.090977822580644</v>
      </c>
      <c r="V32" s="28">
        <f>'[1]ввод-25 '!E25</f>
        <v>117</v>
      </c>
      <c r="W32" s="19">
        <f>'[1]ввод-25 '!I25</f>
        <v>976</v>
      </c>
      <c r="X32" s="19">
        <f>'[1]ввод-25 '!M25</f>
        <v>76</v>
      </c>
      <c r="Y32" s="19">
        <f>'[1]ввод-25 '!Q25</f>
        <v>2</v>
      </c>
      <c r="Z32" s="19">
        <f>'[1]ввод-25 '!Y25</f>
        <v>6</v>
      </c>
      <c r="AA32" s="19">
        <f>'[1]ввод-25 '!AC25</f>
        <v>25</v>
      </c>
      <c r="AB32" s="19">
        <f>'[1]ввод-25 '!AG25</f>
        <v>0</v>
      </c>
      <c r="AC32" s="29">
        <f>'[1]ввод-25 '!AK25</f>
        <v>148</v>
      </c>
      <c r="AF32" s="15">
        <v>5.12</v>
      </c>
    </row>
    <row r="33" spans="1:32" x14ac:dyDescent="0.2">
      <c r="A33" s="16">
        <v>24</v>
      </c>
      <c r="B33" s="17" t="s">
        <v>46</v>
      </c>
      <c r="C33" s="32">
        <v>19</v>
      </c>
      <c r="D33" s="21">
        <f>'[1]ввод-25 '!B26</f>
        <v>236</v>
      </c>
      <c r="E33" s="20">
        <f t="shared" si="1"/>
        <v>2.4259868421052633</v>
      </c>
      <c r="F33" s="19">
        <f>'[1]ввод-25 '!F26</f>
        <v>1471</v>
      </c>
      <c r="G33" s="20">
        <f t="shared" si="2"/>
        <v>15.121299342105264</v>
      </c>
      <c r="H33" s="19">
        <f>'[1]ввод-25 '!J26</f>
        <v>367</v>
      </c>
      <c r="I33" s="20">
        <f t="shared" si="0"/>
        <v>3.7726151315789473</v>
      </c>
      <c r="J33" s="19">
        <f>'[1]ввод-25 '!N26</f>
        <v>196</v>
      </c>
      <c r="K33" s="22">
        <f t="shared" si="3"/>
        <v>2.0148026315789473</v>
      </c>
      <c r="L33" s="23">
        <f t="shared" si="4"/>
        <v>23.334703947368425</v>
      </c>
      <c r="M33" s="24">
        <f>'[1]ввод-25 '!V26</f>
        <v>20</v>
      </c>
      <c r="N33" s="25">
        <f t="shared" si="5"/>
        <v>0.20559210526315788</v>
      </c>
      <c r="O33" s="19">
        <f>'[1]ввод-25 '!Z26</f>
        <v>66</v>
      </c>
      <c r="P33" s="25">
        <f t="shared" si="9"/>
        <v>0.67845394736842102</v>
      </c>
      <c r="Q33" s="19">
        <f>'[1]ввод-25 '!AD26</f>
        <v>3</v>
      </c>
      <c r="R33" s="25">
        <f t="shared" si="6"/>
        <v>3.0838815789473683E-2</v>
      </c>
      <c r="S33" s="19">
        <f>'[1]ввод-25 '!AH26</f>
        <v>218</v>
      </c>
      <c r="T33" s="26">
        <f t="shared" si="7"/>
        <v>2.2409539473684208</v>
      </c>
      <c r="U33" s="27">
        <f t="shared" si="8"/>
        <v>26.490542763157897</v>
      </c>
      <c r="V33" s="28">
        <f>'[1]ввод-25 '!E26</f>
        <v>95</v>
      </c>
      <c r="W33" s="19">
        <f>'[1]ввод-25 '!I26</f>
        <v>525</v>
      </c>
      <c r="X33" s="19">
        <f>'[1]ввод-25 '!M26</f>
        <v>34</v>
      </c>
      <c r="Y33" s="19">
        <f>'[1]ввод-25 '!Q26</f>
        <v>13</v>
      </c>
      <c r="Z33" s="19">
        <f>'[1]ввод-25 '!Y26</f>
        <v>1</v>
      </c>
      <c r="AA33" s="19">
        <f>'[1]ввод-25 '!AC26</f>
        <v>10</v>
      </c>
      <c r="AB33" s="19">
        <f>'[1]ввод-25 '!AG26</f>
        <v>0</v>
      </c>
      <c r="AC33" s="29">
        <f>'[1]ввод-25 '!AK26</f>
        <v>50</v>
      </c>
      <c r="AF33" s="15">
        <v>5.12</v>
      </c>
    </row>
    <row r="34" spans="1:32" ht="13.5" thickBot="1" x14ac:dyDescent="0.25">
      <c r="A34" s="34">
        <v>25</v>
      </c>
      <c r="B34" s="35" t="s">
        <v>47</v>
      </c>
      <c r="C34" s="86">
        <v>19</v>
      </c>
      <c r="D34" s="87">
        <f>'[1]ввод-25 '!B27</f>
        <v>145</v>
      </c>
      <c r="E34" s="20">
        <f t="shared" si="1"/>
        <v>1.4905427631578947</v>
      </c>
      <c r="F34" s="36">
        <f>'[1]ввод-25 '!F27</f>
        <v>1500</v>
      </c>
      <c r="G34" s="20">
        <f t="shared" si="2"/>
        <v>15.419407894736842</v>
      </c>
      <c r="H34" s="36">
        <f>'[1]ввод-25 '!J27</f>
        <v>169</v>
      </c>
      <c r="I34" s="20">
        <f t="shared" si="0"/>
        <v>1.7372532894736843</v>
      </c>
      <c r="J34" s="36">
        <f>'[1]ввод-25 '!N27</f>
        <v>115</v>
      </c>
      <c r="K34" s="22">
        <f t="shared" si="3"/>
        <v>1.182154605263158</v>
      </c>
      <c r="L34" s="37">
        <f t="shared" si="4"/>
        <v>19.829358552631579</v>
      </c>
      <c r="M34" s="38">
        <f>'[1]ввод-25 '!V27</f>
        <v>19</v>
      </c>
      <c r="N34" s="25">
        <f t="shared" si="5"/>
        <v>0.1953125</v>
      </c>
      <c r="O34" s="36">
        <f>'[1]ввод-25 '!Z27</f>
        <v>92</v>
      </c>
      <c r="P34" s="25">
        <f t="shared" si="9"/>
        <v>0.94572368421052633</v>
      </c>
      <c r="Q34" s="36">
        <f>'[1]ввод-25 '!AD27</f>
        <v>1</v>
      </c>
      <c r="R34" s="25">
        <f t="shared" si="6"/>
        <v>1.0279605263157894E-2</v>
      </c>
      <c r="S34" s="36">
        <f>'[1]ввод-25 '!AH27</f>
        <v>141</v>
      </c>
      <c r="T34" s="26">
        <f t="shared" si="7"/>
        <v>1.4494243421052633</v>
      </c>
      <c r="U34" s="27">
        <f t="shared" si="8"/>
        <v>22.430098684210527</v>
      </c>
      <c r="V34" s="39">
        <f>'[1]ввод-25 '!E27</f>
        <v>57</v>
      </c>
      <c r="W34" s="36">
        <f>'[1]ввод-25 '!I27</f>
        <v>544</v>
      </c>
      <c r="X34" s="36">
        <f>'[1]ввод-25 '!M27</f>
        <v>57</v>
      </c>
      <c r="Y34" s="36">
        <f>'[1]ввод-25 '!Q27</f>
        <v>3</v>
      </c>
      <c r="Z34" s="36">
        <f>'[1]ввод-25 '!Y27</f>
        <v>2</v>
      </c>
      <c r="AA34" s="36">
        <f>'[1]ввод-25 '!AC27</f>
        <v>16</v>
      </c>
      <c r="AB34" s="36">
        <f>'[1]ввод-25 '!AG27</f>
        <v>0</v>
      </c>
      <c r="AC34" s="40">
        <f>'[1]ввод-25 '!AK27</f>
        <v>53</v>
      </c>
      <c r="AF34" s="15">
        <v>5.12</v>
      </c>
    </row>
    <row r="35" spans="1:32" ht="13.5" thickBot="1" x14ac:dyDescent="0.25">
      <c r="A35" s="132" t="s">
        <v>48</v>
      </c>
      <c r="B35" s="133"/>
      <c r="C35" s="41">
        <f>SUM(C10:C34)</f>
        <v>210</v>
      </c>
      <c r="D35" s="42">
        <f>SUM(D10:D34)</f>
        <v>1878</v>
      </c>
      <c r="E35" s="43">
        <f>D35/AF35/C35</f>
        <v>1.7466517857142858</v>
      </c>
      <c r="F35" s="42">
        <f>SUM(F10:F34)</f>
        <v>11318</v>
      </c>
      <c r="G35" s="43">
        <f>F35/AF35/C35</f>
        <v>10.52641369047619</v>
      </c>
      <c r="H35" s="42">
        <f>SUM(H10:H34)</f>
        <v>1625</v>
      </c>
      <c r="I35" s="43">
        <f t="shared" si="0"/>
        <v>1.5113467261904763</v>
      </c>
      <c r="J35" s="42">
        <f>SUM(J10:J34)</f>
        <v>1567</v>
      </c>
      <c r="K35" s="43">
        <f>J35/AF35/C35</f>
        <v>1.4574032738095237</v>
      </c>
      <c r="L35" s="44">
        <f>E35+G35+I35+K35</f>
        <v>15.241815476190476</v>
      </c>
      <c r="M35" s="42">
        <f>SUM(M10:M34)</f>
        <v>136</v>
      </c>
      <c r="N35" s="45">
        <f>M35/C35/AF35</f>
        <v>0.12648809523809523</v>
      </c>
      <c r="O35" s="42">
        <f>SUM(O10:O34)</f>
        <v>454</v>
      </c>
      <c r="P35" s="45">
        <f>O35/C35/AF35</f>
        <v>0.42224702380952378</v>
      </c>
      <c r="Q35" s="42">
        <f>SUM(Q10:Q34)</f>
        <v>4</v>
      </c>
      <c r="R35" s="45">
        <f>Q35/C35/AF35</f>
        <v>3.7202380952380955E-3</v>
      </c>
      <c r="S35" s="42">
        <f>SUM(S10:S34)</f>
        <v>1702</v>
      </c>
      <c r="T35" s="46">
        <f>S35/C35/AF35</f>
        <v>1.5829613095238093</v>
      </c>
      <c r="U35" s="47">
        <f>L35+N35+P35+R35+T35</f>
        <v>17.377232142857142</v>
      </c>
      <c r="V35" s="48">
        <f>SUM(V10:V34)</f>
        <v>613</v>
      </c>
      <c r="W35" s="42">
        <f t="shared" ref="W35:AC35" si="10">SUM(W10:W34)</f>
        <v>3749</v>
      </c>
      <c r="X35" s="42">
        <f t="shared" si="10"/>
        <v>303</v>
      </c>
      <c r="Y35" s="42">
        <f t="shared" si="10"/>
        <v>48</v>
      </c>
      <c r="Z35" s="42">
        <f t="shared" si="10"/>
        <v>11</v>
      </c>
      <c r="AA35" s="42">
        <f t="shared" si="10"/>
        <v>70</v>
      </c>
      <c r="AB35" s="42">
        <f t="shared" si="10"/>
        <v>0</v>
      </c>
      <c r="AC35" s="49">
        <f t="shared" si="10"/>
        <v>590</v>
      </c>
      <c r="AF35" s="15">
        <v>5.12</v>
      </c>
    </row>
    <row r="37" spans="1:32" x14ac:dyDescent="0.2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</row>
  </sheetData>
  <mergeCells count="48">
    <mergeCell ref="A35:B35"/>
    <mergeCell ref="A37:N37"/>
    <mergeCell ref="J6:J9"/>
    <mergeCell ref="K6:K9"/>
    <mergeCell ref="M6:M9"/>
    <mergeCell ref="N6:N9"/>
    <mergeCell ref="P6:P9"/>
    <mergeCell ref="Z5:Z9"/>
    <mergeCell ref="AA5:AA9"/>
    <mergeCell ref="AB5:AB9"/>
    <mergeCell ref="T6:T9"/>
    <mergeCell ref="D6:D9"/>
    <mergeCell ref="E6:E9"/>
    <mergeCell ref="F6:F9"/>
    <mergeCell ref="G6:G9"/>
    <mergeCell ref="H6:H9"/>
    <mergeCell ref="H5:I5"/>
    <mergeCell ref="J5:K5"/>
    <mergeCell ref="L5:L9"/>
    <mergeCell ref="M5:N5"/>
    <mergeCell ref="AC5:AC9"/>
    <mergeCell ref="I6:I9"/>
    <mergeCell ref="O5:P5"/>
    <mergeCell ref="Q5:R5"/>
    <mergeCell ref="V5:V9"/>
    <mergeCell ref="W5:W9"/>
    <mergeCell ref="X5:X9"/>
    <mergeCell ref="Y5:Y9"/>
    <mergeCell ref="Q6:Q9"/>
    <mergeCell ref="R6:R9"/>
    <mergeCell ref="S6:S9"/>
    <mergeCell ref="O6:O9"/>
    <mergeCell ref="A1:AC1"/>
    <mergeCell ref="A2:AC2"/>
    <mergeCell ref="AF2:AF9"/>
    <mergeCell ref="A3:A9"/>
    <mergeCell ref="B3:B9"/>
    <mergeCell ref="C3:C9"/>
    <mergeCell ref="D3:T3"/>
    <mergeCell ref="U3:U9"/>
    <mergeCell ref="V3:AC3"/>
    <mergeCell ref="D4:L4"/>
    <mergeCell ref="M4:R4"/>
    <mergeCell ref="S4:T5"/>
    <mergeCell ref="V4:Y4"/>
    <mergeCell ref="Z4:AC4"/>
    <mergeCell ref="D5:E5"/>
    <mergeCell ref="F5:G5"/>
  </mergeCells>
  <pageMargins left="0.78740157480314965" right="0.78740157480314965" top="0.78740157480314965" bottom="0.78740157480314965" header="0.51181102362204722" footer="0.51181102362204722"/>
  <pageSetup paperSize="9" scale="70" orientation="landscape" r:id="rId1"/>
  <headerFooter alignWithMargins="0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AJ38"/>
  <sheetViews>
    <sheetView zoomScaleNormal="100" zoomScaleSheetLayoutView="100" workbookViewId="0">
      <pane xSplit="14" ySplit="9" topLeftCell="O10" activePane="bottomRight" state="frozen"/>
      <selection pane="topRight" activeCell="M1" sqref="M1"/>
      <selection pane="bottomLeft" activeCell="A12" sqref="A12"/>
      <selection pane="bottomRight" activeCell="S39" sqref="S39"/>
    </sheetView>
  </sheetViews>
  <sheetFormatPr defaultRowHeight="12.75" x14ac:dyDescent="0.2"/>
  <cols>
    <col min="1" max="1" width="4.140625" customWidth="1"/>
    <col min="2" max="2" width="16" customWidth="1"/>
    <col min="3" max="3" width="3.7109375" customWidth="1"/>
    <col min="4" max="4" width="5.7109375" customWidth="1"/>
    <col min="5" max="5" width="4.28515625" customWidth="1"/>
    <col min="6" max="6" width="6.85546875" customWidth="1"/>
    <col min="7" max="9" width="5.140625" customWidth="1"/>
    <col min="10" max="10" width="6.140625" customWidth="1"/>
    <col min="11" max="11" width="4.85546875" customWidth="1"/>
    <col min="12" max="12" width="5.7109375" customWidth="1"/>
    <col min="13" max="13" width="6.7109375" customWidth="1"/>
    <col min="14" max="15" width="6.28515625" customWidth="1"/>
    <col min="16" max="16" width="5.28515625" customWidth="1"/>
    <col min="17" max="18" width="4.7109375" customWidth="1"/>
    <col min="19" max="20" width="5.140625" customWidth="1"/>
    <col min="21" max="28" width="5.7109375" customWidth="1"/>
    <col min="29" max="29" width="6.85546875" customWidth="1"/>
    <col min="32" max="32" width="6.7109375" customWidth="1"/>
  </cols>
  <sheetData>
    <row r="1" spans="1:36" ht="16.5" customHeight="1" x14ac:dyDescent="0.3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36" ht="23.45" customHeight="1" thickBot="1" x14ac:dyDescent="0.25">
      <c r="A2" s="89" t="s">
        <v>49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F2" s="90" t="s">
        <v>2</v>
      </c>
    </row>
    <row r="3" spans="1:36" ht="12.75" customHeight="1" thickBot="1" x14ac:dyDescent="0.25">
      <c r="A3" s="91" t="s">
        <v>50</v>
      </c>
      <c r="B3" s="93" t="s">
        <v>51</v>
      </c>
      <c r="C3" s="135" t="s">
        <v>5</v>
      </c>
      <c r="D3" s="136" t="s">
        <v>52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137" t="s">
        <v>7</v>
      </c>
      <c r="V3" s="139" t="s">
        <v>53</v>
      </c>
      <c r="W3" s="139"/>
      <c r="X3" s="139"/>
      <c r="Y3" s="139"/>
      <c r="Z3" s="139"/>
      <c r="AA3" s="139"/>
      <c r="AB3" s="139"/>
      <c r="AC3" s="140"/>
      <c r="AF3" s="90"/>
    </row>
    <row r="4" spans="1:36" ht="13.15" customHeight="1" thickBot="1" x14ac:dyDescent="0.25">
      <c r="A4" s="92"/>
      <c r="B4" s="94"/>
      <c r="C4" s="96"/>
      <c r="D4" s="109" t="s">
        <v>54</v>
      </c>
      <c r="E4" s="104"/>
      <c r="F4" s="104"/>
      <c r="G4" s="104"/>
      <c r="H4" s="104"/>
      <c r="I4" s="104"/>
      <c r="J4" s="104"/>
      <c r="K4" s="104"/>
      <c r="L4" s="105"/>
      <c r="M4" s="106" t="s">
        <v>55</v>
      </c>
      <c r="N4" s="107"/>
      <c r="O4" s="107"/>
      <c r="P4" s="108"/>
      <c r="Q4" s="155" t="s">
        <v>56</v>
      </c>
      <c r="R4" s="156"/>
      <c r="S4" s="157"/>
      <c r="T4" s="127" t="s">
        <v>57</v>
      </c>
      <c r="U4" s="138"/>
      <c r="V4" s="104" t="s">
        <v>54</v>
      </c>
      <c r="W4" s="104"/>
      <c r="X4" s="104"/>
      <c r="Y4" s="105"/>
      <c r="Z4" s="109" t="s">
        <v>13</v>
      </c>
      <c r="AA4" s="104"/>
      <c r="AB4" s="105"/>
      <c r="AC4" s="93" t="s">
        <v>58</v>
      </c>
      <c r="AF4" s="90"/>
    </row>
    <row r="5" spans="1:36" ht="13.15" customHeight="1" thickBot="1" x14ac:dyDescent="0.25">
      <c r="A5" s="92"/>
      <c r="B5" s="94"/>
      <c r="C5" s="96"/>
      <c r="D5" s="160" t="s">
        <v>59</v>
      </c>
      <c r="E5" s="161"/>
      <c r="F5" s="162" t="s">
        <v>15</v>
      </c>
      <c r="G5" s="163"/>
      <c r="H5" s="162" t="s">
        <v>60</v>
      </c>
      <c r="I5" s="163"/>
      <c r="J5" s="164" t="s">
        <v>61</v>
      </c>
      <c r="K5" s="165"/>
      <c r="L5" s="91" t="s">
        <v>62</v>
      </c>
      <c r="M5" s="109"/>
      <c r="N5" s="104"/>
      <c r="O5" s="104"/>
      <c r="P5" s="105"/>
      <c r="Q5" s="109"/>
      <c r="R5" s="104"/>
      <c r="S5" s="105"/>
      <c r="T5" s="127"/>
      <c r="U5" s="138"/>
      <c r="V5" s="146" t="s">
        <v>63</v>
      </c>
      <c r="W5" s="142" t="s">
        <v>64</v>
      </c>
      <c r="X5" s="142" t="s">
        <v>65</v>
      </c>
      <c r="Y5" s="145" t="s">
        <v>66</v>
      </c>
      <c r="Z5" s="142" t="s">
        <v>67</v>
      </c>
      <c r="AA5" s="142" t="s">
        <v>64</v>
      </c>
      <c r="AB5" s="142" t="s">
        <v>65</v>
      </c>
      <c r="AC5" s="94"/>
      <c r="AF5" s="90"/>
    </row>
    <row r="6" spans="1:36" ht="12.75" customHeight="1" x14ac:dyDescent="0.2">
      <c r="A6" s="92"/>
      <c r="B6" s="94"/>
      <c r="C6" s="96"/>
      <c r="D6" s="169" t="s">
        <v>68</v>
      </c>
      <c r="E6" s="169" t="s">
        <v>22</v>
      </c>
      <c r="F6" s="169" t="s">
        <v>68</v>
      </c>
      <c r="G6" s="169" t="s">
        <v>22</v>
      </c>
      <c r="H6" s="169" t="s">
        <v>68</v>
      </c>
      <c r="I6" s="169" t="s">
        <v>22</v>
      </c>
      <c r="J6" s="169" t="s">
        <v>68</v>
      </c>
      <c r="K6" s="158" t="s">
        <v>22</v>
      </c>
      <c r="L6" s="92"/>
      <c r="M6" s="149" t="s">
        <v>59</v>
      </c>
      <c r="N6" s="152" t="s">
        <v>69</v>
      </c>
      <c r="O6" s="152" t="s">
        <v>70</v>
      </c>
      <c r="P6" s="152" t="s">
        <v>71</v>
      </c>
      <c r="Q6" s="152" t="s">
        <v>59</v>
      </c>
      <c r="R6" s="152" t="s">
        <v>69</v>
      </c>
      <c r="S6" s="152" t="s">
        <v>72</v>
      </c>
      <c r="T6" s="127"/>
      <c r="U6" s="138"/>
      <c r="V6" s="147"/>
      <c r="W6" s="143"/>
      <c r="X6" s="143"/>
      <c r="Y6" s="143"/>
      <c r="Z6" s="143"/>
      <c r="AA6" s="143"/>
      <c r="AB6" s="143"/>
      <c r="AC6" s="94"/>
      <c r="AF6" s="90"/>
    </row>
    <row r="7" spans="1:36" ht="13.15" customHeight="1" thickBot="1" x14ac:dyDescent="0.25">
      <c r="A7" s="92"/>
      <c r="B7" s="94"/>
      <c r="C7" s="96"/>
      <c r="D7" s="170"/>
      <c r="E7" s="170"/>
      <c r="F7" s="170"/>
      <c r="G7" s="170"/>
      <c r="H7" s="170"/>
      <c r="I7" s="170"/>
      <c r="J7" s="170"/>
      <c r="K7" s="159"/>
      <c r="L7" s="92"/>
      <c r="M7" s="150"/>
      <c r="N7" s="153"/>
      <c r="O7" s="153"/>
      <c r="P7" s="153"/>
      <c r="Q7" s="153"/>
      <c r="R7" s="153"/>
      <c r="S7" s="153"/>
      <c r="T7" s="127"/>
      <c r="U7" s="138"/>
      <c r="V7" s="147"/>
      <c r="W7" s="143"/>
      <c r="X7" s="143"/>
      <c r="Y7" s="143"/>
      <c r="Z7" s="143"/>
      <c r="AA7" s="143"/>
      <c r="AB7" s="143"/>
      <c r="AC7" s="141"/>
      <c r="AF7" s="90"/>
    </row>
    <row r="8" spans="1:36" ht="15.6" customHeight="1" x14ac:dyDescent="0.2">
      <c r="A8" s="92"/>
      <c r="B8" s="94"/>
      <c r="C8" s="96"/>
      <c r="D8" s="170"/>
      <c r="E8" s="170"/>
      <c r="F8" s="170"/>
      <c r="G8" s="170"/>
      <c r="H8" s="170"/>
      <c r="I8" s="170"/>
      <c r="J8" s="170"/>
      <c r="K8" s="159"/>
      <c r="L8" s="92"/>
      <c r="M8" s="150"/>
      <c r="N8" s="153"/>
      <c r="O8" s="153"/>
      <c r="P8" s="153"/>
      <c r="Q8" s="153"/>
      <c r="R8" s="153"/>
      <c r="S8" s="153"/>
      <c r="T8" s="127"/>
      <c r="U8" s="138"/>
      <c r="V8" s="147"/>
      <c r="W8" s="143"/>
      <c r="X8" s="143"/>
      <c r="Y8" s="143"/>
      <c r="Z8" s="143"/>
      <c r="AA8" s="143"/>
      <c r="AB8" s="143"/>
      <c r="AC8" s="166" t="s">
        <v>73</v>
      </c>
      <c r="AF8" s="90"/>
    </row>
    <row r="9" spans="1:36" ht="63.2" customHeight="1" thickBot="1" x14ac:dyDescent="0.25">
      <c r="A9" s="92"/>
      <c r="B9" s="94"/>
      <c r="C9" s="96"/>
      <c r="D9" s="170"/>
      <c r="E9" s="170"/>
      <c r="F9" s="170"/>
      <c r="G9" s="170"/>
      <c r="H9" s="170"/>
      <c r="I9" s="170"/>
      <c r="J9" s="170"/>
      <c r="K9" s="159"/>
      <c r="L9" s="92"/>
      <c r="M9" s="151"/>
      <c r="N9" s="154"/>
      <c r="O9" s="154"/>
      <c r="P9" s="154"/>
      <c r="Q9" s="154"/>
      <c r="R9" s="154"/>
      <c r="S9" s="154"/>
      <c r="T9" s="127"/>
      <c r="U9" s="138"/>
      <c r="V9" s="148"/>
      <c r="W9" s="144"/>
      <c r="X9" s="144"/>
      <c r="Y9" s="144"/>
      <c r="Z9" s="144"/>
      <c r="AA9" s="144"/>
      <c r="AB9" s="144"/>
      <c r="AC9" s="167"/>
      <c r="AF9" s="90"/>
      <c r="AH9" s="51" t="s">
        <v>74</v>
      </c>
      <c r="AI9" s="51" t="s">
        <v>75</v>
      </c>
      <c r="AJ9" s="51" t="s">
        <v>76</v>
      </c>
    </row>
    <row r="10" spans="1:36" x14ac:dyDescent="0.2">
      <c r="A10" s="1">
        <v>1</v>
      </c>
      <c r="B10" s="52" t="s">
        <v>23</v>
      </c>
      <c r="C10" s="3">
        <v>8</v>
      </c>
      <c r="D10" s="53">
        <f>'[1]ввод-25 '!C3</f>
        <v>65</v>
      </c>
      <c r="E10" s="54">
        <f>D10/AF10/C10</f>
        <v>1.5869140625</v>
      </c>
      <c r="F10" s="53">
        <f>'[1]ввод-25 '!G3</f>
        <v>455</v>
      </c>
      <c r="G10" s="54">
        <f>F10/AF10/C10</f>
        <v>11.1083984375</v>
      </c>
      <c r="H10" s="53">
        <f>'[1]ввод-25 '!K3</f>
        <v>41</v>
      </c>
      <c r="I10" s="54">
        <f t="shared" ref="I10:I35" si="0">H10/AF10/C10</f>
        <v>1.0009765625</v>
      </c>
      <c r="J10" s="53">
        <f>'[1]ввод-25 '!O3</f>
        <v>76</v>
      </c>
      <c r="K10" s="55">
        <f>J10/AF10/C10</f>
        <v>1.85546875</v>
      </c>
      <c r="L10" s="56">
        <f>E10+G10+I10+K10</f>
        <v>15.5517578125</v>
      </c>
      <c r="M10" s="57">
        <f>'[1]ввод-25 '!R3</f>
        <v>457</v>
      </c>
      <c r="N10" s="58">
        <f>'[1]ввод-25 '!S3</f>
        <v>409</v>
      </c>
      <c r="O10" s="58">
        <f>'[1]ввод-25 '!T3</f>
        <v>33</v>
      </c>
      <c r="P10" s="58">
        <f>'[1]ввод-25 '!U3</f>
        <v>8</v>
      </c>
      <c r="Q10" s="53">
        <f>'[1]ввод-25 '!W3</f>
        <v>0</v>
      </c>
      <c r="R10" s="53">
        <f>'[1]ввод-25 '!AA3</f>
        <v>10</v>
      </c>
      <c r="S10" s="53">
        <f>'[1]ввод-25 '!AE3</f>
        <v>0</v>
      </c>
      <c r="T10" s="59">
        <f>'[1]ввод-25 '!AI3</f>
        <v>28</v>
      </c>
      <c r="U10" s="60">
        <f>L10+(SUM(M10:T10)/C10/AF10)</f>
        <v>38.623046875</v>
      </c>
      <c r="V10" s="57">
        <f>'[1]ввод-25 '!D3</f>
        <v>0</v>
      </c>
      <c r="W10" s="53">
        <f>'[1]ввод-25 '!H3</f>
        <v>0</v>
      </c>
      <c r="X10" s="53">
        <f>'[1]ввод-25 '!L3</f>
        <v>0</v>
      </c>
      <c r="Y10" s="53">
        <f>'[1]ввод-25 '!P3</f>
        <v>0</v>
      </c>
      <c r="Z10" s="53">
        <f>'[1]ввод-25 '!X3</f>
        <v>0</v>
      </c>
      <c r="AA10" s="53">
        <f>'[1]ввод-25 '!AB3</f>
        <v>0</v>
      </c>
      <c r="AB10" s="53">
        <f>'[1]ввод-25 '!AF3</f>
        <v>0</v>
      </c>
      <c r="AC10" s="61">
        <f>'[1]ввод-25 '!AJ3</f>
        <v>0</v>
      </c>
      <c r="AF10" s="15">
        <v>5.12</v>
      </c>
      <c r="AH10" s="62">
        <f>D10+M10+Q10</f>
        <v>522</v>
      </c>
      <c r="AI10" s="62">
        <f>F10+H10+N10+O10+R10+S10</f>
        <v>948</v>
      </c>
      <c r="AJ10" s="62">
        <f>J10+P10+T10</f>
        <v>112</v>
      </c>
    </row>
    <row r="11" spans="1:36" x14ac:dyDescent="0.2">
      <c r="A11" s="16">
        <v>2</v>
      </c>
      <c r="B11" s="63" t="s">
        <v>24</v>
      </c>
      <c r="C11" s="18">
        <v>8</v>
      </c>
      <c r="D11" s="64">
        <f>'[1]ввод-25 '!C4</f>
        <v>36</v>
      </c>
      <c r="E11" s="65">
        <f>D11/AF11/C11</f>
        <v>0.87890625</v>
      </c>
      <c r="F11" s="64">
        <f>'[1]ввод-25 '!G4</f>
        <v>169</v>
      </c>
      <c r="G11" s="65">
        <f>F11/AF11/C11</f>
        <v>4.1259765625</v>
      </c>
      <c r="H11" s="64">
        <f>'[1]ввод-25 '!K4</f>
        <v>23</v>
      </c>
      <c r="I11" s="65">
        <f t="shared" si="0"/>
        <v>0.5615234375</v>
      </c>
      <c r="J11" s="64">
        <f>'[1]ввод-25 '!O4</f>
        <v>10</v>
      </c>
      <c r="K11" s="66">
        <f>J11/AF11/C11</f>
        <v>0.244140625</v>
      </c>
      <c r="L11" s="67">
        <f>E11+G11+I11+K11</f>
        <v>5.810546875</v>
      </c>
      <c r="M11" s="68">
        <f>'[1]ввод-25 '!R4</f>
        <v>129</v>
      </c>
      <c r="N11" s="69">
        <f>'[1]ввод-25 '!S4</f>
        <v>96</v>
      </c>
      <c r="O11" s="69">
        <f>'[1]ввод-25 '!T4</f>
        <v>14</v>
      </c>
      <c r="P11" s="69">
        <f>'[1]ввод-25 '!U4</f>
        <v>5</v>
      </c>
      <c r="Q11" s="64">
        <f>'[1]ввод-25 '!W4</f>
        <v>1</v>
      </c>
      <c r="R11" s="64">
        <f>'[1]ввод-25 '!AA4</f>
        <v>3</v>
      </c>
      <c r="S11" s="64">
        <f>'[1]ввод-25 '!AE4</f>
        <v>0</v>
      </c>
      <c r="T11" s="70">
        <f>'[1]ввод-25 '!AI4</f>
        <v>7</v>
      </c>
      <c r="U11" s="71">
        <f>L11+(SUM(M11:T11)/C11/AF11)</f>
        <v>12.0361328125</v>
      </c>
      <c r="V11" s="68">
        <f>'[1]ввод-25 '!D4</f>
        <v>0</v>
      </c>
      <c r="W11" s="64">
        <f>'[1]ввод-25 '!H4</f>
        <v>0</v>
      </c>
      <c r="X11" s="64">
        <f>'[1]ввод-25 '!L4</f>
        <v>0</v>
      </c>
      <c r="Y11" s="64">
        <f>'[1]ввод-25 '!P4</f>
        <v>0</v>
      </c>
      <c r="Z11" s="64">
        <f>'[1]ввод-25 '!X4</f>
        <v>0</v>
      </c>
      <c r="AA11" s="64">
        <f>'[1]ввод-25 '!AB4</f>
        <v>0</v>
      </c>
      <c r="AB11" s="64">
        <f>'[1]ввод-25 '!AF4</f>
        <v>0</v>
      </c>
      <c r="AC11" s="72">
        <f>'[1]ввод-25 '!AJ4</f>
        <v>0</v>
      </c>
      <c r="AF11" s="15">
        <v>5.12</v>
      </c>
      <c r="AH11" s="62">
        <f t="shared" ref="AH11:AH35" si="1">D11+M11+Q11</f>
        <v>166</v>
      </c>
      <c r="AI11" s="62">
        <f t="shared" ref="AI11:AI35" si="2">F11+H11+N11+O11+R11+S11</f>
        <v>305</v>
      </c>
      <c r="AJ11" s="62">
        <f t="shared" ref="AJ11:AJ35" si="3">J11+P11+T11</f>
        <v>22</v>
      </c>
    </row>
    <row r="12" spans="1:36" x14ac:dyDescent="0.2">
      <c r="A12" s="30">
        <v>3</v>
      </c>
      <c r="B12" s="73" t="s">
        <v>25</v>
      </c>
      <c r="C12" s="32">
        <v>5</v>
      </c>
      <c r="D12" s="64">
        <f>'[1]ввод-25 '!C5</f>
        <v>43</v>
      </c>
      <c r="E12" s="65">
        <f t="shared" ref="E12:E34" si="4">D12/AF12/C12</f>
        <v>1.6796875</v>
      </c>
      <c r="F12" s="64">
        <f>'[1]ввод-25 '!G5</f>
        <v>179</v>
      </c>
      <c r="G12" s="65">
        <f t="shared" ref="G12:G34" si="5">F12/AF12/C12</f>
        <v>6.9921875</v>
      </c>
      <c r="H12" s="64">
        <f>'[1]ввод-25 '!K5</f>
        <v>21</v>
      </c>
      <c r="I12" s="65">
        <f t="shared" si="0"/>
        <v>0.8203125</v>
      </c>
      <c r="J12" s="64">
        <f>'[1]ввод-25 '!O5</f>
        <v>11</v>
      </c>
      <c r="K12" s="66">
        <f t="shared" ref="K12:K34" si="6">J12/AF12/C12</f>
        <v>0.4296875</v>
      </c>
      <c r="L12" s="67">
        <f t="shared" ref="L12:L34" si="7">E12+G12+I12+K12</f>
        <v>9.921875</v>
      </c>
      <c r="M12" s="68">
        <f>'[1]ввод-25 '!R5</f>
        <v>202</v>
      </c>
      <c r="N12" s="69">
        <f>'[1]ввод-25 '!S5</f>
        <v>205</v>
      </c>
      <c r="O12" s="69">
        <f>'[1]ввод-25 '!T5</f>
        <v>11</v>
      </c>
      <c r="P12" s="69">
        <f>'[1]ввод-25 '!U5</f>
        <v>0</v>
      </c>
      <c r="Q12" s="64">
        <f>'[1]ввод-25 '!W5</f>
        <v>1</v>
      </c>
      <c r="R12" s="64">
        <f>'[1]ввод-25 '!AA5</f>
        <v>2</v>
      </c>
      <c r="S12" s="64">
        <f>'[1]ввод-25 '!AE5</f>
        <v>0</v>
      </c>
      <c r="T12" s="70">
        <f>'[1]ввод-25 '!AI5</f>
        <v>11</v>
      </c>
      <c r="U12" s="71">
        <f t="shared" ref="U12:U34" si="8">L12+(SUM(M12:T12)/C12/AF12)</f>
        <v>26.796875</v>
      </c>
      <c r="V12" s="68">
        <f>'[1]ввод-25 '!D5</f>
        <v>0</v>
      </c>
      <c r="W12" s="64">
        <f>'[1]ввод-25 '!H5</f>
        <v>0</v>
      </c>
      <c r="X12" s="64">
        <f>'[1]ввод-25 '!L5</f>
        <v>0</v>
      </c>
      <c r="Y12" s="64">
        <f>'[1]ввод-25 '!P5</f>
        <v>0</v>
      </c>
      <c r="Z12" s="64">
        <f>'[1]ввод-25 '!X5</f>
        <v>0</v>
      </c>
      <c r="AA12" s="64">
        <f>'[1]ввод-25 '!AB5</f>
        <v>0</v>
      </c>
      <c r="AB12" s="64">
        <f>'[1]ввод-25 '!AF5</f>
        <v>0</v>
      </c>
      <c r="AC12" s="72">
        <f>'[1]ввод-25 '!AJ5</f>
        <v>0</v>
      </c>
      <c r="AF12" s="15">
        <v>5.12</v>
      </c>
      <c r="AH12" s="62">
        <f t="shared" si="1"/>
        <v>246</v>
      </c>
      <c r="AI12" s="62">
        <f t="shared" si="2"/>
        <v>418</v>
      </c>
      <c r="AJ12" s="62">
        <f t="shared" si="3"/>
        <v>22</v>
      </c>
    </row>
    <row r="13" spans="1:36" x14ac:dyDescent="0.2">
      <c r="A13" s="16">
        <v>4</v>
      </c>
      <c r="B13" s="63" t="s">
        <v>26</v>
      </c>
      <c r="C13" s="32">
        <v>15</v>
      </c>
      <c r="D13" s="64">
        <f>'[1]ввод-25 '!C6</f>
        <v>126</v>
      </c>
      <c r="E13" s="65">
        <f t="shared" si="4"/>
        <v>1.640625</v>
      </c>
      <c r="F13" s="64">
        <f>'[1]ввод-25 '!G6</f>
        <v>799</v>
      </c>
      <c r="G13" s="65">
        <f t="shared" si="5"/>
        <v>10.403645833333334</v>
      </c>
      <c r="H13" s="64">
        <f>'[1]ввод-25 '!K6</f>
        <v>124</v>
      </c>
      <c r="I13" s="65">
        <f t="shared" si="0"/>
        <v>1.6145833333333333</v>
      </c>
      <c r="J13" s="64">
        <f>'[1]ввод-25 '!O6</f>
        <v>95</v>
      </c>
      <c r="K13" s="66">
        <f t="shared" si="6"/>
        <v>1.2369791666666667</v>
      </c>
      <c r="L13" s="67">
        <f t="shared" si="7"/>
        <v>14.895833333333334</v>
      </c>
      <c r="M13" s="68">
        <f>'[1]ввод-25 '!R6</f>
        <v>1540</v>
      </c>
      <c r="N13" s="69">
        <f>'[1]ввод-25 '!S6</f>
        <v>1129</v>
      </c>
      <c r="O13" s="69">
        <f>'[1]ввод-25 '!T6</f>
        <v>73</v>
      </c>
      <c r="P13" s="69">
        <f>'[1]ввод-25 '!U6</f>
        <v>12</v>
      </c>
      <c r="Q13" s="64">
        <f>'[1]ввод-25 '!W6</f>
        <v>8</v>
      </c>
      <c r="R13" s="64">
        <f>'[1]ввод-25 '!AA6</f>
        <v>6</v>
      </c>
      <c r="S13" s="64">
        <f>'[1]ввод-25 '!AE6</f>
        <v>0</v>
      </c>
      <c r="T13" s="70">
        <f>'[1]ввод-25 '!AI6</f>
        <v>85</v>
      </c>
      <c r="U13" s="71">
        <f t="shared" si="8"/>
        <v>52.044270833333336</v>
      </c>
      <c r="V13" s="68">
        <f>'[1]ввод-25 '!D6</f>
        <v>0</v>
      </c>
      <c r="W13" s="64">
        <f>'[1]ввод-25 '!H6</f>
        <v>0</v>
      </c>
      <c r="X13" s="64">
        <f>'[1]ввод-25 '!L6</f>
        <v>0</v>
      </c>
      <c r="Y13" s="64">
        <f>'[1]ввод-25 '!P6</f>
        <v>0</v>
      </c>
      <c r="Z13" s="64">
        <f>'[1]ввод-25 '!X6</f>
        <v>0</v>
      </c>
      <c r="AA13" s="64">
        <f>'[1]ввод-25 '!AB6</f>
        <v>0</v>
      </c>
      <c r="AB13" s="64">
        <f>'[1]ввод-25 '!AF6</f>
        <v>0</v>
      </c>
      <c r="AC13" s="72">
        <f>'[1]ввод-25 '!AJ6</f>
        <v>0</v>
      </c>
      <c r="AF13" s="15">
        <v>5.12</v>
      </c>
      <c r="AH13" s="62">
        <f t="shared" si="1"/>
        <v>1674</v>
      </c>
      <c r="AI13" s="62">
        <f t="shared" si="2"/>
        <v>2131</v>
      </c>
      <c r="AJ13" s="62">
        <f t="shared" si="3"/>
        <v>192</v>
      </c>
    </row>
    <row r="14" spans="1:36" x14ac:dyDescent="0.2">
      <c r="A14" s="16">
        <v>5</v>
      </c>
      <c r="B14" s="63" t="s">
        <v>27</v>
      </c>
      <c r="C14" s="32">
        <v>11</v>
      </c>
      <c r="D14" s="64">
        <f>'[1]ввод-25 '!C7</f>
        <v>96</v>
      </c>
      <c r="E14" s="65">
        <f t="shared" si="4"/>
        <v>1.7045454545454546</v>
      </c>
      <c r="F14" s="64">
        <f>'[1]ввод-25 '!G7</f>
        <v>438</v>
      </c>
      <c r="G14" s="65">
        <f t="shared" si="5"/>
        <v>7.7769886363636367</v>
      </c>
      <c r="H14" s="64">
        <f>'[1]ввод-25 '!K7</f>
        <v>83</v>
      </c>
      <c r="I14" s="65">
        <f t="shared" si="0"/>
        <v>1.4737215909090908</v>
      </c>
      <c r="J14" s="64">
        <f>'[1]ввод-25 '!O7</f>
        <v>78</v>
      </c>
      <c r="K14" s="66">
        <f t="shared" si="6"/>
        <v>1.3849431818181819</v>
      </c>
      <c r="L14" s="67">
        <f t="shared" si="7"/>
        <v>12.340198863636365</v>
      </c>
      <c r="M14" s="68">
        <f>'[1]ввод-25 '!R7</f>
        <v>487</v>
      </c>
      <c r="N14" s="69">
        <f>'[1]ввод-25 '!S7</f>
        <v>442</v>
      </c>
      <c r="O14" s="69">
        <f>'[1]ввод-25 '!T7</f>
        <v>29</v>
      </c>
      <c r="P14" s="69">
        <f>'[1]ввод-25 '!U7</f>
        <v>13</v>
      </c>
      <c r="Q14" s="64">
        <f>'[1]ввод-25 '!W7</f>
        <v>6</v>
      </c>
      <c r="R14" s="64">
        <f>'[1]ввод-25 '!AA7</f>
        <v>6</v>
      </c>
      <c r="S14" s="64">
        <f>'[1]ввод-25 '!AE7</f>
        <v>0</v>
      </c>
      <c r="T14" s="70">
        <f>'[1]ввод-25 '!AI7</f>
        <v>86</v>
      </c>
      <c r="U14" s="71">
        <f t="shared" si="8"/>
        <v>31.321022727272727</v>
      </c>
      <c r="V14" s="68">
        <f>'[1]ввод-25 '!D7</f>
        <v>0</v>
      </c>
      <c r="W14" s="64">
        <f>'[1]ввод-25 '!H7</f>
        <v>0</v>
      </c>
      <c r="X14" s="64">
        <f>'[1]ввод-25 '!L7</f>
        <v>0</v>
      </c>
      <c r="Y14" s="64">
        <f>'[1]ввод-25 '!P7</f>
        <v>0</v>
      </c>
      <c r="Z14" s="64">
        <f>'[1]ввод-25 '!X7</f>
        <v>0</v>
      </c>
      <c r="AA14" s="64">
        <f>'[1]ввод-25 '!AB7</f>
        <v>0</v>
      </c>
      <c r="AB14" s="64">
        <f>'[1]ввод-25 '!AF7</f>
        <v>0</v>
      </c>
      <c r="AC14" s="72">
        <f>'[1]ввод-25 '!AJ7</f>
        <v>0</v>
      </c>
      <c r="AF14" s="15">
        <v>5.12</v>
      </c>
      <c r="AH14" s="62">
        <f t="shared" si="1"/>
        <v>589</v>
      </c>
      <c r="AI14" s="62">
        <f t="shared" si="2"/>
        <v>998</v>
      </c>
      <c r="AJ14" s="62">
        <f t="shared" si="3"/>
        <v>177</v>
      </c>
    </row>
    <row r="15" spans="1:36" x14ac:dyDescent="0.2">
      <c r="A15" s="16">
        <v>6</v>
      </c>
      <c r="B15" s="63" t="s">
        <v>28</v>
      </c>
      <c r="C15" s="32">
        <v>4</v>
      </c>
      <c r="D15" s="64">
        <f>'[1]ввод-25 '!C8</f>
        <v>22</v>
      </c>
      <c r="E15" s="65">
        <f t="shared" si="4"/>
        <v>1.07421875</v>
      </c>
      <c r="F15" s="64">
        <f>'[1]ввод-25 '!G8</f>
        <v>118</v>
      </c>
      <c r="G15" s="65">
        <f t="shared" si="5"/>
        <v>5.76171875</v>
      </c>
      <c r="H15" s="64">
        <f>'[1]ввод-25 '!K8</f>
        <v>8</v>
      </c>
      <c r="I15" s="65">
        <f t="shared" si="0"/>
        <v>0.390625</v>
      </c>
      <c r="J15" s="64">
        <f>'[1]ввод-25 '!O8</f>
        <v>8</v>
      </c>
      <c r="K15" s="66">
        <f t="shared" si="6"/>
        <v>0.390625</v>
      </c>
      <c r="L15" s="67">
        <f t="shared" si="7"/>
        <v>7.6171875</v>
      </c>
      <c r="M15" s="68">
        <f>'[1]ввод-25 '!R8</f>
        <v>60</v>
      </c>
      <c r="N15" s="69">
        <f>'[1]ввод-25 '!S8</f>
        <v>154</v>
      </c>
      <c r="O15" s="69">
        <f>'[1]ввод-25 '!T8</f>
        <v>2</v>
      </c>
      <c r="P15" s="69">
        <f>'[1]ввод-25 '!U8</f>
        <v>2</v>
      </c>
      <c r="Q15" s="64">
        <f>'[1]ввод-25 '!W8</f>
        <v>1</v>
      </c>
      <c r="R15" s="64">
        <f>'[1]ввод-25 '!AA8</f>
        <v>1</v>
      </c>
      <c r="S15" s="64">
        <f>'[1]ввод-25 '!AE8</f>
        <v>0</v>
      </c>
      <c r="T15" s="70">
        <f>'[1]ввод-25 '!AI8</f>
        <v>65</v>
      </c>
      <c r="U15" s="71">
        <f t="shared" si="8"/>
        <v>21.533203125</v>
      </c>
      <c r="V15" s="68">
        <f>'[1]ввод-25 '!D8</f>
        <v>0</v>
      </c>
      <c r="W15" s="64">
        <f>'[1]ввод-25 '!H8</f>
        <v>0</v>
      </c>
      <c r="X15" s="64">
        <f>'[1]ввод-25 '!L8</f>
        <v>0</v>
      </c>
      <c r="Y15" s="64">
        <f>'[1]ввод-25 '!P8</f>
        <v>0</v>
      </c>
      <c r="Z15" s="64">
        <f>'[1]ввод-25 '!X8</f>
        <v>0</v>
      </c>
      <c r="AA15" s="64">
        <f>'[1]ввод-25 '!AB8</f>
        <v>0</v>
      </c>
      <c r="AB15" s="64">
        <f>'[1]ввод-25 '!AF8</f>
        <v>0</v>
      </c>
      <c r="AC15" s="72">
        <f>'[1]ввод-25 '!AJ8</f>
        <v>0</v>
      </c>
      <c r="AF15" s="15">
        <v>5.12</v>
      </c>
      <c r="AH15" s="62">
        <f t="shared" si="1"/>
        <v>83</v>
      </c>
      <c r="AI15" s="62">
        <f t="shared" si="2"/>
        <v>283</v>
      </c>
      <c r="AJ15" s="62">
        <f t="shared" si="3"/>
        <v>75</v>
      </c>
    </row>
    <row r="16" spans="1:36" x14ac:dyDescent="0.2">
      <c r="A16" s="16">
        <v>7</v>
      </c>
      <c r="B16" s="63" t="s">
        <v>29</v>
      </c>
      <c r="C16" s="32">
        <v>3</v>
      </c>
      <c r="D16" s="64">
        <f>'[1]ввод-25 '!C9</f>
        <v>28</v>
      </c>
      <c r="E16" s="65">
        <f t="shared" si="4"/>
        <v>1.8229166666666667</v>
      </c>
      <c r="F16" s="64">
        <f>'[1]ввод-25 '!G9</f>
        <v>107</v>
      </c>
      <c r="G16" s="65">
        <f t="shared" si="5"/>
        <v>6.966145833333333</v>
      </c>
      <c r="H16" s="64">
        <f>'[1]ввод-25 '!K9</f>
        <v>12</v>
      </c>
      <c r="I16" s="65">
        <f t="shared" si="0"/>
        <v>0.78125</v>
      </c>
      <c r="J16" s="64">
        <f>'[1]ввод-25 '!O9</f>
        <v>28</v>
      </c>
      <c r="K16" s="66">
        <f t="shared" si="6"/>
        <v>1.8229166666666667</v>
      </c>
      <c r="L16" s="67">
        <f t="shared" si="7"/>
        <v>11.393229166666666</v>
      </c>
      <c r="M16" s="68">
        <f>'[1]ввод-25 '!R9</f>
        <v>84</v>
      </c>
      <c r="N16" s="69">
        <f>'[1]ввод-25 '!S9</f>
        <v>64</v>
      </c>
      <c r="O16" s="69">
        <f>'[1]ввод-25 '!T9</f>
        <v>1</v>
      </c>
      <c r="P16" s="69">
        <f>'[1]ввод-25 '!U9</f>
        <v>1</v>
      </c>
      <c r="Q16" s="64">
        <f>'[1]ввод-25 '!W9</f>
        <v>0</v>
      </c>
      <c r="R16" s="64">
        <f>'[1]ввод-25 '!AA9</f>
        <v>8</v>
      </c>
      <c r="S16" s="64">
        <f>'[1]ввод-25 '!AE9</f>
        <v>0</v>
      </c>
      <c r="T16" s="70">
        <f>'[1]ввод-25 '!AI9</f>
        <v>9</v>
      </c>
      <c r="U16" s="71">
        <f t="shared" si="8"/>
        <v>22.265625</v>
      </c>
      <c r="V16" s="68">
        <f>'[1]ввод-25 '!D9</f>
        <v>0</v>
      </c>
      <c r="W16" s="64">
        <f>'[1]ввод-25 '!H9</f>
        <v>0</v>
      </c>
      <c r="X16" s="64">
        <f>'[1]ввод-25 '!L9</f>
        <v>0</v>
      </c>
      <c r="Y16" s="64">
        <f>'[1]ввод-25 '!P9</f>
        <v>0</v>
      </c>
      <c r="Z16" s="64">
        <f>'[1]ввод-25 '!X9</f>
        <v>0</v>
      </c>
      <c r="AA16" s="64">
        <f>'[1]ввод-25 '!AB9</f>
        <v>0</v>
      </c>
      <c r="AB16" s="64">
        <f>'[1]ввод-25 '!AF9</f>
        <v>0</v>
      </c>
      <c r="AC16" s="72">
        <f>'[1]ввод-25 '!AJ9</f>
        <v>0</v>
      </c>
      <c r="AF16" s="15">
        <v>5.12</v>
      </c>
      <c r="AH16" s="62">
        <f t="shared" si="1"/>
        <v>112</v>
      </c>
      <c r="AI16" s="62">
        <f t="shared" si="2"/>
        <v>192</v>
      </c>
      <c r="AJ16" s="62">
        <f t="shared" si="3"/>
        <v>38</v>
      </c>
    </row>
    <row r="17" spans="1:36" x14ac:dyDescent="0.2">
      <c r="A17" s="16">
        <v>8</v>
      </c>
      <c r="B17" s="63" t="s">
        <v>30</v>
      </c>
      <c r="C17" s="32">
        <v>5</v>
      </c>
      <c r="D17" s="64">
        <f>'[1]ввод-25 '!C10</f>
        <v>47</v>
      </c>
      <c r="E17" s="65">
        <f t="shared" si="4"/>
        <v>1.8359375</v>
      </c>
      <c r="F17" s="64">
        <f>'[1]ввод-25 '!G10</f>
        <v>235</v>
      </c>
      <c r="G17" s="65">
        <f t="shared" si="5"/>
        <v>9.1796875</v>
      </c>
      <c r="H17" s="64">
        <f>'[1]ввод-25 '!K10</f>
        <v>30</v>
      </c>
      <c r="I17" s="65">
        <f t="shared" si="0"/>
        <v>1.171875</v>
      </c>
      <c r="J17" s="64">
        <f>'[1]ввод-25 '!O10</f>
        <v>35</v>
      </c>
      <c r="K17" s="66">
        <f t="shared" si="6"/>
        <v>1.3671875</v>
      </c>
      <c r="L17" s="67">
        <f t="shared" si="7"/>
        <v>13.5546875</v>
      </c>
      <c r="M17" s="68">
        <f>'[1]ввод-25 '!R10</f>
        <v>169</v>
      </c>
      <c r="N17" s="69">
        <f>'[1]ввод-25 '!S10</f>
        <v>157</v>
      </c>
      <c r="O17" s="69">
        <f>'[1]ввод-25 '!T10</f>
        <v>22</v>
      </c>
      <c r="P17" s="69">
        <f>'[1]ввод-25 '!U10</f>
        <v>1</v>
      </c>
      <c r="Q17" s="64">
        <f>'[1]ввод-25 '!W10</f>
        <v>7</v>
      </c>
      <c r="R17" s="64">
        <f>'[1]ввод-25 '!AA10</f>
        <v>2</v>
      </c>
      <c r="S17" s="64">
        <f>'[1]ввод-25 '!AE10</f>
        <v>0</v>
      </c>
      <c r="T17" s="70">
        <f>'[1]ввод-25 '!AI10</f>
        <v>13</v>
      </c>
      <c r="U17" s="71">
        <f t="shared" si="8"/>
        <v>28.046875</v>
      </c>
      <c r="V17" s="68">
        <f>'[1]ввод-25 '!D10</f>
        <v>0</v>
      </c>
      <c r="W17" s="64">
        <f>'[1]ввод-25 '!H10</f>
        <v>0</v>
      </c>
      <c r="X17" s="64">
        <f>'[1]ввод-25 '!L10</f>
        <v>0</v>
      </c>
      <c r="Y17" s="64">
        <f>'[1]ввод-25 '!P10</f>
        <v>0</v>
      </c>
      <c r="Z17" s="64">
        <f>'[1]ввод-25 '!X10</f>
        <v>0</v>
      </c>
      <c r="AA17" s="64">
        <f>'[1]ввод-25 '!AB10</f>
        <v>0</v>
      </c>
      <c r="AB17" s="64">
        <f>'[1]ввод-25 '!AF10</f>
        <v>0</v>
      </c>
      <c r="AC17" s="72">
        <f>'[1]ввод-25 '!AJ10</f>
        <v>0</v>
      </c>
      <c r="AF17" s="15">
        <v>5.12</v>
      </c>
      <c r="AH17" s="62">
        <f t="shared" si="1"/>
        <v>223</v>
      </c>
      <c r="AI17" s="62">
        <f t="shared" si="2"/>
        <v>446</v>
      </c>
      <c r="AJ17" s="62">
        <f t="shared" si="3"/>
        <v>49</v>
      </c>
    </row>
    <row r="18" spans="1:36" x14ac:dyDescent="0.2">
      <c r="A18" s="16">
        <v>9</v>
      </c>
      <c r="B18" s="74" t="s">
        <v>31</v>
      </c>
      <c r="C18" s="32">
        <v>4</v>
      </c>
      <c r="D18" s="64">
        <f>'[1]ввод-25 '!C11</f>
        <v>36</v>
      </c>
      <c r="E18" s="65">
        <f t="shared" si="4"/>
        <v>1.7578125</v>
      </c>
      <c r="F18" s="64">
        <f>'[1]ввод-25 '!G11</f>
        <v>119</v>
      </c>
      <c r="G18" s="65">
        <f t="shared" si="5"/>
        <v>5.810546875</v>
      </c>
      <c r="H18" s="64">
        <f>'[1]ввод-25 '!K11</f>
        <v>17</v>
      </c>
      <c r="I18" s="65">
        <f t="shared" si="0"/>
        <v>0.830078125</v>
      </c>
      <c r="J18" s="64">
        <f>'[1]ввод-25 '!O11</f>
        <v>49</v>
      </c>
      <c r="K18" s="66">
        <f t="shared" si="6"/>
        <v>2.392578125</v>
      </c>
      <c r="L18" s="67">
        <f t="shared" si="7"/>
        <v>10.791015625</v>
      </c>
      <c r="M18" s="68">
        <f>'[1]ввод-25 '!R11</f>
        <v>92</v>
      </c>
      <c r="N18" s="69">
        <f>'[1]ввод-25 '!S11</f>
        <v>91</v>
      </c>
      <c r="O18" s="69">
        <f>'[1]ввод-25 '!T11</f>
        <v>15</v>
      </c>
      <c r="P18" s="69">
        <f>'[1]ввод-25 '!U11</f>
        <v>2</v>
      </c>
      <c r="Q18" s="64">
        <f>'[1]ввод-25 '!W11</f>
        <v>3</v>
      </c>
      <c r="R18" s="64">
        <f>'[1]ввод-25 '!AA11</f>
        <v>1</v>
      </c>
      <c r="S18" s="64">
        <f>'[1]ввод-25 '!AE11</f>
        <v>0</v>
      </c>
      <c r="T18" s="70">
        <f>'[1]ввод-25 '!AI11</f>
        <v>6</v>
      </c>
      <c r="U18" s="71">
        <f t="shared" si="8"/>
        <v>21.044921875</v>
      </c>
      <c r="V18" s="68">
        <f>'[1]ввод-25 '!D11</f>
        <v>0</v>
      </c>
      <c r="W18" s="64">
        <f>'[1]ввод-25 '!H11</f>
        <v>0</v>
      </c>
      <c r="X18" s="64">
        <f>'[1]ввод-25 '!L11</f>
        <v>0</v>
      </c>
      <c r="Y18" s="64">
        <f>'[1]ввод-25 '!P11</f>
        <v>0</v>
      </c>
      <c r="Z18" s="64">
        <f>'[1]ввод-25 '!X11</f>
        <v>0</v>
      </c>
      <c r="AA18" s="64">
        <f>'[1]ввод-25 '!AB11</f>
        <v>0</v>
      </c>
      <c r="AB18" s="64">
        <f>'[1]ввод-25 '!AF11</f>
        <v>0</v>
      </c>
      <c r="AC18" s="72">
        <f>'[1]ввод-25 '!AJ11</f>
        <v>0</v>
      </c>
      <c r="AF18" s="15">
        <v>5.12</v>
      </c>
      <c r="AH18" s="62">
        <f t="shared" si="1"/>
        <v>131</v>
      </c>
      <c r="AI18" s="62">
        <f t="shared" si="2"/>
        <v>243</v>
      </c>
      <c r="AJ18" s="62">
        <f t="shared" si="3"/>
        <v>57</v>
      </c>
    </row>
    <row r="19" spans="1:36" x14ac:dyDescent="0.2">
      <c r="A19" s="30">
        <v>10</v>
      </c>
      <c r="B19" s="74" t="s">
        <v>32</v>
      </c>
      <c r="C19" s="32">
        <v>6</v>
      </c>
      <c r="D19" s="64">
        <f>'[1]ввод-25 '!C12</f>
        <v>68</v>
      </c>
      <c r="E19" s="65">
        <f t="shared" si="4"/>
        <v>2.2135416666666665</v>
      </c>
      <c r="F19" s="64">
        <f>'[1]ввод-25 '!G12</f>
        <v>187</v>
      </c>
      <c r="G19" s="65">
        <f t="shared" si="5"/>
        <v>6.087239583333333</v>
      </c>
      <c r="H19" s="64">
        <f>'[1]ввод-25 '!K12</f>
        <v>24</v>
      </c>
      <c r="I19" s="65">
        <f t="shared" si="0"/>
        <v>0.78125</v>
      </c>
      <c r="J19" s="64">
        <f>'[1]ввод-25 '!O12</f>
        <v>35</v>
      </c>
      <c r="K19" s="66">
        <f t="shared" si="6"/>
        <v>1.1393229166666667</v>
      </c>
      <c r="L19" s="67">
        <f t="shared" si="7"/>
        <v>10.221354166666666</v>
      </c>
      <c r="M19" s="68">
        <f>'[1]ввод-25 '!R12</f>
        <v>145</v>
      </c>
      <c r="N19" s="69">
        <f>'[1]ввод-25 '!S12</f>
        <v>116</v>
      </c>
      <c r="O19" s="69">
        <f>'[1]ввод-25 '!T12</f>
        <v>20</v>
      </c>
      <c r="P19" s="69">
        <f>'[1]ввод-25 '!U12</f>
        <v>0</v>
      </c>
      <c r="Q19" s="64">
        <f>'[1]ввод-25 '!W12</f>
        <v>1</v>
      </c>
      <c r="R19" s="64">
        <f>'[1]ввод-25 '!AA12</f>
        <v>1</v>
      </c>
      <c r="S19" s="64">
        <f>'[1]ввод-25 '!AE12</f>
        <v>0</v>
      </c>
      <c r="T19" s="70">
        <f>'[1]ввод-25 '!AI12</f>
        <v>13</v>
      </c>
      <c r="U19" s="71">
        <f t="shared" si="8"/>
        <v>19.856770833333332</v>
      </c>
      <c r="V19" s="68">
        <f>'[1]ввод-25 '!D12</f>
        <v>0</v>
      </c>
      <c r="W19" s="64">
        <f>'[1]ввод-25 '!H12</f>
        <v>0</v>
      </c>
      <c r="X19" s="64">
        <f>'[1]ввод-25 '!L12</f>
        <v>0</v>
      </c>
      <c r="Y19" s="64">
        <f>'[1]ввод-25 '!P12</f>
        <v>0</v>
      </c>
      <c r="Z19" s="64">
        <f>'[1]ввод-25 '!X12</f>
        <v>0</v>
      </c>
      <c r="AA19" s="64">
        <f>'[1]ввод-25 '!AB12</f>
        <v>0</v>
      </c>
      <c r="AB19" s="64">
        <f>'[1]ввод-25 '!AF12</f>
        <v>0</v>
      </c>
      <c r="AC19" s="72">
        <f>'[1]ввод-25 '!AJ12</f>
        <v>0</v>
      </c>
      <c r="AF19" s="15">
        <v>5.12</v>
      </c>
      <c r="AH19" s="62">
        <f t="shared" si="1"/>
        <v>214</v>
      </c>
      <c r="AI19" s="62">
        <f t="shared" si="2"/>
        <v>348</v>
      </c>
      <c r="AJ19" s="62">
        <f t="shared" si="3"/>
        <v>48</v>
      </c>
    </row>
    <row r="20" spans="1:36" x14ac:dyDescent="0.2">
      <c r="A20" s="30">
        <v>11</v>
      </c>
      <c r="B20" s="74" t="s">
        <v>33</v>
      </c>
      <c r="C20" s="32">
        <v>9</v>
      </c>
      <c r="D20" s="64">
        <f>'[1]ввод-25 '!C13</f>
        <v>48</v>
      </c>
      <c r="E20" s="65">
        <f t="shared" si="4"/>
        <v>1.0416666666666667</v>
      </c>
      <c r="F20" s="64">
        <f>'[1]ввод-25 '!G13</f>
        <v>333</v>
      </c>
      <c r="G20" s="65">
        <f t="shared" si="5"/>
        <v>7.2265625</v>
      </c>
      <c r="H20" s="64">
        <f>'[1]ввод-25 '!K13</f>
        <v>165</v>
      </c>
      <c r="I20" s="65">
        <f t="shared" si="0"/>
        <v>3.5807291666666665</v>
      </c>
      <c r="J20" s="64">
        <f>'[1]ввод-25 '!O13</f>
        <v>114</v>
      </c>
      <c r="K20" s="66">
        <f t="shared" si="6"/>
        <v>2.4739583333333335</v>
      </c>
      <c r="L20" s="67">
        <f t="shared" si="7"/>
        <v>14.322916666666666</v>
      </c>
      <c r="M20" s="68">
        <f>'[1]ввод-25 '!R13</f>
        <v>404</v>
      </c>
      <c r="N20" s="69">
        <f>'[1]ввод-25 '!S13</f>
        <v>429</v>
      </c>
      <c r="O20" s="69">
        <f>'[1]ввод-25 '!T13</f>
        <v>22</v>
      </c>
      <c r="P20" s="69">
        <f>'[1]ввод-25 '!U13</f>
        <v>1</v>
      </c>
      <c r="Q20" s="64">
        <f>'[1]ввод-25 '!W13</f>
        <v>4</v>
      </c>
      <c r="R20" s="64">
        <f>'[1]ввод-25 '!AA13</f>
        <v>41</v>
      </c>
      <c r="S20" s="64">
        <f>'[1]ввод-25 '!AE13</f>
        <v>0</v>
      </c>
      <c r="T20" s="70">
        <f>'[1]ввод-25 '!AI13</f>
        <v>42</v>
      </c>
      <c r="U20" s="71">
        <f t="shared" si="8"/>
        <v>34.787326388888886</v>
      </c>
      <c r="V20" s="68">
        <f>'[1]ввод-25 '!D13</f>
        <v>0</v>
      </c>
      <c r="W20" s="64">
        <f>'[1]ввод-25 '!H13</f>
        <v>0</v>
      </c>
      <c r="X20" s="64">
        <f>'[1]ввод-25 '!L13</f>
        <v>0</v>
      </c>
      <c r="Y20" s="64">
        <f>'[1]ввод-25 '!P13</f>
        <v>0</v>
      </c>
      <c r="Z20" s="64">
        <f>'[1]ввод-25 '!X13</f>
        <v>0</v>
      </c>
      <c r="AA20" s="64">
        <f>'[1]ввод-25 '!AB13</f>
        <v>0</v>
      </c>
      <c r="AB20" s="64">
        <f>'[1]ввод-25 '!AF13</f>
        <v>0</v>
      </c>
      <c r="AC20" s="72">
        <f>'[1]ввод-25 '!AJ13</f>
        <v>0</v>
      </c>
      <c r="AF20" s="15">
        <v>5.12</v>
      </c>
      <c r="AH20" s="62">
        <f t="shared" si="1"/>
        <v>456</v>
      </c>
      <c r="AI20" s="62">
        <f t="shared" si="2"/>
        <v>990</v>
      </c>
      <c r="AJ20" s="62">
        <f t="shared" si="3"/>
        <v>157</v>
      </c>
    </row>
    <row r="21" spans="1:36" x14ac:dyDescent="0.2">
      <c r="A21" s="16">
        <v>12</v>
      </c>
      <c r="B21" s="63" t="s">
        <v>34</v>
      </c>
      <c r="C21" s="32">
        <v>4</v>
      </c>
      <c r="D21" s="64">
        <f>'[1]ввод-25 '!C14</f>
        <v>37</v>
      </c>
      <c r="E21" s="65">
        <f t="shared" si="4"/>
        <v>1.806640625</v>
      </c>
      <c r="F21" s="64">
        <f>'[1]ввод-25 '!G14</f>
        <v>240</v>
      </c>
      <c r="G21" s="65">
        <f t="shared" si="5"/>
        <v>11.71875</v>
      </c>
      <c r="H21" s="64">
        <f>'[1]ввод-25 '!K14</f>
        <v>22</v>
      </c>
      <c r="I21" s="65">
        <f t="shared" si="0"/>
        <v>1.07421875</v>
      </c>
      <c r="J21" s="64">
        <f>'[1]ввод-25 '!O14</f>
        <v>63</v>
      </c>
      <c r="K21" s="66">
        <f t="shared" si="6"/>
        <v>3.076171875</v>
      </c>
      <c r="L21" s="67">
        <f t="shared" si="7"/>
        <v>17.67578125</v>
      </c>
      <c r="M21" s="68">
        <f>'[1]ввод-25 '!R14</f>
        <v>178</v>
      </c>
      <c r="N21" s="69">
        <f>'[1]ввод-25 '!S14</f>
        <v>383</v>
      </c>
      <c r="O21" s="69">
        <f>'[1]ввод-25 '!T14</f>
        <v>12</v>
      </c>
      <c r="P21" s="69">
        <f>'[1]ввод-25 '!U14</f>
        <v>2</v>
      </c>
      <c r="Q21" s="64">
        <f>'[1]ввод-25 '!W14</f>
        <v>1</v>
      </c>
      <c r="R21" s="64">
        <f>'[1]ввод-25 '!AA14</f>
        <v>3</v>
      </c>
      <c r="S21" s="64">
        <f>'[1]ввод-25 '!AE14</f>
        <v>0</v>
      </c>
      <c r="T21" s="70">
        <f>'[1]ввод-25 '!AI14</f>
        <v>13</v>
      </c>
      <c r="U21" s="71">
        <f t="shared" si="8"/>
        <v>46.58203125</v>
      </c>
      <c r="V21" s="68">
        <f>'[1]ввод-25 '!D14</f>
        <v>0</v>
      </c>
      <c r="W21" s="64">
        <f>'[1]ввод-25 '!H14</f>
        <v>0</v>
      </c>
      <c r="X21" s="64">
        <f>'[1]ввод-25 '!L14</f>
        <v>0</v>
      </c>
      <c r="Y21" s="64">
        <f>'[1]ввод-25 '!P14</f>
        <v>0</v>
      </c>
      <c r="Z21" s="64">
        <f>'[1]ввод-25 '!X14</f>
        <v>0</v>
      </c>
      <c r="AA21" s="64">
        <f>'[1]ввод-25 '!AB14</f>
        <v>0</v>
      </c>
      <c r="AB21" s="64">
        <f>'[1]ввод-25 '!AF14</f>
        <v>0</v>
      </c>
      <c r="AC21" s="72">
        <f>'[1]ввод-25 '!AJ14</f>
        <v>0</v>
      </c>
      <c r="AF21" s="15">
        <v>5.12</v>
      </c>
      <c r="AH21" s="62">
        <f t="shared" si="1"/>
        <v>216</v>
      </c>
      <c r="AI21" s="62">
        <f t="shared" si="2"/>
        <v>660</v>
      </c>
      <c r="AJ21" s="62">
        <f t="shared" si="3"/>
        <v>78</v>
      </c>
    </row>
    <row r="22" spans="1:36" x14ac:dyDescent="0.2">
      <c r="A22" s="16">
        <v>13</v>
      </c>
      <c r="B22" s="63" t="s">
        <v>35</v>
      </c>
      <c r="C22" s="32">
        <v>3</v>
      </c>
      <c r="D22" s="64">
        <f>'[1]ввод-25 '!C15</f>
        <v>22</v>
      </c>
      <c r="E22" s="65">
        <f t="shared" si="4"/>
        <v>1.4322916666666667</v>
      </c>
      <c r="F22" s="64">
        <f>'[1]ввод-25 '!G15</f>
        <v>249</v>
      </c>
      <c r="G22" s="65">
        <f t="shared" si="5"/>
        <v>16.2109375</v>
      </c>
      <c r="H22" s="64">
        <f>'[1]ввод-25 '!K15</f>
        <v>15</v>
      </c>
      <c r="I22" s="65">
        <f t="shared" si="0"/>
        <v>0.9765625</v>
      </c>
      <c r="J22" s="64">
        <f>'[1]ввод-25 '!O15</f>
        <v>10</v>
      </c>
      <c r="K22" s="66">
        <f t="shared" si="6"/>
        <v>0.65104166666666663</v>
      </c>
      <c r="L22" s="67">
        <f t="shared" si="7"/>
        <v>19.270833333333336</v>
      </c>
      <c r="M22" s="68">
        <f>'[1]ввод-25 '!R15</f>
        <v>57</v>
      </c>
      <c r="N22" s="69">
        <f>'[1]ввод-25 '!S15</f>
        <v>98</v>
      </c>
      <c r="O22" s="69">
        <f>'[1]ввод-25 '!T15</f>
        <v>7</v>
      </c>
      <c r="P22" s="69">
        <f>'[1]ввод-25 '!U15</f>
        <v>5</v>
      </c>
      <c r="Q22" s="64">
        <f>'[1]ввод-25 '!W15</f>
        <v>1</v>
      </c>
      <c r="R22" s="64">
        <f>'[1]ввод-25 '!AA15</f>
        <v>0</v>
      </c>
      <c r="S22" s="64">
        <f>'[1]ввод-25 '!AE15</f>
        <v>0</v>
      </c>
      <c r="T22" s="70">
        <f>'[1]ввод-25 '!AI15</f>
        <v>9</v>
      </c>
      <c r="U22" s="71">
        <f t="shared" si="8"/>
        <v>30.794270833333336</v>
      </c>
      <c r="V22" s="68">
        <f>'[1]ввод-25 '!D15</f>
        <v>0</v>
      </c>
      <c r="W22" s="64">
        <f>'[1]ввод-25 '!H15</f>
        <v>0</v>
      </c>
      <c r="X22" s="64">
        <f>'[1]ввод-25 '!L15</f>
        <v>0</v>
      </c>
      <c r="Y22" s="64">
        <f>'[1]ввод-25 '!P15</f>
        <v>0</v>
      </c>
      <c r="Z22" s="64">
        <f>'[1]ввод-25 '!X15</f>
        <v>0</v>
      </c>
      <c r="AA22" s="64">
        <f>'[1]ввод-25 '!AB15</f>
        <v>0</v>
      </c>
      <c r="AB22" s="64">
        <f>'[1]ввод-25 '!AF15</f>
        <v>0</v>
      </c>
      <c r="AC22" s="72">
        <f>'[1]ввод-25 '!AJ15</f>
        <v>0</v>
      </c>
      <c r="AF22" s="15">
        <v>5.12</v>
      </c>
      <c r="AH22" s="62">
        <f t="shared" si="1"/>
        <v>80</v>
      </c>
      <c r="AI22" s="62">
        <f t="shared" si="2"/>
        <v>369</v>
      </c>
      <c r="AJ22" s="62">
        <f t="shared" si="3"/>
        <v>24</v>
      </c>
    </row>
    <row r="23" spans="1:36" x14ac:dyDescent="0.2">
      <c r="A23" s="16">
        <v>14</v>
      </c>
      <c r="B23" s="74" t="s">
        <v>36</v>
      </c>
      <c r="C23" s="32">
        <v>3</v>
      </c>
      <c r="D23" s="64">
        <f>'[1]ввод-25 '!C16</f>
        <v>23</v>
      </c>
      <c r="E23" s="65">
        <f t="shared" si="4"/>
        <v>1.4973958333333333</v>
      </c>
      <c r="F23" s="64">
        <f>'[1]ввод-25 '!G16</f>
        <v>109</v>
      </c>
      <c r="G23" s="65">
        <f t="shared" si="5"/>
        <v>7.096354166666667</v>
      </c>
      <c r="H23" s="64">
        <f>'[1]ввод-25 '!K16</f>
        <v>11</v>
      </c>
      <c r="I23" s="65">
        <f t="shared" si="0"/>
        <v>0.71614583333333337</v>
      </c>
      <c r="J23" s="64">
        <f>'[1]ввод-25 '!O16</f>
        <v>23</v>
      </c>
      <c r="K23" s="66">
        <f t="shared" si="6"/>
        <v>1.4973958333333333</v>
      </c>
      <c r="L23" s="67">
        <f t="shared" si="7"/>
        <v>10.807291666666668</v>
      </c>
      <c r="M23" s="68">
        <f>'[1]ввод-25 '!R16</f>
        <v>53</v>
      </c>
      <c r="N23" s="69">
        <f>'[1]ввод-25 '!S16</f>
        <v>80</v>
      </c>
      <c r="O23" s="69">
        <f>'[1]ввод-25 '!T16</f>
        <v>3</v>
      </c>
      <c r="P23" s="69">
        <f>'[1]ввод-25 '!U16</f>
        <v>1</v>
      </c>
      <c r="Q23" s="64">
        <f>'[1]ввод-25 '!W16</f>
        <v>0</v>
      </c>
      <c r="R23" s="64">
        <f>'[1]ввод-25 '!AA16</f>
        <v>0</v>
      </c>
      <c r="S23" s="64">
        <f>'[1]ввод-25 '!AE16</f>
        <v>0</v>
      </c>
      <c r="T23" s="70">
        <f>'[1]ввод-25 '!AI16</f>
        <v>4</v>
      </c>
      <c r="U23" s="71">
        <f t="shared" si="8"/>
        <v>19.986979166666668</v>
      </c>
      <c r="V23" s="68">
        <f>'[1]ввод-25 '!D16</f>
        <v>0</v>
      </c>
      <c r="W23" s="64">
        <f>'[1]ввод-25 '!H16</f>
        <v>0</v>
      </c>
      <c r="X23" s="64">
        <f>'[1]ввод-25 '!L16</f>
        <v>0</v>
      </c>
      <c r="Y23" s="64">
        <f>'[1]ввод-25 '!P16</f>
        <v>0</v>
      </c>
      <c r="Z23" s="64">
        <f>'[1]ввод-25 '!X16</f>
        <v>0</v>
      </c>
      <c r="AA23" s="64">
        <f>'[1]ввод-25 '!AB16</f>
        <v>0</v>
      </c>
      <c r="AB23" s="64">
        <f>'[1]ввод-25 '!AF16</f>
        <v>0</v>
      </c>
      <c r="AC23" s="72">
        <f>'[1]ввод-25 '!AJ16</f>
        <v>0</v>
      </c>
      <c r="AF23" s="15">
        <v>5.12</v>
      </c>
      <c r="AH23" s="62">
        <f t="shared" si="1"/>
        <v>76</v>
      </c>
      <c r="AI23" s="62">
        <f t="shared" si="2"/>
        <v>203</v>
      </c>
      <c r="AJ23" s="62">
        <f t="shared" si="3"/>
        <v>28</v>
      </c>
    </row>
    <row r="24" spans="1:36" x14ac:dyDescent="0.2">
      <c r="A24" s="30">
        <v>15</v>
      </c>
      <c r="B24" s="63" t="s">
        <v>37</v>
      </c>
      <c r="C24" s="32">
        <v>15</v>
      </c>
      <c r="D24" s="64">
        <f>'[1]ввод-25 '!C17</f>
        <v>119</v>
      </c>
      <c r="E24" s="65">
        <f t="shared" si="4"/>
        <v>1.5494791666666667</v>
      </c>
      <c r="F24" s="64">
        <f>'[1]ввод-25 '!G17</f>
        <v>763</v>
      </c>
      <c r="G24" s="65">
        <f t="shared" si="5"/>
        <v>9.9348958333333339</v>
      </c>
      <c r="H24" s="64">
        <f>'[1]ввод-25 '!K17</f>
        <v>94</v>
      </c>
      <c r="I24" s="65">
        <f t="shared" si="0"/>
        <v>1.2239583333333333</v>
      </c>
      <c r="J24" s="64">
        <f>'[1]ввод-25 '!O17</f>
        <v>44</v>
      </c>
      <c r="K24" s="66">
        <f t="shared" si="6"/>
        <v>0.57291666666666663</v>
      </c>
      <c r="L24" s="67">
        <f t="shared" si="7"/>
        <v>13.28125</v>
      </c>
      <c r="M24" s="68">
        <f>'[1]ввод-25 '!R17</f>
        <v>548</v>
      </c>
      <c r="N24" s="69">
        <f>'[1]ввод-25 '!S17</f>
        <v>862</v>
      </c>
      <c r="O24" s="69">
        <f>'[1]ввод-25 '!T17</f>
        <v>59</v>
      </c>
      <c r="P24" s="69">
        <f>'[1]ввод-25 '!U17</f>
        <v>3</v>
      </c>
      <c r="Q24" s="64">
        <f>'[1]ввод-25 '!W17</f>
        <v>8</v>
      </c>
      <c r="R24" s="64">
        <f>'[1]ввод-25 '!AA17</f>
        <v>11</v>
      </c>
      <c r="S24" s="64">
        <f>'[1]ввод-25 '!AE17</f>
        <v>0</v>
      </c>
      <c r="T24" s="70">
        <f>'[1]ввод-25 '!AI17</f>
        <v>85</v>
      </c>
      <c r="U24" s="71">
        <f t="shared" si="8"/>
        <v>33.802083333333329</v>
      </c>
      <c r="V24" s="68">
        <f>'[1]ввод-25 '!D17</f>
        <v>0</v>
      </c>
      <c r="W24" s="64">
        <f>'[1]ввод-25 '!H17</f>
        <v>0</v>
      </c>
      <c r="X24" s="64">
        <f>'[1]ввод-25 '!L17</f>
        <v>0</v>
      </c>
      <c r="Y24" s="64">
        <f>'[1]ввод-25 '!P17</f>
        <v>0</v>
      </c>
      <c r="Z24" s="64">
        <f>'[1]ввод-25 '!X17</f>
        <v>0</v>
      </c>
      <c r="AA24" s="64">
        <f>'[1]ввод-25 '!AB17</f>
        <v>0</v>
      </c>
      <c r="AB24" s="64">
        <f>'[1]ввод-25 '!AF17</f>
        <v>0</v>
      </c>
      <c r="AC24" s="72">
        <f>'[1]ввод-25 '!AJ17</f>
        <v>0</v>
      </c>
      <c r="AF24" s="15">
        <v>5.12</v>
      </c>
      <c r="AH24" s="62">
        <f t="shared" si="1"/>
        <v>675</v>
      </c>
      <c r="AI24" s="62">
        <f t="shared" si="2"/>
        <v>1789</v>
      </c>
      <c r="AJ24" s="62">
        <f t="shared" si="3"/>
        <v>132</v>
      </c>
    </row>
    <row r="25" spans="1:36" x14ac:dyDescent="0.2">
      <c r="A25" s="30">
        <v>16</v>
      </c>
      <c r="B25" s="63" t="s">
        <v>38</v>
      </c>
      <c r="C25" s="32">
        <v>9</v>
      </c>
      <c r="D25" s="64">
        <f>'[1]ввод-25 '!C18</f>
        <v>72</v>
      </c>
      <c r="E25" s="65">
        <f t="shared" si="4"/>
        <v>1.5625</v>
      </c>
      <c r="F25" s="64">
        <f>'[1]ввод-25 '!G18</f>
        <v>308</v>
      </c>
      <c r="G25" s="65">
        <f t="shared" si="5"/>
        <v>6.6840277777777777</v>
      </c>
      <c r="H25" s="64">
        <f>'[1]ввод-25 '!K18</f>
        <v>52</v>
      </c>
      <c r="I25" s="65">
        <f t="shared" si="0"/>
        <v>1.1284722222222223</v>
      </c>
      <c r="J25" s="64">
        <f>'[1]ввод-25 '!O18</f>
        <v>121</v>
      </c>
      <c r="K25" s="66">
        <f t="shared" si="6"/>
        <v>2.6258680555555554</v>
      </c>
      <c r="L25" s="67">
        <f t="shared" si="7"/>
        <v>12.000868055555555</v>
      </c>
      <c r="M25" s="68">
        <f>'[1]ввод-25 '!R18</f>
        <v>240</v>
      </c>
      <c r="N25" s="69">
        <f>'[1]ввод-25 '!S18</f>
        <v>227</v>
      </c>
      <c r="O25" s="69">
        <f>'[1]ввод-25 '!T18</f>
        <v>12</v>
      </c>
      <c r="P25" s="69">
        <f>'[1]ввод-25 '!U18</f>
        <v>12</v>
      </c>
      <c r="Q25" s="64">
        <f>'[1]ввод-25 '!W18</f>
        <v>7</v>
      </c>
      <c r="R25" s="64">
        <f>'[1]ввод-25 '!AA18</f>
        <v>11</v>
      </c>
      <c r="S25" s="64">
        <f>'[1]ввод-25 '!AE18</f>
        <v>0</v>
      </c>
      <c r="T25" s="70">
        <f>'[1]ввод-25 '!AI18</f>
        <v>38</v>
      </c>
      <c r="U25" s="71">
        <f t="shared" si="8"/>
        <v>23.871527777777779</v>
      </c>
      <c r="V25" s="68">
        <f>'[1]ввод-25 '!D18</f>
        <v>0</v>
      </c>
      <c r="W25" s="64">
        <f>'[1]ввод-25 '!H18</f>
        <v>0</v>
      </c>
      <c r="X25" s="64">
        <f>'[1]ввод-25 '!L18</f>
        <v>0</v>
      </c>
      <c r="Y25" s="64">
        <f>'[1]ввод-25 '!P18</f>
        <v>0</v>
      </c>
      <c r="Z25" s="64">
        <f>'[1]ввод-25 '!X18</f>
        <v>0</v>
      </c>
      <c r="AA25" s="64">
        <f>'[1]ввод-25 '!AB18</f>
        <v>0</v>
      </c>
      <c r="AB25" s="64">
        <f>'[1]ввод-25 '!AF18</f>
        <v>0</v>
      </c>
      <c r="AC25" s="72">
        <f>'[1]ввод-25 '!AJ18</f>
        <v>0</v>
      </c>
      <c r="AF25" s="15">
        <v>5.12</v>
      </c>
      <c r="AH25" s="62">
        <f t="shared" si="1"/>
        <v>319</v>
      </c>
      <c r="AI25" s="62">
        <f t="shared" si="2"/>
        <v>610</v>
      </c>
      <c r="AJ25" s="62">
        <f t="shared" si="3"/>
        <v>171</v>
      </c>
    </row>
    <row r="26" spans="1:36" x14ac:dyDescent="0.2">
      <c r="A26" s="16">
        <v>17</v>
      </c>
      <c r="B26" s="63" t="s">
        <v>39</v>
      </c>
      <c r="C26" s="32">
        <v>4</v>
      </c>
      <c r="D26" s="64">
        <f>'[1]ввод-25 '!C19</f>
        <v>40</v>
      </c>
      <c r="E26" s="65">
        <f t="shared" si="4"/>
        <v>1.953125</v>
      </c>
      <c r="F26" s="64">
        <f>'[1]ввод-25 '!G19</f>
        <v>154</v>
      </c>
      <c r="G26" s="65">
        <f t="shared" si="5"/>
        <v>7.51953125</v>
      </c>
      <c r="H26" s="64">
        <f>'[1]ввод-25 '!K19</f>
        <v>18</v>
      </c>
      <c r="I26" s="65">
        <f t="shared" si="0"/>
        <v>0.87890625</v>
      </c>
      <c r="J26" s="64">
        <f>'[1]ввод-25 '!O19</f>
        <v>9</v>
      </c>
      <c r="K26" s="66">
        <f t="shared" si="6"/>
        <v>0.439453125</v>
      </c>
      <c r="L26" s="67">
        <f t="shared" si="7"/>
        <v>10.791015625</v>
      </c>
      <c r="M26" s="68">
        <f>'[1]ввод-25 '!R19</f>
        <v>68</v>
      </c>
      <c r="N26" s="69">
        <f>'[1]ввод-25 '!S19</f>
        <v>183</v>
      </c>
      <c r="O26" s="69">
        <f>'[1]ввод-25 '!T19</f>
        <v>12</v>
      </c>
      <c r="P26" s="69">
        <f>'[1]ввод-25 '!U19</f>
        <v>1</v>
      </c>
      <c r="Q26" s="64">
        <f>'[1]ввод-25 '!W19</f>
        <v>0</v>
      </c>
      <c r="R26" s="64">
        <f>'[1]ввод-25 '!AA19</f>
        <v>4</v>
      </c>
      <c r="S26" s="64">
        <f>'[1]ввод-25 '!AE19</f>
        <v>0</v>
      </c>
      <c r="T26" s="70">
        <f>'[1]ввод-25 '!AI19</f>
        <v>143</v>
      </c>
      <c r="U26" s="71">
        <f t="shared" si="8"/>
        <v>30.859375</v>
      </c>
      <c r="V26" s="68">
        <f>'[1]ввод-25 '!D19</f>
        <v>0</v>
      </c>
      <c r="W26" s="64">
        <f>'[1]ввод-25 '!H19</f>
        <v>0</v>
      </c>
      <c r="X26" s="64">
        <f>'[1]ввод-25 '!L19</f>
        <v>0</v>
      </c>
      <c r="Y26" s="64">
        <f>'[1]ввод-25 '!P19</f>
        <v>0</v>
      </c>
      <c r="Z26" s="64">
        <f>'[1]ввод-25 '!X19</f>
        <v>0</v>
      </c>
      <c r="AA26" s="64">
        <f>'[1]ввод-25 '!AB19</f>
        <v>0</v>
      </c>
      <c r="AB26" s="64">
        <f>'[1]ввод-25 '!AF19</f>
        <v>0</v>
      </c>
      <c r="AC26" s="72">
        <f>'[1]ввод-25 '!AJ19</f>
        <v>0</v>
      </c>
      <c r="AF26" s="15">
        <v>5.12</v>
      </c>
      <c r="AH26" s="62">
        <f t="shared" si="1"/>
        <v>108</v>
      </c>
      <c r="AI26" s="62">
        <f t="shared" si="2"/>
        <v>371</v>
      </c>
      <c r="AJ26" s="62">
        <f t="shared" si="3"/>
        <v>153</v>
      </c>
    </row>
    <row r="27" spans="1:36" x14ac:dyDescent="0.2">
      <c r="A27" s="16">
        <v>18</v>
      </c>
      <c r="B27" s="74" t="s">
        <v>40</v>
      </c>
      <c r="C27" s="32">
        <v>3</v>
      </c>
      <c r="D27" s="64">
        <f>'[1]ввод-25 '!C20</f>
        <v>19</v>
      </c>
      <c r="E27" s="65">
        <f t="shared" si="4"/>
        <v>1.2369791666666667</v>
      </c>
      <c r="F27" s="64">
        <f>'[1]ввод-25 '!G20</f>
        <v>72</v>
      </c>
      <c r="G27" s="65">
        <f t="shared" si="5"/>
        <v>4.6875</v>
      </c>
      <c r="H27" s="64">
        <f>'[1]ввод-25 '!K20</f>
        <v>17</v>
      </c>
      <c r="I27" s="65">
        <f t="shared" si="0"/>
        <v>1.1067708333333333</v>
      </c>
      <c r="J27" s="64">
        <f>'[1]ввод-25 '!O20</f>
        <v>37</v>
      </c>
      <c r="K27" s="66">
        <f t="shared" si="6"/>
        <v>2.4088541666666665</v>
      </c>
      <c r="L27" s="67">
        <f t="shared" si="7"/>
        <v>9.4401041666666661</v>
      </c>
      <c r="M27" s="68">
        <f>'[1]ввод-25 '!R20</f>
        <v>38</v>
      </c>
      <c r="N27" s="69">
        <f>'[1]ввод-25 '!S20</f>
        <v>53</v>
      </c>
      <c r="O27" s="69">
        <f>'[1]ввод-25 '!T20</f>
        <v>2</v>
      </c>
      <c r="P27" s="69">
        <f>'[1]ввод-25 '!U20</f>
        <v>2</v>
      </c>
      <c r="Q27" s="64">
        <f>'[1]ввод-25 '!W20</f>
        <v>1</v>
      </c>
      <c r="R27" s="64">
        <f>'[1]ввод-25 '!AA20</f>
        <v>1</v>
      </c>
      <c r="S27" s="64">
        <f>'[1]ввод-25 '!AE20</f>
        <v>0</v>
      </c>
      <c r="T27" s="70">
        <f>'[1]ввод-25 '!AI20</f>
        <v>6</v>
      </c>
      <c r="U27" s="71">
        <f t="shared" si="8"/>
        <v>16.145833333333332</v>
      </c>
      <c r="V27" s="68">
        <f>'[1]ввод-25 '!D20</f>
        <v>0</v>
      </c>
      <c r="W27" s="64">
        <f>'[1]ввод-25 '!H20</f>
        <v>0</v>
      </c>
      <c r="X27" s="64">
        <f>'[1]ввод-25 '!L20</f>
        <v>0</v>
      </c>
      <c r="Y27" s="64">
        <f>'[1]ввод-25 '!P20</f>
        <v>0</v>
      </c>
      <c r="Z27" s="64">
        <f>'[1]ввод-25 '!X20</f>
        <v>0</v>
      </c>
      <c r="AA27" s="64">
        <f>'[1]ввод-25 '!AB20</f>
        <v>0</v>
      </c>
      <c r="AB27" s="64">
        <f>'[1]ввод-25 '!AF20</f>
        <v>0</v>
      </c>
      <c r="AC27" s="72">
        <f>'[1]ввод-25 '!AJ20</f>
        <v>0</v>
      </c>
      <c r="AF27" s="15">
        <v>5.12</v>
      </c>
      <c r="AH27" s="62">
        <f t="shared" si="1"/>
        <v>58</v>
      </c>
      <c r="AI27" s="62">
        <f t="shared" si="2"/>
        <v>145</v>
      </c>
      <c r="AJ27" s="62">
        <f t="shared" si="3"/>
        <v>45</v>
      </c>
    </row>
    <row r="28" spans="1:36" x14ac:dyDescent="0.2">
      <c r="A28" s="30">
        <v>19</v>
      </c>
      <c r="B28" s="74" t="s">
        <v>41</v>
      </c>
      <c r="C28" s="32">
        <v>3</v>
      </c>
      <c r="D28" s="64">
        <f>'[1]ввод-25 '!C21</f>
        <v>28</v>
      </c>
      <c r="E28" s="65">
        <f t="shared" si="4"/>
        <v>1.8229166666666667</v>
      </c>
      <c r="F28" s="64">
        <f>'[1]ввод-25 '!G21</f>
        <v>103</v>
      </c>
      <c r="G28" s="65">
        <f t="shared" si="5"/>
        <v>6.705729166666667</v>
      </c>
      <c r="H28" s="64">
        <f>'[1]ввод-25 '!K21</f>
        <v>14</v>
      </c>
      <c r="I28" s="65">
        <f t="shared" si="0"/>
        <v>0.91145833333333337</v>
      </c>
      <c r="J28" s="64">
        <f>'[1]ввод-25 '!O21</f>
        <v>27</v>
      </c>
      <c r="K28" s="66">
        <f t="shared" si="6"/>
        <v>1.7578125</v>
      </c>
      <c r="L28" s="67">
        <f t="shared" si="7"/>
        <v>11.197916666666668</v>
      </c>
      <c r="M28" s="68">
        <f>'[1]ввод-25 '!R21</f>
        <v>53</v>
      </c>
      <c r="N28" s="69">
        <f>'[1]ввод-25 '!S21</f>
        <v>72</v>
      </c>
      <c r="O28" s="69">
        <f>'[1]ввод-25 '!T21</f>
        <v>8</v>
      </c>
      <c r="P28" s="69">
        <f>'[1]ввод-25 '!U21</f>
        <v>0</v>
      </c>
      <c r="Q28" s="64">
        <f>'[1]ввод-25 '!W21</f>
        <v>0</v>
      </c>
      <c r="R28" s="64">
        <f>'[1]ввод-25 '!AA21</f>
        <v>3</v>
      </c>
      <c r="S28" s="64">
        <f>'[1]ввод-25 '!AE21</f>
        <v>0</v>
      </c>
      <c r="T28" s="70">
        <f>'[1]ввод-25 '!AI21</f>
        <v>14</v>
      </c>
      <c r="U28" s="71">
        <f t="shared" si="8"/>
        <v>20.963541666666668</v>
      </c>
      <c r="V28" s="68">
        <f>'[1]ввод-25 '!D21</f>
        <v>0</v>
      </c>
      <c r="W28" s="64">
        <f>'[1]ввод-25 '!H21</f>
        <v>0</v>
      </c>
      <c r="X28" s="64">
        <f>'[1]ввод-25 '!L21</f>
        <v>0</v>
      </c>
      <c r="Y28" s="64">
        <f>'[1]ввод-25 '!P21</f>
        <v>0</v>
      </c>
      <c r="Z28" s="64">
        <f>'[1]ввод-25 '!X21</f>
        <v>0</v>
      </c>
      <c r="AA28" s="64">
        <f>'[1]ввод-25 '!AB21</f>
        <v>0</v>
      </c>
      <c r="AB28" s="64">
        <f>'[1]ввод-25 '!AF21</f>
        <v>0</v>
      </c>
      <c r="AC28" s="72">
        <f>'[1]ввод-25 '!AJ21</f>
        <v>0</v>
      </c>
      <c r="AF28" s="15">
        <v>5.12</v>
      </c>
      <c r="AH28" s="62">
        <f t="shared" si="1"/>
        <v>81</v>
      </c>
      <c r="AI28" s="62">
        <f t="shared" si="2"/>
        <v>200</v>
      </c>
      <c r="AJ28" s="62">
        <f t="shared" si="3"/>
        <v>41</v>
      </c>
    </row>
    <row r="29" spans="1:36" x14ac:dyDescent="0.2">
      <c r="A29" s="16">
        <v>20</v>
      </c>
      <c r="B29" s="63" t="s">
        <v>42</v>
      </c>
      <c r="C29" s="32">
        <v>5</v>
      </c>
      <c r="D29" s="64">
        <f>'[1]ввод-25 '!C22</f>
        <v>32</v>
      </c>
      <c r="E29" s="65">
        <f t="shared" si="4"/>
        <v>1.25</v>
      </c>
      <c r="F29" s="64">
        <f>'[1]ввод-25 '!G22</f>
        <v>165</v>
      </c>
      <c r="G29" s="65">
        <f t="shared" si="5"/>
        <v>6.4453125</v>
      </c>
      <c r="H29" s="64">
        <f>'[1]ввод-25 '!K22</f>
        <v>30</v>
      </c>
      <c r="I29" s="65">
        <f t="shared" si="0"/>
        <v>1.171875</v>
      </c>
      <c r="J29" s="64">
        <f>'[1]ввод-25 '!O22</f>
        <v>24</v>
      </c>
      <c r="K29" s="66">
        <f t="shared" si="6"/>
        <v>0.9375</v>
      </c>
      <c r="L29" s="67">
        <f t="shared" si="7"/>
        <v>9.8046875</v>
      </c>
      <c r="M29" s="68">
        <f>'[1]ввод-25 '!R22</f>
        <v>97</v>
      </c>
      <c r="N29" s="69">
        <f>'[1]ввод-25 '!S22</f>
        <v>107</v>
      </c>
      <c r="O29" s="69">
        <f>'[1]ввод-25 '!T22</f>
        <v>18</v>
      </c>
      <c r="P29" s="69">
        <f>'[1]ввод-25 '!U22</f>
        <v>1</v>
      </c>
      <c r="Q29" s="64">
        <f>'[1]ввод-25 '!W22</f>
        <v>3</v>
      </c>
      <c r="R29" s="64">
        <f>'[1]ввод-25 '!AA22</f>
        <v>1</v>
      </c>
      <c r="S29" s="64">
        <f>'[1]ввод-25 '!AE22</f>
        <v>0</v>
      </c>
      <c r="T29" s="70">
        <f>'[1]ввод-25 '!AI22</f>
        <v>28</v>
      </c>
      <c r="U29" s="71">
        <f t="shared" si="8"/>
        <v>19.765625</v>
      </c>
      <c r="V29" s="68">
        <f>'[1]ввод-25 '!D22</f>
        <v>0</v>
      </c>
      <c r="W29" s="64">
        <f>'[1]ввод-25 '!H22</f>
        <v>0</v>
      </c>
      <c r="X29" s="64">
        <f>'[1]ввод-25 '!L22</f>
        <v>0</v>
      </c>
      <c r="Y29" s="64">
        <f>'[1]ввод-25 '!P22</f>
        <v>0</v>
      </c>
      <c r="Z29" s="64">
        <f>'[1]ввод-25 '!X22</f>
        <v>0</v>
      </c>
      <c r="AA29" s="64">
        <f>'[1]ввод-25 '!AB22</f>
        <v>0</v>
      </c>
      <c r="AB29" s="64">
        <f>'[1]ввод-25 '!AF22</f>
        <v>0</v>
      </c>
      <c r="AC29" s="72">
        <f>'[1]ввод-25 '!AJ22</f>
        <v>0</v>
      </c>
      <c r="AF29" s="15">
        <v>5.12</v>
      </c>
      <c r="AH29" s="62">
        <f t="shared" si="1"/>
        <v>132</v>
      </c>
      <c r="AI29" s="62">
        <f t="shared" si="2"/>
        <v>321</v>
      </c>
      <c r="AJ29" s="62">
        <f t="shared" si="3"/>
        <v>53</v>
      </c>
    </row>
    <row r="30" spans="1:36" x14ac:dyDescent="0.2">
      <c r="A30" s="16">
        <v>21</v>
      </c>
      <c r="B30" s="63" t="s">
        <v>43</v>
      </c>
      <c r="C30" s="32">
        <v>7</v>
      </c>
      <c r="D30" s="64">
        <f>'[1]ввод-25 '!C23</f>
        <v>52</v>
      </c>
      <c r="E30" s="65">
        <f t="shared" si="4"/>
        <v>1.4508928571428572</v>
      </c>
      <c r="F30" s="64">
        <f>'[1]ввод-25 '!G23</f>
        <v>194</v>
      </c>
      <c r="G30" s="65">
        <f t="shared" si="5"/>
        <v>5.4129464285714288</v>
      </c>
      <c r="H30" s="64">
        <f>'[1]ввод-25 '!K23</f>
        <v>24</v>
      </c>
      <c r="I30" s="65">
        <f t="shared" si="0"/>
        <v>0.6696428571428571</v>
      </c>
      <c r="J30" s="64">
        <f>'[1]ввод-25 '!O23</f>
        <v>40</v>
      </c>
      <c r="K30" s="66">
        <f t="shared" si="6"/>
        <v>1.1160714285714286</v>
      </c>
      <c r="L30" s="67">
        <f t="shared" si="7"/>
        <v>8.6495535714285712</v>
      </c>
      <c r="M30" s="68">
        <f>'[1]ввод-25 '!R23</f>
        <v>114</v>
      </c>
      <c r="N30" s="69">
        <f>'[1]ввод-25 '!S23</f>
        <v>272</v>
      </c>
      <c r="O30" s="69">
        <f>'[1]ввод-25 '!T23</f>
        <v>7</v>
      </c>
      <c r="P30" s="69">
        <f>'[1]ввод-25 '!U23</f>
        <v>4</v>
      </c>
      <c r="Q30" s="64">
        <f>'[1]ввод-25 '!W23</f>
        <v>6</v>
      </c>
      <c r="R30" s="64">
        <f>'[1]ввод-25 '!AA23</f>
        <v>3</v>
      </c>
      <c r="S30" s="64">
        <f>'[1]ввод-25 '!AE23</f>
        <v>0</v>
      </c>
      <c r="T30" s="70">
        <f>'[1]ввод-25 '!AI23</f>
        <v>94</v>
      </c>
      <c r="U30" s="71">
        <f t="shared" si="8"/>
        <v>22.600446428571431</v>
      </c>
      <c r="V30" s="68">
        <f>'[1]ввод-25 '!D23</f>
        <v>0</v>
      </c>
      <c r="W30" s="64">
        <f>'[1]ввод-25 '!H23</f>
        <v>0</v>
      </c>
      <c r="X30" s="64">
        <f>'[1]ввод-25 '!L23</f>
        <v>0</v>
      </c>
      <c r="Y30" s="64">
        <f>'[1]ввод-25 '!P23</f>
        <v>0</v>
      </c>
      <c r="Z30" s="64">
        <f>'[1]ввод-25 '!X23</f>
        <v>0</v>
      </c>
      <c r="AA30" s="64">
        <f>'[1]ввод-25 '!AB23</f>
        <v>0</v>
      </c>
      <c r="AB30" s="64">
        <f>'[1]ввод-25 '!AF23</f>
        <v>0</v>
      </c>
      <c r="AC30" s="72">
        <f>'[1]ввод-25 '!AJ23</f>
        <v>0</v>
      </c>
      <c r="AF30" s="15">
        <v>5.12</v>
      </c>
      <c r="AH30" s="62">
        <f t="shared" si="1"/>
        <v>172</v>
      </c>
      <c r="AI30" s="62">
        <f t="shared" si="2"/>
        <v>500</v>
      </c>
      <c r="AJ30" s="62">
        <f t="shared" si="3"/>
        <v>138</v>
      </c>
    </row>
    <row r="31" spans="1:36" x14ac:dyDescent="0.2">
      <c r="A31" s="16">
        <v>22</v>
      </c>
      <c r="B31" s="63" t="s">
        <v>44</v>
      </c>
      <c r="C31" s="32">
        <v>7</v>
      </c>
      <c r="D31" s="64">
        <f>'[1]ввод-25 '!C24</f>
        <v>70</v>
      </c>
      <c r="E31" s="65">
        <f t="shared" si="4"/>
        <v>1.953125</v>
      </c>
      <c r="F31" s="64">
        <f>'[1]ввод-25 '!G24</f>
        <v>417</v>
      </c>
      <c r="G31" s="65">
        <f t="shared" si="5"/>
        <v>11.635044642857142</v>
      </c>
      <c r="H31" s="64">
        <f>'[1]ввод-25 '!K24</f>
        <v>28</v>
      </c>
      <c r="I31" s="65">
        <f t="shared" si="0"/>
        <v>0.78125</v>
      </c>
      <c r="J31" s="64">
        <f>'[1]ввод-25 '!O24</f>
        <v>31</v>
      </c>
      <c r="K31" s="66">
        <f t="shared" si="6"/>
        <v>0.8649553571428571</v>
      </c>
      <c r="L31" s="67">
        <f t="shared" si="7"/>
        <v>15.234375</v>
      </c>
      <c r="M31" s="68">
        <f>'[1]ввод-25 '!R24</f>
        <v>298</v>
      </c>
      <c r="N31" s="69">
        <f>'[1]ввод-25 '!S24</f>
        <v>516</v>
      </c>
      <c r="O31" s="69">
        <f>'[1]ввод-25 '!T24</f>
        <v>38</v>
      </c>
      <c r="P31" s="69">
        <f>'[1]ввод-25 '!U24</f>
        <v>125</v>
      </c>
      <c r="Q31" s="64">
        <f>'[1]ввод-25 '!W24</f>
        <v>4</v>
      </c>
      <c r="R31" s="64">
        <f>'[1]ввод-25 '!AA24</f>
        <v>11</v>
      </c>
      <c r="S31" s="64">
        <f>'[1]ввод-25 '!AE24</f>
        <v>0</v>
      </c>
      <c r="T31" s="70">
        <f>'[1]ввод-25 '!AI24</f>
        <v>25</v>
      </c>
      <c r="U31" s="71">
        <f t="shared" si="8"/>
        <v>43.610491071428569</v>
      </c>
      <c r="V31" s="68">
        <f>'[1]ввод-25 '!D24</f>
        <v>0</v>
      </c>
      <c r="W31" s="64">
        <f>'[1]ввод-25 '!H24</f>
        <v>0</v>
      </c>
      <c r="X31" s="64">
        <f>'[1]ввод-25 '!L24</f>
        <v>0</v>
      </c>
      <c r="Y31" s="64">
        <f>'[1]ввод-25 '!P24</f>
        <v>0</v>
      </c>
      <c r="Z31" s="64">
        <f>'[1]ввод-25 '!X24</f>
        <v>0</v>
      </c>
      <c r="AA31" s="64">
        <f>'[1]ввод-25 '!AB24</f>
        <v>0</v>
      </c>
      <c r="AB31" s="64">
        <f>'[1]ввод-25 '!AF24</f>
        <v>0</v>
      </c>
      <c r="AC31" s="72">
        <f>'[1]ввод-25 '!AJ24</f>
        <v>0</v>
      </c>
      <c r="AF31" s="15">
        <v>5.12</v>
      </c>
      <c r="AH31" s="62">
        <f t="shared" si="1"/>
        <v>372</v>
      </c>
      <c r="AI31" s="62">
        <f t="shared" si="2"/>
        <v>1010</v>
      </c>
      <c r="AJ31" s="62">
        <f t="shared" si="3"/>
        <v>181</v>
      </c>
    </row>
    <row r="32" spans="1:36" x14ac:dyDescent="0.2">
      <c r="A32" s="16">
        <v>23</v>
      </c>
      <c r="B32" s="63" t="s">
        <v>45</v>
      </c>
      <c r="C32" s="32">
        <v>31</v>
      </c>
      <c r="D32" s="64">
        <f>'[1]ввод-25 '!C25</f>
        <v>286</v>
      </c>
      <c r="E32" s="65">
        <f t="shared" si="4"/>
        <v>1.8019153225806452</v>
      </c>
      <c r="F32" s="64">
        <f>'[1]ввод-25 '!G25</f>
        <v>2318</v>
      </c>
      <c r="G32" s="65">
        <f t="shared" si="5"/>
        <v>14.604334677419354</v>
      </c>
      <c r="H32" s="64">
        <f>'[1]ввод-25 '!K25</f>
        <v>174</v>
      </c>
      <c r="I32" s="65">
        <f t="shared" si="0"/>
        <v>1.0962701612903225</v>
      </c>
      <c r="J32" s="64">
        <f>'[1]ввод-25 '!O25</f>
        <v>279</v>
      </c>
      <c r="K32" s="66">
        <f t="shared" si="6"/>
        <v>1.7578125</v>
      </c>
      <c r="L32" s="67">
        <f t="shared" si="7"/>
        <v>19.260332661290324</v>
      </c>
      <c r="M32" s="68">
        <f>'[1]ввод-25 '!R25</f>
        <v>2835</v>
      </c>
      <c r="N32" s="69">
        <f>'[1]ввод-25 '!S25</f>
        <v>2469</v>
      </c>
      <c r="O32" s="69">
        <f>'[1]ввод-25 '!T25</f>
        <v>203</v>
      </c>
      <c r="P32" s="69">
        <f>'[1]ввод-25 '!U25</f>
        <v>12</v>
      </c>
      <c r="Q32" s="64">
        <f>'[1]ввод-25 '!W25</f>
        <v>23</v>
      </c>
      <c r="R32" s="64">
        <f>'[1]ввод-25 '!AA25</f>
        <v>81</v>
      </c>
      <c r="S32" s="64">
        <f>'[1]ввод-25 '!AE25</f>
        <v>0</v>
      </c>
      <c r="T32" s="70">
        <f>'[1]ввод-25 '!AI25</f>
        <v>183</v>
      </c>
      <c r="U32" s="71">
        <f t="shared" si="8"/>
        <v>55.840473790322577</v>
      </c>
      <c r="V32" s="68">
        <f>'[1]ввод-25 '!D25</f>
        <v>0</v>
      </c>
      <c r="W32" s="64">
        <f>'[1]ввод-25 '!H25</f>
        <v>0</v>
      </c>
      <c r="X32" s="64">
        <f>'[1]ввод-25 '!L25</f>
        <v>0</v>
      </c>
      <c r="Y32" s="64">
        <f>'[1]ввод-25 '!P25</f>
        <v>0</v>
      </c>
      <c r="Z32" s="64">
        <f>'[1]ввод-25 '!X25</f>
        <v>0</v>
      </c>
      <c r="AA32" s="64">
        <f>'[1]ввод-25 '!AB25</f>
        <v>0</v>
      </c>
      <c r="AB32" s="64">
        <f>'[1]ввод-25 '!AF25</f>
        <v>0</v>
      </c>
      <c r="AC32" s="72">
        <f>'[1]ввод-25 '!AJ25</f>
        <v>0</v>
      </c>
      <c r="AF32" s="15">
        <v>5.12</v>
      </c>
      <c r="AH32" s="62">
        <f t="shared" si="1"/>
        <v>3144</v>
      </c>
      <c r="AI32" s="62">
        <f t="shared" si="2"/>
        <v>5245</v>
      </c>
      <c r="AJ32" s="62">
        <f t="shared" si="3"/>
        <v>474</v>
      </c>
    </row>
    <row r="33" spans="1:36" x14ac:dyDescent="0.2">
      <c r="A33" s="16">
        <v>24</v>
      </c>
      <c r="B33" s="63" t="s">
        <v>46</v>
      </c>
      <c r="C33" s="32">
        <v>19</v>
      </c>
      <c r="D33" s="64">
        <f>'[1]ввод-25 '!C26</f>
        <v>212</v>
      </c>
      <c r="E33" s="65">
        <f t="shared" si="4"/>
        <v>2.1792763157894739</v>
      </c>
      <c r="F33" s="64">
        <f>'[1]ввод-25 '!G26</f>
        <v>1382</v>
      </c>
      <c r="G33" s="65">
        <f t="shared" si="5"/>
        <v>14.206414473684211</v>
      </c>
      <c r="H33" s="64">
        <f>'[1]ввод-25 '!K26</f>
        <v>376</v>
      </c>
      <c r="I33" s="65">
        <f t="shared" si="0"/>
        <v>3.8651315789473686</v>
      </c>
      <c r="J33" s="64">
        <f>'[1]ввод-25 '!O26</f>
        <v>190</v>
      </c>
      <c r="K33" s="66">
        <f t="shared" si="6"/>
        <v>1.953125</v>
      </c>
      <c r="L33" s="67">
        <f t="shared" si="7"/>
        <v>22.203947368421055</v>
      </c>
      <c r="M33" s="68">
        <f>'[1]ввод-25 '!R26</f>
        <v>1146</v>
      </c>
      <c r="N33" s="69">
        <f>'[1]ввод-25 '!S26</f>
        <v>1675</v>
      </c>
      <c r="O33" s="69">
        <f>'[1]ввод-25 '!T26</f>
        <v>122</v>
      </c>
      <c r="P33" s="69">
        <f>'[1]ввод-25 '!U26</f>
        <v>44</v>
      </c>
      <c r="Q33" s="64">
        <f>'[1]ввод-25 '!W26</f>
        <v>17</v>
      </c>
      <c r="R33" s="64">
        <f>'[1]ввод-25 '!AA26</f>
        <v>42</v>
      </c>
      <c r="S33" s="64">
        <f>'[1]ввод-25 '!AE26</f>
        <v>2</v>
      </c>
      <c r="T33" s="70">
        <f>'[1]ввод-25 '!AI26</f>
        <v>118</v>
      </c>
      <c r="U33" s="71">
        <f t="shared" si="8"/>
        <v>54.749177631578945</v>
      </c>
      <c r="V33" s="68">
        <f>'[1]ввод-25 '!D26</f>
        <v>0</v>
      </c>
      <c r="W33" s="64">
        <f>'[1]ввод-25 '!H26</f>
        <v>0</v>
      </c>
      <c r="X33" s="64">
        <f>'[1]ввод-25 '!L26</f>
        <v>0</v>
      </c>
      <c r="Y33" s="64">
        <f>'[1]ввод-25 '!P26</f>
        <v>0</v>
      </c>
      <c r="Z33" s="64">
        <f>'[1]ввод-25 '!X26</f>
        <v>0</v>
      </c>
      <c r="AA33" s="64">
        <f>'[1]ввод-25 '!AB26</f>
        <v>0</v>
      </c>
      <c r="AB33" s="64">
        <f>'[1]ввод-25 '!AF26</f>
        <v>0</v>
      </c>
      <c r="AC33" s="72">
        <f>'[1]ввод-25 '!AJ26</f>
        <v>0</v>
      </c>
      <c r="AF33" s="15">
        <v>5.12</v>
      </c>
      <c r="AH33" s="62">
        <f t="shared" si="1"/>
        <v>1375</v>
      </c>
      <c r="AI33" s="62">
        <f t="shared" si="2"/>
        <v>3599</v>
      </c>
      <c r="AJ33" s="62">
        <f t="shared" si="3"/>
        <v>352</v>
      </c>
    </row>
    <row r="34" spans="1:36" ht="13.5" thickBot="1" x14ac:dyDescent="0.25">
      <c r="A34" s="34">
        <v>25</v>
      </c>
      <c r="B34" s="75" t="s">
        <v>47</v>
      </c>
      <c r="C34" s="86">
        <v>19</v>
      </c>
      <c r="D34" s="76">
        <f>'[1]ввод-25 '!C27</f>
        <v>125</v>
      </c>
      <c r="E34" s="65">
        <f t="shared" si="4"/>
        <v>1.2849506578947369</v>
      </c>
      <c r="F34" s="76">
        <f>'[1]ввод-25 '!G27</f>
        <v>1379</v>
      </c>
      <c r="G34" s="65">
        <f t="shared" si="5"/>
        <v>14.175575657894736</v>
      </c>
      <c r="H34" s="76">
        <f>'[1]ввод-25 '!K27</f>
        <v>158</v>
      </c>
      <c r="I34" s="65">
        <f t="shared" si="0"/>
        <v>1.6241776315789473</v>
      </c>
      <c r="J34" s="76">
        <f>'[1]ввод-25 '!O27</f>
        <v>112</v>
      </c>
      <c r="K34" s="66">
        <f t="shared" si="6"/>
        <v>1.1513157894736843</v>
      </c>
      <c r="L34" s="67">
        <f t="shared" si="7"/>
        <v>18.236019736842106</v>
      </c>
      <c r="M34" s="77">
        <f>'[1]ввод-25 '!R27</f>
        <v>1775</v>
      </c>
      <c r="N34" s="78">
        <f>'[1]ввод-25 '!S27</f>
        <v>1333</v>
      </c>
      <c r="O34" s="78">
        <f>'[1]ввод-25 '!T27</f>
        <v>84</v>
      </c>
      <c r="P34" s="78">
        <f>'[1]ввод-25 '!U27</f>
        <v>151</v>
      </c>
      <c r="Q34" s="76">
        <f>'[1]ввод-25 '!W27</f>
        <v>15</v>
      </c>
      <c r="R34" s="76">
        <f>'[1]ввод-25 '!AA27</f>
        <v>72</v>
      </c>
      <c r="S34" s="76">
        <f>'[1]ввод-25 '!AE27</f>
        <v>1</v>
      </c>
      <c r="T34" s="79">
        <f>'[1]ввод-25 '!AI27</f>
        <v>95</v>
      </c>
      <c r="U34" s="71">
        <f t="shared" si="8"/>
        <v>54.481907894736835</v>
      </c>
      <c r="V34" s="77">
        <f>'[1]ввод-25 '!D27</f>
        <v>0</v>
      </c>
      <c r="W34" s="76">
        <f>'[1]ввод-25 '!H27</f>
        <v>0</v>
      </c>
      <c r="X34" s="76">
        <f>'[1]ввод-25 '!L27</f>
        <v>0</v>
      </c>
      <c r="Y34" s="76">
        <f>'[1]ввод-25 '!P27</f>
        <v>0</v>
      </c>
      <c r="Z34" s="76">
        <f>'[1]ввод-25 '!X27</f>
        <v>0</v>
      </c>
      <c r="AA34" s="76">
        <f>'[1]ввод-25 '!AB27</f>
        <v>0</v>
      </c>
      <c r="AB34" s="76">
        <f>'[1]ввод-25 '!AF27</f>
        <v>0</v>
      </c>
      <c r="AC34" s="80">
        <f>'[1]ввод-25 '!AJ27</f>
        <v>0</v>
      </c>
      <c r="AF34" s="15">
        <v>5.12</v>
      </c>
      <c r="AH34" s="62">
        <f t="shared" si="1"/>
        <v>1915</v>
      </c>
      <c r="AI34" s="62">
        <f t="shared" si="2"/>
        <v>3027</v>
      </c>
      <c r="AJ34" s="62">
        <f t="shared" si="3"/>
        <v>358</v>
      </c>
    </row>
    <row r="35" spans="1:36" ht="13.5" thickBot="1" x14ac:dyDescent="0.25">
      <c r="A35" s="132" t="s">
        <v>48</v>
      </c>
      <c r="B35" s="168"/>
      <c r="C35" s="41">
        <f>SUM(C10:C34)</f>
        <v>210</v>
      </c>
      <c r="D35" s="42">
        <f>SUM(D10:D34)</f>
        <v>1752</v>
      </c>
      <c r="E35" s="43">
        <f>D35/AF35/C35</f>
        <v>1.6294642857142858</v>
      </c>
      <c r="F35" s="42">
        <f>SUM(F10:F34)</f>
        <v>10992</v>
      </c>
      <c r="G35" s="43">
        <f>F35/AF35/C35</f>
        <v>10.223214285714286</v>
      </c>
      <c r="H35" s="42">
        <f>SUM(H10:H34)</f>
        <v>1581</v>
      </c>
      <c r="I35" s="43">
        <f t="shared" si="0"/>
        <v>1.4704241071428572</v>
      </c>
      <c r="J35" s="42">
        <f>SUM(J10:J34)</f>
        <v>1549</v>
      </c>
      <c r="K35" s="81">
        <f>J35/AF35/C35</f>
        <v>1.4406622023809523</v>
      </c>
      <c r="L35" s="82">
        <f>E35+G35+I35+K35</f>
        <v>14.763764880952383</v>
      </c>
      <c r="M35" s="83">
        <f t="shared" ref="M35:T35" si="9">SUM(M10:M34)</f>
        <v>11269</v>
      </c>
      <c r="N35" s="42">
        <f t="shared" si="9"/>
        <v>11622</v>
      </c>
      <c r="O35" s="42">
        <f t="shared" si="9"/>
        <v>829</v>
      </c>
      <c r="P35" s="42">
        <f t="shared" si="9"/>
        <v>408</v>
      </c>
      <c r="Q35" s="42">
        <f t="shared" si="9"/>
        <v>118</v>
      </c>
      <c r="R35" s="42">
        <f t="shared" si="9"/>
        <v>324</v>
      </c>
      <c r="S35" s="42">
        <f t="shared" si="9"/>
        <v>3</v>
      </c>
      <c r="T35" s="41">
        <f t="shared" si="9"/>
        <v>1220</v>
      </c>
      <c r="U35" s="84">
        <f>L35+(SUM(M35:T35)/C35/AF35)</f>
        <v>38.752790178571431</v>
      </c>
      <c r="V35" s="83">
        <f t="shared" ref="V35:AC35" si="10">SUM(V10:V34)</f>
        <v>0</v>
      </c>
      <c r="W35" s="42">
        <f t="shared" si="10"/>
        <v>0</v>
      </c>
      <c r="X35" s="42">
        <f t="shared" si="10"/>
        <v>0</v>
      </c>
      <c r="Y35" s="42">
        <f t="shared" si="10"/>
        <v>0</v>
      </c>
      <c r="Z35" s="42">
        <f t="shared" si="10"/>
        <v>0</v>
      </c>
      <c r="AA35" s="42">
        <f t="shared" si="10"/>
        <v>0</v>
      </c>
      <c r="AB35" s="42">
        <f t="shared" si="10"/>
        <v>0</v>
      </c>
      <c r="AC35" s="49">
        <f t="shared" si="10"/>
        <v>0</v>
      </c>
      <c r="AF35" s="15">
        <v>5.12</v>
      </c>
      <c r="AH35" s="62">
        <f t="shared" si="1"/>
        <v>13139</v>
      </c>
      <c r="AI35" s="62">
        <f t="shared" si="2"/>
        <v>25351</v>
      </c>
      <c r="AJ35" s="62">
        <f t="shared" si="3"/>
        <v>3177</v>
      </c>
    </row>
    <row r="37" spans="1:36" x14ac:dyDescent="0.2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85"/>
    </row>
    <row r="38" spans="1:36" x14ac:dyDescent="0.2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85"/>
    </row>
  </sheetData>
  <mergeCells count="47">
    <mergeCell ref="A38:W38"/>
    <mergeCell ref="Q6:Q9"/>
    <mergeCell ref="R6:R9"/>
    <mergeCell ref="S6:S9"/>
    <mergeCell ref="AC8:AC9"/>
    <mergeCell ref="A35:B35"/>
    <mergeCell ref="A37:W37"/>
    <mergeCell ref="AA5:AA9"/>
    <mergeCell ref="AB5:AB9"/>
    <mergeCell ref="D6:D9"/>
    <mergeCell ref="E6:E9"/>
    <mergeCell ref="F6:F9"/>
    <mergeCell ref="G6:G9"/>
    <mergeCell ref="H6:H9"/>
    <mergeCell ref="I6:I9"/>
    <mergeCell ref="J6:J9"/>
    <mergeCell ref="K6:K9"/>
    <mergeCell ref="D5:E5"/>
    <mergeCell ref="F5:G5"/>
    <mergeCell ref="H5:I5"/>
    <mergeCell ref="J5:K5"/>
    <mergeCell ref="L5:L9"/>
    <mergeCell ref="V5:V9"/>
    <mergeCell ref="M6:M9"/>
    <mergeCell ref="N6:N9"/>
    <mergeCell ref="O6:O9"/>
    <mergeCell ref="P6:P9"/>
    <mergeCell ref="M4:P5"/>
    <mergeCell ref="Q4:S5"/>
    <mergeCell ref="T4:T9"/>
    <mergeCell ref="V4:Y4"/>
    <mergeCell ref="A1:AC1"/>
    <mergeCell ref="A2:AC2"/>
    <mergeCell ref="AF2:AF9"/>
    <mergeCell ref="A3:A9"/>
    <mergeCell ref="B3:B9"/>
    <mergeCell ref="C3:C9"/>
    <mergeCell ref="D3:T3"/>
    <mergeCell ref="U3:U9"/>
    <mergeCell ref="V3:AC3"/>
    <mergeCell ref="D4:L4"/>
    <mergeCell ref="Z4:AB4"/>
    <mergeCell ref="AC4:AC7"/>
    <mergeCell ref="W5:W9"/>
    <mergeCell ref="X5:X9"/>
    <mergeCell ref="Y5:Y9"/>
    <mergeCell ref="Z5:Z9"/>
  </mergeCells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пост</vt:lpstr>
      <vt:lpstr>окон</vt:lpstr>
      <vt:lpstr>окон!Заголовки_для_печати</vt:lpstr>
      <vt:lpstr>пост!Заголовки_для_печати</vt:lpstr>
      <vt:lpstr>окон!Область_печати</vt:lpstr>
      <vt:lpstr>пост!Область_печати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Владиславовна Шевелева</dc:creator>
  <cp:lastModifiedBy>Nikulina</cp:lastModifiedBy>
  <dcterms:created xsi:type="dcterms:W3CDTF">2026-07-22T06:13:54Z</dcterms:created>
  <dcterms:modified xsi:type="dcterms:W3CDTF">2026-07-22T07:52:26Z</dcterms:modified>
</cp:coreProperties>
</file>