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6815" windowHeight="10680"/>
  </bookViews>
  <sheets>
    <sheet name="РС" sheetId="1" r:id="rId1"/>
    <sheet name="Лист1" sheetId="2" r:id="rId2"/>
  </sheets>
  <definedNames>
    <definedName name="_xlnm.Print_Area" localSheetId="0">РС!$A$1:$AD$25</definedName>
  </definedNames>
  <calcPr calcId="145621"/>
</workbook>
</file>

<file path=xl/calcChain.xml><?xml version="1.0" encoding="utf-8"?>
<calcChain xmlns="http://schemas.openxmlformats.org/spreadsheetml/2006/main">
  <c r="AD10" i="1" l="1"/>
  <c r="AD11" i="1"/>
  <c r="AD12" i="1"/>
  <c r="AD13" i="1"/>
  <c r="AD14" i="1"/>
  <c r="AD15" i="1"/>
  <c r="AD16" i="1"/>
  <c r="AD17" i="1"/>
  <c r="AD18" i="1"/>
  <c r="AD19" i="1"/>
  <c r="AD20" i="1"/>
  <c r="AD21" i="1"/>
  <c r="AC22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9" i="1"/>
  <c r="R9" i="1" l="1"/>
  <c r="AD9" i="1"/>
  <c r="AB10" i="1" l="1"/>
  <c r="AB11" i="1"/>
  <c r="AB12" i="1"/>
  <c r="AB13" i="1"/>
  <c r="AB14" i="1"/>
  <c r="AB15" i="1"/>
  <c r="AB16" i="1"/>
  <c r="AB17" i="1"/>
  <c r="AB18" i="1"/>
  <c r="AB19" i="1"/>
  <c r="AB20" i="1"/>
  <c r="AB21" i="1"/>
  <c r="AB9" i="1"/>
  <c r="Z10" i="1"/>
  <c r="Z11" i="1"/>
  <c r="Z12" i="1"/>
  <c r="Z13" i="1"/>
  <c r="Z14" i="1"/>
  <c r="Z15" i="1"/>
  <c r="Z16" i="1"/>
  <c r="Z17" i="1"/>
  <c r="Z18" i="1"/>
  <c r="Z19" i="1"/>
  <c r="Z20" i="1"/>
  <c r="Z21" i="1"/>
  <c r="Z9" i="1"/>
  <c r="X10" i="1"/>
  <c r="X11" i="1"/>
  <c r="X12" i="1"/>
  <c r="X13" i="1"/>
  <c r="X14" i="1"/>
  <c r="X15" i="1"/>
  <c r="X16" i="1"/>
  <c r="X17" i="1"/>
  <c r="X18" i="1"/>
  <c r="X19" i="1"/>
  <c r="X20" i="1"/>
  <c r="X21" i="1"/>
  <c r="X9" i="1"/>
  <c r="V10" i="1"/>
  <c r="V11" i="1"/>
  <c r="V12" i="1"/>
  <c r="V13" i="1"/>
  <c r="V14" i="1"/>
  <c r="V15" i="1"/>
  <c r="V16" i="1"/>
  <c r="V17" i="1"/>
  <c r="V18" i="1"/>
  <c r="V19" i="1"/>
  <c r="V20" i="1"/>
  <c r="V21" i="1"/>
  <c r="V9" i="1"/>
  <c r="T10" i="1"/>
  <c r="T11" i="1"/>
  <c r="T12" i="1"/>
  <c r="T13" i="1"/>
  <c r="T14" i="1"/>
  <c r="T15" i="1"/>
  <c r="T16" i="1"/>
  <c r="T17" i="1"/>
  <c r="T18" i="1"/>
  <c r="T19" i="1"/>
  <c r="T20" i="1"/>
  <c r="T21" i="1"/>
  <c r="T9" i="1"/>
  <c r="R10" i="1"/>
  <c r="R11" i="1"/>
  <c r="R12" i="1"/>
  <c r="R13" i="1"/>
  <c r="R14" i="1"/>
  <c r="R15" i="1"/>
  <c r="R16" i="1"/>
  <c r="R17" i="1"/>
  <c r="R18" i="1"/>
  <c r="R19" i="1"/>
  <c r="R20" i="1"/>
  <c r="R21" i="1"/>
  <c r="P10" i="1"/>
  <c r="P11" i="1"/>
  <c r="P12" i="1"/>
  <c r="P13" i="1"/>
  <c r="P14" i="1"/>
  <c r="P15" i="1"/>
  <c r="P16" i="1"/>
  <c r="P17" i="1"/>
  <c r="P18" i="1"/>
  <c r="P19" i="1"/>
  <c r="P20" i="1"/>
  <c r="P21" i="1"/>
  <c r="P9" i="1"/>
  <c r="N10" i="1"/>
  <c r="N11" i="1"/>
  <c r="N12" i="1"/>
  <c r="N13" i="1"/>
  <c r="N14" i="1"/>
  <c r="N15" i="1"/>
  <c r="N16" i="1"/>
  <c r="N17" i="1"/>
  <c r="N18" i="1"/>
  <c r="N19" i="1"/>
  <c r="N20" i="1"/>
  <c r="N21" i="1"/>
  <c r="N9" i="1"/>
  <c r="L10" i="1"/>
  <c r="L11" i="1"/>
  <c r="L12" i="1"/>
  <c r="L13" i="1"/>
  <c r="L14" i="1"/>
  <c r="L15" i="1"/>
  <c r="L16" i="1"/>
  <c r="L17" i="1"/>
  <c r="L18" i="1"/>
  <c r="L19" i="1"/>
  <c r="L20" i="1"/>
  <c r="L21" i="1"/>
  <c r="L9" i="1"/>
  <c r="J10" i="1"/>
  <c r="J11" i="1"/>
  <c r="J12" i="1"/>
  <c r="J13" i="1"/>
  <c r="J14" i="1"/>
  <c r="J15" i="1"/>
  <c r="J16" i="1"/>
  <c r="J17" i="1"/>
  <c r="J18" i="1"/>
  <c r="J19" i="1"/>
  <c r="J20" i="1"/>
  <c r="J21" i="1"/>
  <c r="J9" i="1"/>
  <c r="H10" i="1"/>
  <c r="H11" i="1"/>
  <c r="H12" i="1"/>
  <c r="H13" i="1"/>
  <c r="H14" i="1"/>
  <c r="H15" i="1"/>
  <c r="H16" i="1"/>
  <c r="H17" i="1"/>
  <c r="H18" i="1"/>
  <c r="H19" i="1"/>
  <c r="H20" i="1"/>
  <c r="H21" i="1"/>
  <c r="H9" i="1"/>
  <c r="F10" i="1"/>
  <c r="F11" i="1"/>
  <c r="F12" i="1"/>
  <c r="F13" i="1"/>
  <c r="F14" i="1"/>
  <c r="F15" i="1"/>
  <c r="F16" i="1"/>
  <c r="F17" i="1"/>
  <c r="F18" i="1"/>
  <c r="F19" i="1"/>
  <c r="F20" i="1"/>
  <c r="F21" i="1"/>
  <c r="F9" i="1"/>
  <c r="G22" i="1" l="1"/>
  <c r="H22" i="1" l="1"/>
  <c r="E22" i="1"/>
  <c r="I22" i="1"/>
  <c r="J22" i="1" s="1"/>
  <c r="F22" i="1" l="1"/>
  <c r="AA22" i="1" l="1"/>
  <c r="AB22" i="1" s="1"/>
  <c r="Y22" i="1"/>
  <c r="Z22" i="1" s="1"/>
  <c r="W22" i="1"/>
  <c r="X22" i="1" s="1"/>
  <c r="U22" i="1"/>
  <c r="V22" i="1" s="1"/>
  <c r="S22" i="1"/>
  <c r="T22" i="1" s="1"/>
  <c r="Q22" i="1"/>
  <c r="R22" i="1" s="1"/>
  <c r="O22" i="1"/>
  <c r="P22" i="1" s="1"/>
  <c r="M22" i="1"/>
  <c r="K22" i="1"/>
  <c r="D22" i="1"/>
  <c r="C22" i="1"/>
  <c r="N22" i="1" l="1"/>
  <c r="L22" i="1"/>
  <c r="AD22" i="1"/>
</calcChain>
</file>

<file path=xl/sharedStrings.xml><?xml version="1.0" encoding="utf-8"?>
<sst xmlns="http://schemas.openxmlformats.org/spreadsheetml/2006/main" count="84" uniqueCount="39">
  <si>
    <t>РАЙОННЫЕ (ГОРОДСКИЕ) СУДЫ РЕСПУБЛИКИ ХАКАСИЯ</t>
  </si>
  <si>
    <t xml:space="preserve">Служебная нагрузка по судам от числа оконченных дел (без учета  материалов) </t>
  </si>
  <si>
    <t>№ п/п</t>
  </si>
  <si>
    <t>Наименование 
суда</t>
  </si>
  <si>
    <t>Штат судей</t>
  </si>
  <si>
    <t xml:space="preserve">
Уголовные дела по I инстанции</t>
  </si>
  <si>
    <t>Гражданские дела и административные дела
по I инстанции</t>
  </si>
  <si>
    <t>Дела об административных правонарушениях</t>
  </si>
  <si>
    <t xml:space="preserve">Уголовные дела в апелляционной инстанции </t>
  </si>
  <si>
    <t>Гражданские дела и административные дела 
в апелляционной инстанции</t>
  </si>
  <si>
    <t>Жалобы на постановления по делам об административных правонарушениях</t>
  </si>
  <si>
    <t>окончено
дел</t>
  </si>
  <si>
    <t>нагрузка</t>
  </si>
  <si>
    <t>окончено дел</t>
  </si>
  <si>
    <t>А</t>
  </si>
  <si>
    <t xml:space="preserve">В </t>
  </si>
  <si>
    <t>Абаканский городской суд</t>
  </si>
  <si>
    <t>Саяногорский городской суд</t>
  </si>
  <si>
    <t>Черногорский городской суд</t>
  </si>
  <si>
    <t>Абазинский районный суд</t>
  </si>
  <si>
    <t>Алтайский районный суд</t>
  </si>
  <si>
    <t>Аскизский районный суд</t>
  </si>
  <si>
    <t>Бейский районный суд</t>
  </si>
  <si>
    <t>Орджоникидзевский районный суд</t>
  </si>
  <si>
    <t>Сорский районный суд</t>
  </si>
  <si>
    <t>Таштыпский районный суд</t>
  </si>
  <si>
    <t>Усть-Абаканский районный суд</t>
  </si>
  <si>
    <t>Ширинский районный суд</t>
  </si>
  <si>
    <t>Итого по республике</t>
  </si>
  <si>
    <t>Расчет нагрузки судей по всем делам производился путем деления количества оконченных производством</t>
  </si>
  <si>
    <t>Боградский районный суд</t>
  </si>
  <si>
    <t>3 мес. 2024</t>
  </si>
  <si>
    <t>3 мес.2024</t>
  </si>
  <si>
    <t>Нагрузка общая по делам
3 мес. 2024</t>
  </si>
  <si>
    <t>дел на штатную численность судей, полученный результат делился на коэффициент 2,625, учитывающий наличие отпусков у судей.</t>
  </si>
  <si>
    <t>3 МЕСЯЦA 2025 ГОДА</t>
  </si>
  <si>
    <t>3 мес. 2025</t>
  </si>
  <si>
    <t>Нагрузка общая по делам
3 мес. 2025</t>
  </si>
  <si>
    <t>3 мес.2025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</si>
</sst>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color indexed="64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64"/>
      <name val="Arial"/>
      <charset val="1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8">
    <xf numFmtId="0" fontId="0" fillId="0" borderId="0"/>
    <xf numFmtId="0" fontId="2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2" fillId="0" borderId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8" borderId="5" applyNumberFormat="0" applyAlignment="0" applyProtection="0"/>
    <xf numFmtId="0" fontId="16" fillId="21" borderId="6" applyNumberFormat="0" applyAlignment="0" applyProtection="0"/>
    <xf numFmtId="0" fontId="17" fillId="21" borderId="5" applyNumberFormat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2" fillId="24" borderId="12" applyNumberFormat="0" applyFont="0" applyAlignment="0" applyProtection="0"/>
    <xf numFmtId="9" fontId="2" fillId="0" borderId="0" applyFont="0" applyFill="0" applyBorder="0" applyAlignment="0" applyProtection="0"/>
    <xf numFmtId="0" fontId="29" fillId="0" borderId="13" applyNumberFormat="0" applyFill="0" applyAlignment="0" applyProtection="0"/>
    <xf numFmtId="0" fontId="3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33" fillId="0" borderId="0" applyNumberFormat="0"/>
  </cellStyleXfs>
  <cellXfs count="25">
    <xf numFmtId="0" fontId="0" fillId="0" borderId="0" xfId="0"/>
    <xf numFmtId="0" fontId="6" fillId="0" borderId="0" xfId="1" applyFont="1"/>
    <xf numFmtId="0" fontId="9" fillId="0" borderId="0" xfId="1" applyFont="1"/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horizontal="center" vertical="center"/>
    </xf>
    <xf numFmtId="165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49" fontId="7" fillId="2" borderId="1" xfId="1" applyNumberFormat="1" applyFont="1" applyFill="1" applyBorder="1" applyAlignment="1">
      <alignment horizontal="center" vertical="top" wrapText="1"/>
    </xf>
    <xf numFmtId="49" fontId="10" fillId="2" borderId="1" xfId="1" applyNumberFormat="1" applyFont="1" applyFill="1" applyBorder="1" applyAlignment="1">
      <alignment horizontal="center" vertical="top" wrapText="1"/>
    </xf>
    <xf numFmtId="0" fontId="6" fillId="2" borderId="0" xfId="1" applyFont="1" applyFill="1"/>
    <xf numFmtId="0" fontId="9" fillId="2" borderId="0" xfId="1" applyFont="1" applyFill="1"/>
    <xf numFmtId="2" fontId="9" fillId="2" borderId="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/>
    <xf numFmtId="49" fontId="7" fillId="2" borderId="2" xfId="1" applyNumberFormat="1" applyFont="1" applyFill="1" applyBorder="1" applyAlignment="1">
      <alignment horizontal="center" vertical="center" wrapText="1"/>
    </xf>
    <xf numFmtId="49" fontId="7" fillId="2" borderId="3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textRotation="90" wrapText="1"/>
    </xf>
    <xf numFmtId="0" fontId="11" fillId="2" borderId="2" xfId="1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</cellXfs>
  <cellStyles count="5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Normal_Copy of f1s_Шаблон ф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38"/>
    <cellStyle name="Обычный 2 2 2" xfId="39"/>
    <cellStyle name="Обычный 2 3" xfId="40"/>
    <cellStyle name="Обычный 2 3 2" xfId="41"/>
    <cellStyle name="Обычный 2 4" xfId="42"/>
    <cellStyle name="Обычный 3" xfId="43"/>
    <cellStyle name="Обычный 3 2" xfId="44"/>
    <cellStyle name="Обычный 4" xfId="45"/>
    <cellStyle name="Обычный 4 2" xfId="46"/>
    <cellStyle name="Обычный 5" xfId="57"/>
    <cellStyle name="Плохой 2" xfId="47"/>
    <cellStyle name="Пояснение 2" xfId="48"/>
    <cellStyle name="Примечание 2" xfId="49"/>
    <cellStyle name="Примечание 3" xfId="50"/>
    <cellStyle name="Процентный 2" xfId="51"/>
    <cellStyle name="Связанная ячейка 2" xfId="52"/>
    <cellStyle name="Текст предупреждения 2" xfId="53"/>
    <cellStyle name="Финансовый 2" xfId="54"/>
    <cellStyle name="Финансовый 3" xfId="55"/>
    <cellStyle name="Хороший 2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N33"/>
  <sheetViews>
    <sheetView tabSelected="1" view="pageBreakPreview" topLeftCell="A7" zoomScale="80" zoomScaleNormal="50" zoomScaleSheetLayoutView="80" workbookViewId="0">
      <selection activeCell="AD22" sqref="AD22"/>
    </sheetView>
  </sheetViews>
  <sheetFormatPr defaultRowHeight="12.75" x14ac:dyDescent="0.2"/>
  <cols>
    <col min="1" max="1" width="8.7109375" style="1" customWidth="1"/>
    <col min="2" max="2" width="34.42578125" style="1" customWidth="1"/>
    <col min="3" max="4" width="8.7109375" style="1" customWidth="1"/>
    <col min="5" max="8" width="8.7109375" style="12" customWidth="1"/>
    <col min="9" max="9" width="10.85546875" style="12" customWidth="1"/>
    <col min="10" max="10" width="12.7109375" style="12" customWidth="1"/>
    <col min="11" max="11" width="10.85546875" style="12" customWidth="1"/>
    <col min="12" max="12" width="8.7109375" style="12" customWidth="1"/>
    <col min="13" max="16" width="9" style="12" customWidth="1"/>
    <col min="17" max="20" width="9.28515625" style="12" customWidth="1"/>
    <col min="21" max="22" width="9" style="12" customWidth="1"/>
    <col min="23" max="24" width="8.7109375" style="12" customWidth="1"/>
    <col min="25" max="28" width="9.28515625" style="12" customWidth="1"/>
    <col min="29" max="30" width="11.85546875" style="12" customWidth="1"/>
    <col min="31" max="34" width="8.7109375" style="1" customWidth="1"/>
    <col min="35" max="16384" width="9.140625" style="1"/>
  </cols>
  <sheetData>
    <row r="1" spans="1:34" ht="24.7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4" ht="24.95" customHeight="1" x14ac:dyDescent="0.2">
      <c r="A2" s="15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4" ht="24.95" customHeight="1" x14ac:dyDescent="0.2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4" ht="33.75" customHeight="1" x14ac:dyDescent="0.2"/>
    <row r="5" spans="1:34" ht="126.75" customHeight="1" x14ac:dyDescent="0.3">
      <c r="A5" s="17" t="s">
        <v>2</v>
      </c>
      <c r="B5" s="17" t="s">
        <v>3</v>
      </c>
      <c r="C5" s="17" t="s">
        <v>4</v>
      </c>
      <c r="D5" s="18"/>
      <c r="E5" s="17" t="s">
        <v>5</v>
      </c>
      <c r="F5" s="17"/>
      <c r="G5" s="17"/>
      <c r="H5" s="17"/>
      <c r="I5" s="20" t="s">
        <v>6</v>
      </c>
      <c r="J5" s="21"/>
      <c r="K5" s="21"/>
      <c r="L5" s="21"/>
      <c r="M5" s="17" t="s">
        <v>7</v>
      </c>
      <c r="N5" s="17"/>
      <c r="O5" s="17"/>
      <c r="P5" s="17"/>
      <c r="Q5" s="17" t="s">
        <v>8</v>
      </c>
      <c r="R5" s="17"/>
      <c r="S5" s="17"/>
      <c r="T5" s="17"/>
      <c r="U5" s="17" t="s">
        <v>9</v>
      </c>
      <c r="V5" s="17"/>
      <c r="W5" s="17"/>
      <c r="X5" s="17"/>
      <c r="Y5" s="17" t="s">
        <v>10</v>
      </c>
      <c r="Z5" s="17"/>
      <c r="AA5" s="17"/>
      <c r="AB5" s="17"/>
      <c r="AC5" s="22" t="s">
        <v>33</v>
      </c>
      <c r="AD5" s="22" t="s">
        <v>37</v>
      </c>
      <c r="AG5" s="2"/>
      <c r="AH5" s="2"/>
    </row>
    <row r="6" spans="1:34" ht="20.25" customHeight="1" x14ac:dyDescent="0.3">
      <c r="A6" s="17"/>
      <c r="B6" s="17"/>
      <c r="C6" s="19"/>
      <c r="D6" s="19"/>
      <c r="E6" s="17" t="s">
        <v>32</v>
      </c>
      <c r="F6" s="17"/>
      <c r="G6" s="17" t="s">
        <v>38</v>
      </c>
      <c r="H6" s="17"/>
      <c r="I6" s="17" t="s">
        <v>32</v>
      </c>
      <c r="J6" s="17"/>
      <c r="K6" s="17" t="s">
        <v>38</v>
      </c>
      <c r="L6" s="17"/>
      <c r="M6" s="17" t="s">
        <v>32</v>
      </c>
      <c r="N6" s="17"/>
      <c r="O6" s="17" t="s">
        <v>38</v>
      </c>
      <c r="P6" s="17"/>
      <c r="Q6" s="17" t="s">
        <v>32</v>
      </c>
      <c r="R6" s="17"/>
      <c r="S6" s="17" t="s">
        <v>38</v>
      </c>
      <c r="T6" s="17"/>
      <c r="U6" s="17" t="s">
        <v>32</v>
      </c>
      <c r="V6" s="17"/>
      <c r="W6" s="17" t="s">
        <v>38</v>
      </c>
      <c r="X6" s="17"/>
      <c r="Y6" s="17" t="s">
        <v>32</v>
      </c>
      <c r="Z6" s="17"/>
      <c r="AA6" s="17" t="s">
        <v>38</v>
      </c>
      <c r="AB6" s="17"/>
      <c r="AC6" s="22"/>
      <c r="AD6" s="22"/>
      <c r="AG6" s="2"/>
      <c r="AH6" s="2"/>
    </row>
    <row r="7" spans="1:34" ht="89.25" customHeight="1" x14ac:dyDescent="0.3">
      <c r="A7" s="17"/>
      <c r="B7" s="17"/>
      <c r="C7" s="3" t="s">
        <v>31</v>
      </c>
      <c r="D7" s="3" t="s">
        <v>36</v>
      </c>
      <c r="E7" s="9" t="s">
        <v>11</v>
      </c>
      <c r="F7" s="9" t="s">
        <v>12</v>
      </c>
      <c r="G7" s="9" t="s">
        <v>11</v>
      </c>
      <c r="H7" s="9" t="s">
        <v>12</v>
      </c>
      <c r="I7" s="9" t="s">
        <v>11</v>
      </c>
      <c r="J7" s="9" t="s">
        <v>12</v>
      </c>
      <c r="K7" s="9" t="s">
        <v>11</v>
      </c>
      <c r="L7" s="9" t="s">
        <v>12</v>
      </c>
      <c r="M7" s="9" t="s">
        <v>11</v>
      </c>
      <c r="N7" s="9" t="s">
        <v>12</v>
      </c>
      <c r="O7" s="9" t="s">
        <v>11</v>
      </c>
      <c r="P7" s="9" t="s">
        <v>12</v>
      </c>
      <c r="Q7" s="9" t="s">
        <v>11</v>
      </c>
      <c r="R7" s="9" t="s">
        <v>12</v>
      </c>
      <c r="S7" s="9" t="s">
        <v>11</v>
      </c>
      <c r="T7" s="9" t="s">
        <v>12</v>
      </c>
      <c r="U7" s="9" t="s">
        <v>11</v>
      </c>
      <c r="V7" s="9" t="s">
        <v>12</v>
      </c>
      <c r="W7" s="9" t="s">
        <v>11</v>
      </c>
      <c r="X7" s="9" t="s">
        <v>12</v>
      </c>
      <c r="Y7" s="9" t="s">
        <v>13</v>
      </c>
      <c r="Z7" s="9" t="s">
        <v>12</v>
      </c>
      <c r="AA7" s="9" t="s">
        <v>13</v>
      </c>
      <c r="AB7" s="9" t="s">
        <v>12</v>
      </c>
      <c r="AC7" s="22"/>
      <c r="AD7" s="22"/>
      <c r="AG7" s="2"/>
      <c r="AH7" s="2"/>
    </row>
    <row r="8" spans="1:34" ht="20.25" x14ac:dyDescent="0.3">
      <c r="A8" s="4" t="s">
        <v>14</v>
      </c>
      <c r="B8" s="4" t="s">
        <v>15</v>
      </c>
      <c r="C8" s="4">
        <v>1</v>
      </c>
      <c r="D8" s="4">
        <v>2</v>
      </c>
      <c r="E8" s="8">
        <v>3</v>
      </c>
      <c r="F8" s="4">
        <v>4</v>
      </c>
      <c r="G8" s="8">
        <v>5</v>
      </c>
      <c r="H8" s="4">
        <v>6</v>
      </c>
      <c r="I8" s="8">
        <v>7</v>
      </c>
      <c r="J8" s="4">
        <v>8</v>
      </c>
      <c r="K8" s="8">
        <v>9</v>
      </c>
      <c r="L8" s="4">
        <v>10</v>
      </c>
      <c r="M8" s="8">
        <v>11</v>
      </c>
      <c r="N8" s="4">
        <v>12</v>
      </c>
      <c r="O8" s="8">
        <v>13</v>
      </c>
      <c r="P8" s="4">
        <v>14</v>
      </c>
      <c r="Q8" s="8">
        <v>15</v>
      </c>
      <c r="R8" s="4">
        <v>16</v>
      </c>
      <c r="S8" s="8">
        <v>17</v>
      </c>
      <c r="T8" s="4">
        <v>18</v>
      </c>
      <c r="U8" s="8">
        <v>19</v>
      </c>
      <c r="V8" s="4">
        <v>20</v>
      </c>
      <c r="W8" s="8">
        <v>21</v>
      </c>
      <c r="X8" s="4">
        <v>22</v>
      </c>
      <c r="Y8" s="8">
        <v>23</v>
      </c>
      <c r="Z8" s="4">
        <v>24</v>
      </c>
      <c r="AA8" s="8">
        <v>25</v>
      </c>
      <c r="AB8" s="4">
        <v>26</v>
      </c>
      <c r="AC8" s="4">
        <v>27</v>
      </c>
      <c r="AD8" s="4">
        <v>28</v>
      </c>
      <c r="AG8" s="2"/>
      <c r="AH8" s="2"/>
    </row>
    <row r="9" spans="1:34" ht="42.95" customHeight="1" x14ac:dyDescent="0.3">
      <c r="A9" s="5">
        <v>1</v>
      </c>
      <c r="B9" s="10" t="s">
        <v>16</v>
      </c>
      <c r="C9" s="5">
        <v>35</v>
      </c>
      <c r="D9" s="5">
        <v>35</v>
      </c>
      <c r="E9" s="5">
        <v>178</v>
      </c>
      <c r="F9" s="6">
        <f>E9/C9/2.625</f>
        <v>1.9374149659863944</v>
      </c>
      <c r="G9" s="5">
        <v>143</v>
      </c>
      <c r="H9" s="6">
        <f>G9/D9/2.625</f>
        <v>1.5564625850340135</v>
      </c>
      <c r="I9" s="5">
        <v>1734</v>
      </c>
      <c r="J9" s="6">
        <f>I9/C9/2.625</f>
        <v>18.873469387755101</v>
      </c>
      <c r="K9" s="5">
        <v>1701</v>
      </c>
      <c r="L9" s="6">
        <f>K9/D9/2.625</f>
        <v>18.514285714285716</v>
      </c>
      <c r="M9" s="5">
        <v>404</v>
      </c>
      <c r="N9" s="6">
        <f>M9/C9/2.625</f>
        <v>4.3972789115646256</v>
      </c>
      <c r="O9" s="5">
        <v>328</v>
      </c>
      <c r="P9" s="6">
        <f>O9/D9/2.625</f>
        <v>3.5700680272108847</v>
      </c>
      <c r="Q9" s="5">
        <v>2</v>
      </c>
      <c r="R9" s="14">
        <f>Q9/C9/2.625</f>
        <v>2.1768707482993196E-2</v>
      </c>
      <c r="S9" s="5">
        <v>16</v>
      </c>
      <c r="T9" s="6">
        <f>S9/D9/2.625</f>
        <v>0.17414965986394557</v>
      </c>
      <c r="U9" s="5">
        <v>93</v>
      </c>
      <c r="V9" s="6">
        <f>U9/C9/2.625</f>
        <v>1.0122448979591836</v>
      </c>
      <c r="W9" s="5">
        <v>22</v>
      </c>
      <c r="X9" s="6">
        <f>W9/D9/2.625</f>
        <v>0.23945578231292516</v>
      </c>
      <c r="Y9" s="5">
        <v>243</v>
      </c>
      <c r="Z9" s="6">
        <f>Y9/C9/2.625</f>
        <v>2.6448979591836737</v>
      </c>
      <c r="AA9" s="5">
        <v>577</v>
      </c>
      <c r="AB9" s="6">
        <f>AA9/D9/2.625</f>
        <v>6.2802721088435369</v>
      </c>
      <c r="AC9" s="6">
        <f>(E9+I9+M9+Y9+Q9+U9)/C9/2.6</f>
        <v>29.164835164835161</v>
      </c>
      <c r="AD9" s="6">
        <f>(G9+K9+O9+AA9+S9+W9)/D9/2.625</f>
        <v>30.334693877551022</v>
      </c>
      <c r="AG9" s="2"/>
      <c r="AH9" s="2"/>
    </row>
    <row r="10" spans="1:34" ht="42.95" customHeight="1" x14ac:dyDescent="0.2">
      <c r="A10" s="5">
        <v>2</v>
      </c>
      <c r="B10" s="10" t="s">
        <v>20</v>
      </c>
      <c r="C10" s="5">
        <v>9</v>
      </c>
      <c r="D10" s="5">
        <v>9</v>
      </c>
      <c r="E10" s="5">
        <v>37</v>
      </c>
      <c r="F10" s="6">
        <f t="shared" ref="F10:F21" si="0">E10/C10/2.625</f>
        <v>1.5661375661375661</v>
      </c>
      <c r="G10" s="5">
        <v>19</v>
      </c>
      <c r="H10" s="6">
        <f t="shared" ref="H10:H22" si="1">G10/D10/2.625</f>
        <v>0.8042328042328043</v>
      </c>
      <c r="I10" s="5">
        <v>189</v>
      </c>
      <c r="J10" s="6">
        <f t="shared" ref="J10:J22" si="2">I10/C10/2.625</f>
        <v>8</v>
      </c>
      <c r="K10" s="5">
        <v>142</v>
      </c>
      <c r="L10" s="6">
        <f t="shared" ref="L10:L22" si="3">K10/D10/2.625</f>
        <v>6.0105820105820111</v>
      </c>
      <c r="M10" s="5">
        <v>31</v>
      </c>
      <c r="N10" s="6">
        <f t="shared" ref="N10:N22" si="4">M10/C10/2.625</f>
        <v>1.3121693121693123</v>
      </c>
      <c r="O10" s="5">
        <v>35</v>
      </c>
      <c r="P10" s="6">
        <f t="shared" ref="P10:P22" si="5">O10/D10/2.625</f>
        <v>1.4814814814814814</v>
      </c>
      <c r="Q10" s="5">
        <v>1</v>
      </c>
      <c r="R10" s="14">
        <f t="shared" ref="R10:R22" si="6">Q10/C10/2.625</f>
        <v>4.2328042328042326E-2</v>
      </c>
      <c r="S10" s="5">
        <v>1</v>
      </c>
      <c r="T10" s="6">
        <f t="shared" ref="T10:T22" si="7">S10/D10/2.625</f>
        <v>4.2328042328042326E-2</v>
      </c>
      <c r="U10" s="5">
        <v>4</v>
      </c>
      <c r="V10" s="6">
        <f t="shared" ref="V10:V22" si="8">U10/C10/2.625</f>
        <v>0.1693121693121693</v>
      </c>
      <c r="W10" s="5">
        <v>0</v>
      </c>
      <c r="X10" s="6">
        <f t="shared" ref="X10:X22" si="9">W10/D10/2.625</f>
        <v>0</v>
      </c>
      <c r="Y10" s="5">
        <v>36</v>
      </c>
      <c r="Z10" s="6">
        <f t="shared" ref="Z10:Z22" si="10">Y10/C10/2.625</f>
        <v>1.5238095238095237</v>
      </c>
      <c r="AA10" s="5">
        <v>115</v>
      </c>
      <c r="AB10" s="6">
        <f t="shared" ref="AB10:AB22" si="11">AA10/D10/2.625</f>
        <v>4.8677248677248679</v>
      </c>
      <c r="AC10" s="6">
        <f t="shared" ref="AC10:AC21" si="12">(E10+I10+M10+Y10+Q10+U10)/C10/2.6</f>
        <v>12.735042735042736</v>
      </c>
      <c r="AD10" s="6">
        <f t="shared" ref="AD10:AD21" si="13">(G10+K10+O10+AA10+S10+W10)/D10/2.625</f>
        <v>13.206349206349206</v>
      </c>
    </row>
    <row r="11" spans="1:34" ht="42.95" customHeight="1" x14ac:dyDescent="0.2">
      <c r="A11" s="5">
        <v>3</v>
      </c>
      <c r="B11" s="10" t="s">
        <v>25</v>
      </c>
      <c r="C11" s="5">
        <v>12</v>
      </c>
      <c r="D11" s="5">
        <v>12</v>
      </c>
      <c r="E11" s="5">
        <v>15</v>
      </c>
      <c r="F11" s="6">
        <f t="shared" si="0"/>
        <v>0.47619047619047616</v>
      </c>
      <c r="G11" s="5">
        <v>13</v>
      </c>
      <c r="H11" s="6">
        <f t="shared" si="1"/>
        <v>0.41269841269841268</v>
      </c>
      <c r="I11" s="5">
        <v>62</v>
      </c>
      <c r="J11" s="6">
        <f t="shared" si="2"/>
        <v>1.9682539682539684</v>
      </c>
      <c r="K11" s="5">
        <v>107</v>
      </c>
      <c r="L11" s="6">
        <f t="shared" si="3"/>
        <v>3.3968253968253967</v>
      </c>
      <c r="M11" s="5">
        <v>3</v>
      </c>
      <c r="N11" s="6">
        <f t="shared" si="4"/>
        <v>9.5238095238095233E-2</v>
      </c>
      <c r="O11" s="5">
        <v>0</v>
      </c>
      <c r="P11" s="6">
        <f t="shared" si="5"/>
        <v>0</v>
      </c>
      <c r="Q11" s="5">
        <v>1</v>
      </c>
      <c r="R11" s="14">
        <f t="shared" si="6"/>
        <v>3.1746031746031744E-2</v>
      </c>
      <c r="S11" s="5">
        <v>0</v>
      </c>
      <c r="T11" s="6">
        <f t="shared" si="7"/>
        <v>0</v>
      </c>
      <c r="U11" s="5">
        <v>0</v>
      </c>
      <c r="V11" s="6">
        <f t="shared" si="8"/>
        <v>0</v>
      </c>
      <c r="W11" s="5">
        <v>1</v>
      </c>
      <c r="X11" s="6">
        <f t="shared" si="9"/>
        <v>3.1746031746031744E-2</v>
      </c>
      <c r="Y11" s="5">
        <v>10</v>
      </c>
      <c r="Z11" s="6">
        <f t="shared" si="10"/>
        <v>0.3174603174603175</v>
      </c>
      <c r="AA11" s="5">
        <v>4</v>
      </c>
      <c r="AB11" s="6">
        <f t="shared" si="11"/>
        <v>0.12698412698412698</v>
      </c>
      <c r="AC11" s="6">
        <f t="shared" si="12"/>
        <v>2.9166666666666665</v>
      </c>
      <c r="AD11" s="6">
        <f t="shared" si="13"/>
        <v>3.9682539682539679</v>
      </c>
    </row>
    <row r="12" spans="1:34" ht="42.95" customHeight="1" x14ac:dyDescent="0.2">
      <c r="A12" s="5">
        <v>4</v>
      </c>
      <c r="B12" s="10" t="s">
        <v>17</v>
      </c>
      <c r="C12" s="5">
        <v>3</v>
      </c>
      <c r="D12" s="5">
        <v>3</v>
      </c>
      <c r="E12" s="5">
        <v>59</v>
      </c>
      <c r="F12" s="6">
        <f t="shared" si="0"/>
        <v>7.4920634920634921</v>
      </c>
      <c r="G12" s="5">
        <v>38</v>
      </c>
      <c r="H12" s="6">
        <f t="shared" si="1"/>
        <v>4.8253968253968251</v>
      </c>
      <c r="I12" s="5">
        <v>324</v>
      </c>
      <c r="J12" s="6">
        <f t="shared" si="2"/>
        <v>41.142857142857146</v>
      </c>
      <c r="K12" s="5">
        <v>241</v>
      </c>
      <c r="L12" s="6">
        <f t="shared" si="3"/>
        <v>30.603174603174601</v>
      </c>
      <c r="M12" s="5">
        <v>55</v>
      </c>
      <c r="N12" s="6">
        <f t="shared" si="4"/>
        <v>6.9841269841269833</v>
      </c>
      <c r="O12" s="5">
        <v>29</v>
      </c>
      <c r="P12" s="6">
        <f t="shared" si="5"/>
        <v>3.6825396825396823</v>
      </c>
      <c r="Q12" s="5">
        <v>2</v>
      </c>
      <c r="R12" s="6">
        <f t="shared" si="6"/>
        <v>0.25396825396825395</v>
      </c>
      <c r="S12" s="5">
        <v>3</v>
      </c>
      <c r="T12" s="6">
        <f t="shared" si="7"/>
        <v>0.38095238095238093</v>
      </c>
      <c r="U12" s="5">
        <v>11</v>
      </c>
      <c r="V12" s="6">
        <f t="shared" si="8"/>
        <v>1.3968253968253967</v>
      </c>
      <c r="W12" s="5">
        <v>7</v>
      </c>
      <c r="X12" s="6">
        <f t="shared" si="9"/>
        <v>0.88888888888888895</v>
      </c>
      <c r="Y12" s="5">
        <v>51</v>
      </c>
      <c r="Z12" s="6">
        <f t="shared" si="10"/>
        <v>6.4761904761904763</v>
      </c>
      <c r="AA12" s="5">
        <v>12</v>
      </c>
      <c r="AB12" s="6">
        <f t="shared" si="11"/>
        <v>1.5238095238095237</v>
      </c>
      <c r="AC12" s="6">
        <f t="shared" si="12"/>
        <v>64.358974358974365</v>
      </c>
      <c r="AD12" s="6">
        <f t="shared" si="13"/>
        <v>41.904761904761905</v>
      </c>
    </row>
    <row r="13" spans="1:34" ht="42.95" customHeight="1" x14ac:dyDescent="0.2">
      <c r="A13" s="5">
        <v>5</v>
      </c>
      <c r="B13" s="10" t="s">
        <v>21</v>
      </c>
      <c r="C13" s="5">
        <v>4</v>
      </c>
      <c r="D13" s="5">
        <v>4</v>
      </c>
      <c r="E13" s="5">
        <v>47</v>
      </c>
      <c r="F13" s="6">
        <f t="shared" si="0"/>
        <v>4.4761904761904763</v>
      </c>
      <c r="G13" s="5">
        <v>44</v>
      </c>
      <c r="H13" s="6">
        <f t="shared" si="1"/>
        <v>4.1904761904761907</v>
      </c>
      <c r="I13" s="5">
        <v>205</v>
      </c>
      <c r="J13" s="6">
        <f t="shared" si="2"/>
        <v>19.523809523809526</v>
      </c>
      <c r="K13" s="5">
        <v>257</v>
      </c>
      <c r="L13" s="6">
        <f t="shared" si="3"/>
        <v>24.476190476190474</v>
      </c>
      <c r="M13" s="5">
        <v>17</v>
      </c>
      <c r="N13" s="6">
        <f t="shared" si="4"/>
        <v>1.6190476190476191</v>
      </c>
      <c r="O13" s="5">
        <v>15</v>
      </c>
      <c r="P13" s="6">
        <f t="shared" si="5"/>
        <v>1.4285714285714286</v>
      </c>
      <c r="Q13" s="5">
        <v>5</v>
      </c>
      <c r="R13" s="6">
        <f t="shared" si="6"/>
        <v>0.47619047619047616</v>
      </c>
      <c r="S13" s="5">
        <v>3</v>
      </c>
      <c r="T13" s="6">
        <f t="shared" si="7"/>
        <v>0.2857142857142857</v>
      </c>
      <c r="U13" s="5">
        <v>27</v>
      </c>
      <c r="V13" s="6">
        <f t="shared" si="8"/>
        <v>2.5714285714285716</v>
      </c>
      <c r="W13" s="5">
        <v>2</v>
      </c>
      <c r="X13" s="6">
        <f t="shared" si="9"/>
        <v>0.19047619047619047</v>
      </c>
      <c r="Y13" s="5">
        <v>6</v>
      </c>
      <c r="Z13" s="6">
        <f t="shared" si="10"/>
        <v>0.5714285714285714</v>
      </c>
      <c r="AA13" s="5">
        <v>7</v>
      </c>
      <c r="AB13" s="6">
        <f t="shared" si="11"/>
        <v>0.66666666666666663</v>
      </c>
      <c r="AC13" s="6">
        <f t="shared" si="12"/>
        <v>29.519230769230766</v>
      </c>
      <c r="AD13" s="6">
        <f t="shared" si="13"/>
        <v>31.238095238095237</v>
      </c>
    </row>
    <row r="14" spans="1:34" ht="42.95" customHeight="1" x14ac:dyDescent="0.2">
      <c r="A14" s="5">
        <v>6</v>
      </c>
      <c r="B14" s="10" t="s">
        <v>22</v>
      </c>
      <c r="C14" s="5">
        <v>7</v>
      </c>
      <c r="D14" s="5">
        <v>7</v>
      </c>
      <c r="E14" s="5">
        <v>26</v>
      </c>
      <c r="F14" s="6">
        <f t="shared" si="0"/>
        <v>1.4149659863945578</v>
      </c>
      <c r="G14" s="5">
        <v>8</v>
      </c>
      <c r="H14" s="6">
        <f t="shared" si="1"/>
        <v>0.43537414965986393</v>
      </c>
      <c r="I14" s="5">
        <v>135</v>
      </c>
      <c r="J14" s="6">
        <f t="shared" si="2"/>
        <v>7.3469387755102034</v>
      </c>
      <c r="K14" s="5">
        <v>134</v>
      </c>
      <c r="L14" s="6">
        <f t="shared" si="3"/>
        <v>7.2925170068027212</v>
      </c>
      <c r="M14" s="5">
        <v>14</v>
      </c>
      <c r="N14" s="6">
        <f t="shared" si="4"/>
        <v>0.76190476190476186</v>
      </c>
      <c r="O14" s="5">
        <v>5</v>
      </c>
      <c r="P14" s="6">
        <f t="shared" si="5"/>
        <v>0.27210884353741499</v>
      </c>
      <c r="Q14" s="5">
        <v>0</v>
      </c>
      <c r="R14" s="6">
        <f t="shared" si="6"/>
        <v>0</v>
      </c>
      <c r="S14" s="5">
        <v>0</v>
      </c>
      <c r="T14" s="6">
        <f t="shared" si="7"/>
        <v>0</v>
      </c>
      <c r="U14" s="5">
        <v>1</v>
      </c>
      <c r="V14" s="6">
        <f t="shared" si="8"/>
        <v>5.4421768707482991E-2</v>
      </c>
      <c r="W14" s="5">
        <v>2</v>
      </c>
      <c r="X14" s="6">
        <f t="shared" si="9"/>
        <v>0.10884353741496598</v>
      </c>
      <c r="Y14" s="5">
        <v>4</v>
      </c>
      <c r="Z14" s="6">
        <f t="shared" si="10"/>
        <v>0.21768707482993196</v>
      </c>
      <c r="AA14" s="5">
        <v>0</v>
      </c>
      <c r="AB14" s="6">
        <f t="shared" si="11"/>
        <v>0</v>
      </c>
      <c r="AC14" s="6">
        <f t="shared" si="12"/>
        <v>9.8901098901098905</v>
      </c>
      <c r="AD14" s="6">
        <f t="shared" si="13"/>
        <v>8.1088435374149661</v>
      </c>
    </row>
    <row r="15" spans="1:34" ht="42.95" customHeight="1" x14ac:dyDescent="0.2">
      <c r="A15" s="5">
        <v>7</v>
      </c>
      <c r="B15" s="10" t="s">
        <v>24</v>
      </c>
      <c r="C15" s="5">
        <v>3</v>
      </c>
      <c r="D15" s="5">
        <v>3</v>
      </c>
      <c r="E15" s="5">
        <v>10</v>
      </c>
      <c r="F15" s="6">
        <f t="shared" si="0"/>
        <v>1.26984126984127</v>
      </c>
      <c r="G15" s="5">
        <v>11</v>
      </c>
      <c r="H15" s="6">
        <f t="shared" si="1"/>
        <v>1.3968253968253967</v>
      </c>
      <c r="I15" s="5">
        <v>66</v>
      </c>
      <c r="J15" s="6">
        <f t="shared" si="2"/>
        <v>8.3809523809523814</v>
      </c>
      <c r="K15" s="5">
        <v>43</v>
      </c>
      <c r="L15" s="6">
        <f t="shared" si="3"/>
        <v>5.4603174603174605</v>
      </c>
      <c r="M15" s="5">
        <v>20</v>
      </c>
      <c r="N15" s="6">
        <f t="shared" si="4"/>
        <v>2.53968253968254</v>
      </c>
      <c r="O15" s="5">
        <v>22</v>
      </c>
      <c r="P15" s="6">
        <f t="shared" si="5"/>
        <v>2.7936507936507935</v>
      </c>
      <c r="Q15" s="5">
        <v>2</v>
      </c>
      <c r="R15" s="6">
        <f t="shared" si="6"/>
        <v>0.25396825396825395</v>
      </c>
      <c r="S15" s="5">
        <v>0</v>
      </c>
      <c r="T15" s="6">
        <f t="shared" si="7"/>
        <v>0</v>
      </c>
      <c r="U15" s="5">
        <v>1</v>
      </c>
      <c r="V15" s="6">
        <f t="shared" si="8"/>
        <v>0.12698412698412698</v>
      </c>
      <c r="W15" s="5">
        <v>3</v>
      </c>
      <c r="X15" s="6">
        <f t="shared" si="9"/>
        <v>0.38095238095238093</v>
      </c>
      <c r="Y15" s="5">
        <v>2</v>
      </c>
      <c r="Z15" s="6">
        <f t="shared" si="10"/>
        <v>0.25396825396825395</v>
      </c>
      <c r="AA15" s="5">
        <v>2</v>
      </c>
      <c r="AB15" s="6">
        <f t="shared" si="11"/>
        <v>0.25396825396825395</v>
      </c>
      <c r="AC15" s="6">
        <f t="shared" si="12"/>
        <v>12.948717948717947</v>
      </c>
      <c r="AD15" s="6">
        <f t="shared" si="13"/>
        <v>10.285714285714286</v>
      </c>
    </row>
    <row r="16" spans="1:34" ht="42.95" customHeight="1" x14ac:dyDescent="0.2">
      <c r="A16" s="5">
        <v>8</v>
      </c>
      <c r="B16" s="10" t="s">
        <v>26</v>
      </c>
      <c r="C16" s="5">
        <v>3</v>
      </c>
      <c r="D16" s="5">
        <v>3</v>
      </c>
      <c r="E16" s="5">
        <v>67</v>
      </c>
      <c r="F16" s="6">
        <f t="shared" si="0"/>
        <v>8.5079365079365079</v>
      </c>
      <c r="G16" s="5">
        <v>43</v>
      </c>
      <c r="H16" s="6">
        <f t="shared" si="1"/>
        <v>5.4603174603174605</v>
      </c>
      <c r="I16" s="5">
        <v>405</v>
      </c>
      <c r="J16" s="6">
        <f t="shared" si="2"/>
        <v>51.428571428571431</v>
      </c>
      <c r="K16" s="5">
        <v>284</v>
      </c>
      <c r="L16" s="6">
        <f t="shared" si="3"/>
        <v>36.063492063492063</v>
      </c>
      <c r="M16" s="5">
        <v>54</v>
      </c>
      <c r="N16" s="6">
        <f t="shared" si="4"/>
        <v>6.8571428571428568</v>
      </c>
      <c r="O16" s="5">
        <v>32</v>
      </c>
      <c r="P16" s="6">
        <f t="shared" si="5"/>
        <v>4.0634920634920633</v>
      </c>
      <c r="Q16" s="5">
        <v>2</v>
      </c>
      <c r="R16" s="6">
        <f t="shared" si="6"/>
        <v>0.25396825396825395</v>
      </c>
      <c r="S16" s="5">
        <v>1</v>
      </c>
      <c r="T16" s="6">
        <f t="shared" si="7"/>
        <v>0.12698412698412698</v>
      </c>
      <c r="U16" s="5">
        <v>5</v>
      </c>
      <c r="V16" s="6">
        <f t="shared" si="8"/>
        <v>0.634920634920635</v>
      </c>
      <c r="W16" s="5">
        <v>64</v>
      </c>
      <c r="X16" s="6">
        <f t="shared" si="9"/>
        <v>8.1269841269841265</v>
      </c>
      <c r="Y16" s="5">
        <v>14</v>
      </c>
      <c r="Z16" s="6">
        <f t="shared" si="10"/>
        <v>1.7777777777777779</v>
      </c>
      <c r="AA16" s="5">
        <v>11</v>
      </c>
      <c r="AB16" s="6">
        <f t="shared" si="11"/>
        <v>1.3968253968253967</v>
      </c>
      <c r="AC16" s="6">
        <f t="shared" si="12"/>
        <v>70.128205128205124</v>
      </c>
      <c r="AD16" s="6">
        <f t="shared" si="13"/>
        <v>55.238095238095241</v>
      </c>
    </row>
    <row r="17" spans="1:40" ht="42.95" customHeight="1" x14ac:dyDescent="0.2">
      <c r="A17" s="5">
        <v>9</v>
      </c>
      <c r="B17" s="11" t="s">
        <v>19</v>
      </c>
      <c r="C17" s="5">
        <v>2</v>
      </c>
      <c r="D17" s="5">
        <v>2</v>
      </c>
      <c r="E17" s="5">
        <v>35</v>
      </c>
      <c r="F17" s="6">
        <f t="shared" si="0"/>
        <v>6.666666666666667</v>
      </c>
      <c r="G17" s="5">
        <v>19</v>
      </c>
      <c r="H17" s="6">
        <f t="shared" si="1"/>
        <v>3.6190476190476191</v>
      </c>
      <c r="I17" s="5">
        <v>94</v>
      </c>
      <c r="J17" s="6">
        <f t="shared" si="2"/>
        <v>17.904761904761905</v>
      </c>
      <c r="K17" s="5">
        <v>198</v>
      </c>
      <c r="L17" s="6">
        <f t="shared" si="3"/>
        <v>37.714285714285715</v>
      </c>
      <c r="M17" s="5">
        <v>15</v>
      </c>
      <c r="N17" s="6">
        <f t="shared" si="4"/>
        <v>2.8571428571428572</v>
      </c>
      <c r="O17" s="5">
        <v>15</v>
      </c>
      <c r="P17" s="6">
        <f t="shared" si="5"/>
        <v>2.8571428571428572</v>
      </c>
      <c r="Q17" s="5">
        <v>0</v>
      </c>
      <c r="R17" s="6">
        <f t="shared" si="6"/>
        <v>0</v>
      </c>
      <c r="S17" s="5">
        <v>1</v>
      </c>
      <c r="T17" s="6">
        <f t="shared" si="7"/>
        <v>0.19047619047619047</v>
      </c>
      <c r="U17" s="5">
        <v>0</v>
      </c>
      <c r="V17" s="6">
        <f t="shared" si="8"/>
        <v>0</v>
      </c>
      <c r="W17" s="5">
        <v>2</v>
      </c>
      <c r="X17" s="6">
        <f t="shared" si="9"/>
        <v>0.38095238095238093</v>
      </c>
      <c r="Y17" s="5">
        <v>3</v>
      </c>
      <c r="Z17" s="6">
        <f t="shared" si="10"/>
        <v>0.5714285714285714</v>
      </c>
      <c r="AA17" s="5">
        <v>1</v>
      </c>
      <c r="AB17" s="6">
        <f t="shared" si="11"/>
        <v>0.19047619047619047</v>
      </c>
      <c r="AC17" s="6">
        <f t="shared" si="12"/>
        <v>28.269230769230766</v>
      </c>
      <c r="AD17" s="6">
        <f t="shared" si="13"/>
        <v>44.952380952380949</v>
      </c>
    </row>
    <row r="18" spans="1:40" ht="42.95" customHeight="1" x14ac:dyDescent="0.2">
      <c r="A18" s="5">
        <v>10</v>
      </c>
      <c r="B18" s="10" t="s">
        <v>23</v>
      </c>
      <c r="C18" s="5">
        <v>2</v>
      </c>
      <c r="D18" s="5">
        <v>2</v>
      </c>
      <c r="E18" s="5">
        <v>14</v>
      </c>
      <c r="F18" s="6">
        <f t="shared" si="0"/>
        <v>2.6666666666666665</v>
      </c>
      <c r="G18" s="5">
        <v>6</v>
      </c>
      <c r="H18" s="6">
        <f t="shared" si="1"/>
        <v>1.1428571428571428</v>
      </c>
      <c r="I18" s="5">
        <v>55</v>
      </c>
      <c r="J18" s="6">
        <f t="shared" si="2"/>
        <v>10.476190476190476</v>
      </c>
      <c r="K18" s="5">
        <v>54</v>
      </c>
      <c r="L18" s="6">
        <f t="shared" si="3"/>
        <v>10.285714285714286</v>
      </c>
      <c r="M18" s="5">
        <v>2</v>
      </c>
      <c r="N18" s="6">
        <f t="shared" si="4"/>
        <v>0.38095238095238093</v>
      </c>
      <c r="O18" s="5">
        <v>2</v>
      </c>
      <c r="P18" s="6">
        <f t="shared" si="5"/>
        <v>0.38095238095238093</v>
      </c>
      <c r="Q18" s="5">
        <v>1</v>
      </c>
      <c r="R18" s="6">
        <f t="shared" si="6"/>
        <v>0.19047619047619047</v>
      </c>
      <c r="S18" s="5">
        <v>0</v>
      </c>
      <c r="T18" s="6">
        <f t="shared" si="7"/>
        <v>0</v>
      </c>
      <c r="U18" s="5">
        <v>0</v>
      </c>
      <c r="V18" s="6">
        <f t="shared" si="8"/>
        <v>0</v>
      </c>
      <c r="W18" s="5">
        <v>1</v>
      </c>
      <c r="X18" s="6">
        <f t="shared" si="9"/>
        <v>0.19047619047619047</v>
      </c>
      <c r="Y18" s="5">
        <v>3</v>
      </c>
      <c r="Z18" s="6">
        <f t="shared" si="10"/>
        <v>0.5714285714285714</v>
      </c>
      <c r="AA18" s="5">
        <v>2</v>
      </c>
      <c r="AB18" s="6">
        <f t="shared" si="11"/>
        <v>0.38095238095238093</v>
      </c>
      <c r="AC18" s="6">
        <f t="shared" si="12"/>
        <v>14.423076923076923</v>
      </c>
      <c r="AD18" s="6">
        <f t="shared" si="13"/>
        <v>12.380952380952381</v>
      </c>
    </row>
    <row r="19" spans="1:40" ht="42.95" customHeight="1" x14ac:dyDescent="0.3">
      <c r="A19" s="5">
        <v>11</v>
      </c>
      <c r="B19" s="10" t="s">
        <v>30</v>
      </c>
      <c r="C19" s="5">
        <v>3</v>
      </c>
      <c r="D19" s="5">
        <v>3</v>
      </c>
      <c r="E19" s="5">
        <v>18</v>
      </c>
      <c r="F19" s="6">
        <f t="shared" si="0"/>
        <v>2.2857142857142856</v>
      </c>
      <c r="G19" s="5">
        <v>8</v>
      </c>
      <c r="H19" s="6">
        <f t="shared" si="1"/>
        <v>1.0158730158730158</v>
      </c>
      <c r="I19" s="5">
        <v>92</v>
      </c>
      <c r="J19" s="6">
        <f t="shared" si="2"/>
        <v>11.682539682539684</v>
      </c>
      <c r="K19" s="5">
        <v>78</v>
      </c>
      <c r="L19" s="6">
        <f t="shared" si="3"/>
        <v>9.9047619047619051</v>
      </c>
      <c r="M19" s="5">
        <v>9</v>
      </c>
      <c r="N19" s="6">
        <f t="shared" si="4"/>
        <v>1.1428571428571428</v>
      </c>
      <c r="O19" s="5">
        <v>15</v>
      </c>
      <c r="P19" s="6">
        <f t="shared" si="5"/>
        <v>1.9047619047619047</v>
      </c>
      <c r="Q19" s="5">
        <v>2</v>
      </c>
      <c r="R19" s="6">
        <f t="shared" si="6"/>
        <v>0.25396825396825395</v>
      </c>
      <c r="S19" s="5">
        <v>0</v>
      </c>
      <c r="T19" s="6">
        <f t="shared" si="7"/>
        <v>0</v>
      </c>
      <c r="U19" s="5">
        <v>3</v>
      </c>
      <c r="V19" s="6">
        <f t="shared" si="8"/>
        <v>0.38095238095238093</v>
      </c>
      <c r="W19" s="5">
        <v>0</v>
      </c>
      <c r="X19" s="6">
        <f t="shared" si="9"/>
        <v>0</v>
      </c>
      <c r="Y19" s="5">
        <v>3</v>
      </c>
      <c r="Z19" s="6">
        <f t="shared" si="10"/>
        <v>0.38095238095238093</v>
      </c>
      <c r="AA19" s="5">
        <v>2</v>
      </c>
      <c r="AB19" s="6">
        <f t="shared" si="11"/>
        <v>0.25396825396825395</v>
      </c>
      <c r="AC19" s="6">
        <f t="shared" si="12"/>
        <v>16.282051282051281</v>
      </c>
      <c r="AD19" s="6">
        <f t="shared" si="13"/>
        <v>13.079365079365081</v>
      </c>
      <c r="AN19" s="2"/>
    </row>
    <row r="20" spans="1:40" ht="42.95" customHeight="1" x14ac:dyDescent="0.2">
      <c r="A20" s="5">
        <v>12</v>
      </c>
      <c r="B20" s="10" t="s">
        <v>27</v>
      </c>
      <c r="C20" s="5">
        <v>6</v>
      </c>
      <c r="D20" s="5">
        <v>6</v>
      </c>
      <c r="E20" s="5">
        <v>30</v>
      </c>
      <c r="F20" s="6">
        <f t="shared" si="0"/>
        <v>1.9047619047619047</v>
      </c>
      <c r="G20" s="5">
        <v>28</v>
      </c>
      <c r="H20" s="6">
        <f t="shared" si="1"/>
        <v>1.7777777777777779</v>
      </c>
      <c r="I20" s="5">
        <v>118</v>
      </c>
      <c r="J20" s="6">
        <f t="shared" si="2"/>
        <v>7.4920634920634921</v>
      </c>
      <c r="K20" s="5">
        <v>134</v>
      </c>
      <c r="L20" s="6">
        <f t="shared" si="3"/>
        <v>8.5079365079365079</v>
      </c>
      <c r="M20" s="5">
        <v>9</v>
      </c>
      <c r="N20" s="6">
        <f t="shared" si="4"/>
        <v>0.5714285714285714</v>
      </c>
      <c r="O20" s="5">
        <v>11</v>
      </c>
      <c r="P20" s="6">
        <f t="shared" si="5"/>
        <v>0.69841269841269837</v>
      </c>
      <c r="Q20" s="5">
        <v>2</v>
      </c>
      <c r="R20" s="6">
        <f t="shared" si="6"/>
        <v>0.12698412698412698</v>
      </c>
      <c r="S20" s="5">
        <v>2</v>
      </c>
      <c r="T20" s="6">
        <f t="shared" si="7"/>
        <v>0.12698412698412698</v>
      </c>
      <c r="U20" s="5">
        <v>2</v>
      </c>
      <c r="V20" s="6">
        <f t="shared" si="8"/>
        <v>0.12698412698412698</v>
      </c>
      <c r="W20" s="5">
        <v>1</v>
      </c>
      <c r="X20" s="6">
        <f t="shared" si="9"/>
        <v>6.3492063492063489E-2</v>
      </c>
      <c r="Y20" s="5">
        <v>14</v>
      </c>
      <c r="Z20" s="6">
        <f t="shared" si="10"/>
        <v>0.88888888888888895</v>
      </c>
      <c r="AA20" s="5">
        <v>11</v>
      </c>
      <c r="AB20" s="6">
        <f t="shared" si="11"/>
        <v>0.69841269841269837</v>
      </c>
      <c r="AC20" s="6">
        <f t="shared" si="12"/>
        <v>11.217948717948717</v>
      </c>
      <c r="AD20" s="6">
        <f t="shared" si="13"/>
        <v>11.873015873015873</v>
      </c>
    </row>
    <row r="21" spans="1:40" ht="42.95" customHeight="1" x14ac:dyDescent="0.2">
      <c r="A21" s="5">
        <v>13</v>
      </c>
      <c r="B21" s="10" t="s">
        <v>18</v>
      </c>
      <c r="C21" s="5">
        <v>5</v>
      </c>
      <c r="D21" s="5">
        <v>5</v>
      </c>
      <c r="E21" s="5">
        <v>111</v>
      </c>
      <c r="F21" s="6">
        <f t="shared" si="0"/>
        <v>8.4571428571428573</v>
      </c>
      <c r="G21" s="5">
        <v>77</v>
      </c>
      <c r="H21" s="6">
        <f t="shared" si="1"/>
        <v>5.8666666666666671</v>
      </c>
      <c r="I21" s="5">
        <v>565</v>
      </c>
      <c r="J21" s="6">
        <f t="shared" si="2"/>
        <v>43.047619047619051</v>
      </c>
      <c r="K21" s="5">
        <v>470</v>
      </c>
      <c r="L21" s="6">
        <f t="shared" si="3"/>
        <v>35.80952380952381</v>
      </c>
      <c r="M21" s="5">
        <v>80</v>
      </c>
      <c r="N21" s="6">
        <f t="shared" si="4"/>
        <v>6.0952380952380949</v>
      </c>
      <c r="O21" s="5">
        <v>180</v>
      </c>
      <c r="P21" s="6">
        <f t="shared" si="5"/>
        <v>13.714285714285714</v>
      </c>
      <c r="Q21" s="5">
        <v>2</v>
      </c>
      <c r="R21" s="6">
        <f t="shared" si="6"/>
        <v>0.15238095238095239</v>
      </c>
      <c r="S21" s="5">
        <v>5</v>
      </c>
      <c r="T21" s="6">
        <f t="shared" si="7"/>
        <v>0.38095238095238093</v>
      </c>
      <c r="U21" s="5">
        <v>15</v>
      </c>
      <c r="V21" s="6">
        <f t="shared" si="8"/>
        <v>1.1428571428571428</v>
      </c>
      <c r="W21" s="5">
        <v>9</v>
      </c>
      <c r="X21" s="6">
        <f t="shared" si="9"/>
        <v>0.68571428571428572</v>
      </c>
      <c r="Y21" s="5">
        <v>49</v>
      </c>
      <c r="Z21" s="6">
        <f t="shared" si="10"/>
        <v>3.7333333333333334</v>
      </c>
      <c r="AA21" s="5">
        <v>35</v>
      </c>
      <c r="AB21" s="6">
        <f t="shared" si="11"/>
        <v>2.6666666666666665</v>
      </c>
      <c r="AC21" s="6">
        <f t="shared" si="12"/>
        <v>63.230769230769234</v>
      </c>
      <c r="AD21" s="6">
        <f t="shared" si="13"/>
        <v>59.12380952380952</v>
      </c>
    </row>
    <row r="22" spans="1:40" ht="42.95" customHeight="1" x14ac:dyDescent="0.2">
      <c r="A22" s="23" t="s">
        <v>28</v>
      </c>
      <c r="B22" s="24"/>
      <c r="C22" s="4">
        <f>SUM(C9:C21)</f>
        <v>94</v>
      </c>
      <c r="D22" s="4">
        <f>SUM(D9:D21)</f>
        <v>94</v>
      </c>
      <c r="E22" s="4">
        <f>SUM(E9:E21)</f>
        <v>647</v>
      </c>
      <c r="F22" s="7">
        <f>E22/C22/2.625</f>
        <v>2.6220871327254307</v>
      </c>
      <c r="G22" s="4">
        <f>SUM(G9:G21)</f>
        <v>457</v>
      </c>
      <c r="H22" s="7">
        <f t="shared" si="1"/>
        <v>1.8520770010131713</v>
      </c>
      <c r="I22" s="4">
        <f>SUM(I9:I21)</f>
        <v>4044</v>
      </c>
      <c r="J22" s="7">
        <f t="shared" si="2"/>
        <v>16.389057750759878</v>
      </c>
      <c r="K22" s="4">
        <f>SUM(K9:K21)</f>
        <v>3843</v>
      </c>
      <c r="L22" s="7">
        <f t="shared" si="3"/>
        <v>15.574468085106384</v>
      </c>
      <c r="M22" s="4">
        <f>SUM(M9:M21)</f>
        <v>713</v>
      </c>
      <c r="N22" s="7">
        <f t="shared" si="4"/>
        <v>2.8895643363728469</v>
      </c>
      <c r="O22" s="4">
        <f>SUM(O9:O21)</f>
        <v>689</v>
      </c>
      <c r="P22" s="7">
        <f t="shared" si="5"/>
        <v>2.7922998986828773</v>
      </c>
      <c r="Q22" s="4">
        <f>SUM(Q9:Q21)</f>
        <v>22</v>
      </c>
      <c r="R22" s="7">
        <f t="shared" si="6"/>
        <v>8.9159067882472146E-2</v>
      </c>
      <c r="S22" s="4">
        <f>SUM(S9:S21)</f>
        <v>32</v>
      </c>
      <c r="T22" s="7">
        <f t="shared" si="7"/>
        <v>0.12968591691995948</v>
      </c>
      <c r="U22" s="4">
        <f>SUM(U9:U21)</f>
        <v>162</v>
      </c>
      <c r="V22" s="7">
        <f t="shared" si="8"/>
        <v>0.65653495440729481</v>
      </c>
      <c r="W22" s="4">
        <f>SUM(W9:W21)</f>
        <v>114</v>
      </c>
      <c r="X22" s="7">
        <f t="shared" si="9"/>
        <v>0.46200607902735563</v>
      </c>
      <c r="Y22" s="4">
        <f>SUM(Y9:Y21)</f>
        <v>438</v>
      </c>
      <c r="Z22" s="7">
        <f t="shared" si="10"/>
        <v>1.7750759878419455</v>
      </c>
      <c r="AA22" s="4">
        <f>SUM(AA9:AA21)</f>
        <v>779</v>
      </c>
      <c r="AB22" s="7">
        <f t="shared" si="11"/>
        <v>3.1570415400202632</v>
      </c>
      <c r="AC22" s="7">
        <f>(E22+I22+M22+Y22+Q22+U22)/D22/2.625</f>
        <v>24.421479229989867</v>
      </c>
      <c r="AD22" s="7">
        <f t="shared" ref="AD10:AD22" si="14">(G22+K22+O22+AA22+S22+W22)/D22/2.625</f>
        <v>23.967578520770012</v>
      </c>
    </row>
    <row r="23" spans="1:40" ht="22.5" customHeight="1" x14ac:dyDescent="0.3">
      <c r="A23" s="2"/>
      <c r="B23" s="2"/>
      <c r="C23" s="2"/>
      <c r="D23" s="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2"/>
      <c r="AF23" s="2"/>
    </row>
    <row r="24" spans="1:40" ht="22.5" customHeight="1" x14ac:dyDescent="0.3">
      <c r="A24" s="2"/>
      <c r="B24" s="2" t="s">
        <v>29</v>
      </c>
      <c r="C24" s="2"/>
      <c r="D24" s="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2"/>
      <c r="AF24" s="2"/>
    </row>
    <row r="25" spans="1:40" ht="22.5" customHeight="1" x14ac:dyDescent="0.3">
      <c r="A25" s="2"/>
      <c r="B25" s="2" t="s">
        <v>34</v>
      </c>
      <c r="C25" s="2"/>
      <c r="D25" s="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2"/>
      <c r="AF25" s="2"/>
    </row>
    <row r="26" spans="1:40" ht="22.5" customHeight="1" x14ac:dyDescent="0.2"/>
    <row r="27" spans="1:40" ht="22.5" customHeight="1" x14ac:dyDescent="0.2"/>
    <row r="28" spans="1:40" ht="20.25" x14ac:dyDescent="0.3">
      <c r="AG28" s="2"/>
      <c r="AH28" s="2"/>
    </row>
    <row r="29" spans="1:40" ht="20.25" x14ac:dyDescent="0.3">
      <c r="AG29" s="2"/>
      <c r="AH29" s="2"/>
    </row>
    <row r="30" spans="1:40" ht="20.25" x14ac:dyDescent="0.3">
      <c r="AG30" s="2"/>
      <c r="AH30" s="2"/>
    </row>
    <row r="33" hidden="1" x14ac:dyDescent="0.2"/>
  </sheetData>
  <mergeCells count="27">
    <mergeCell ref="AC5:AC7"/>
    <mergeCell ref="A22:B22"/>
    <mergeCell ref="Q6:R6"/>
    <mergeCell ref="S6:T6"/>
    <mergeCell ref="U6:V6"/>
    <mergeCell ref="W6:X6"/>
    <mergeCell ref="O6:P6"/>
    <mergeCell ref="Y6:Z6"/>
    <mergeCell ref="AA6:AB6"/>
    <mergeCell ref="U5:X5"/>
    <mergeCell ref="Y5:AB5"/>
    <mergeCell ref="A1:AD1"/>
    <mergeCell ref="A2:AD2"/>
    <mergeCell ref="A3:AD3"/>
    <mergeCell ref="A5:A7"/>
    <mergeCell ref="B5:B7"/>
    <mergeCell ref="C5:D6"/>
    <mergeCell ref="E5:H5"/>
    <mergeCell ref="I5:L5"/>
    <mergeCell ref="M5:P5"/>
    <mergeCell ref="Q5:T5"/>
    <mergeCell ref="AD5:AD7"/>
    <mergeCell ref="E6:F6"/>
    <mergeCell ref="G6:H6"/>
    <mergeCell ref="I6:J6"/>
    <mergeCell ref="K6:L6"/>
    <mergeCell ref="M6:N6"/>
  </mergeCells>
  <printOptions horizontalCentered="1" verticalCentered="1"/>
  <pageMargins left="0.19685039370078741" right="0.19685039370078741" top="0.98425196850393704" bottom="0.59055118110236227" header="0.39370078740157483" footer="0.39370078740157483"/>
  <pageSetup paperSize="9" scale="46" firstPageNumber="43" orientation="landscape" useFirstPageNumber="1" r:id="rId1"/>
  <headerFooter differentOddEven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M19" sqref="M19"/>
    </sheetView>
  </sheetViews>
  <sheetFormatPr defaultRowHeight="15" x14ac:dyDescent="0.25"/>
  <sheetData>
    <row r="1" spans="1:11" x14ac:dyDescent="0.25">
      <c r="A1">
        <v>1</v>
      </c>
      <c r="B1" t="s">
        <v>16</v>
      </c>
      <c r="E1">
        <v>1734</v>
      </c>
      <c r="K1">
        <v>1734</v>
      </c>
    </row>
    <row r="2" spans="1:11" x14ac:dyDescent="0.25">
      <c r="A2">
        <v>2</v>
      </c>
      <c r="B2" t="s">
        <v>20</v>
      </c>
      <c r="E2">
        <v>189</v>
      </c>
      <c r="K2">
        <v>189</v>
      </c>
    </row>
    <row r="3" spans="1:11" x14ac:dyDescent="0.25">
      <c r="A3">
        <v>3</v>
      </c>
      <c r="B3" t="s">
        <v>25</v>
      </c>
      <c r="E3">
        <v>62</v>
      </c>
      <c r="K3">
        <v>62</v>
      </c>
    </row>
    <row r="4" spans="1:11" x14ac:dyDescent="0.25">
      <c r="A4">
        <v>4</v>
      </c>
      <c r="B4" t="s">
        <v>17</v>
      </c>
      <c r="E4">
        <v>324</v>
      </c>
      <c r="K4">
        <v>324</v>
      </c>
    </row>
    <row r="5" spans="1:11" x14ac:dyDescent="0.25">
      <c r="A5">
        <v>5</v>
      </c>
      <c r="B5" t="s">
        <v>21</v>
      </c>
      <c r="E5">
        <v>205</v>
      </c>
      <c r="K5">
        <v>205</v>
      </c>
    </row>
    <row r="6" spans="1:11" x14ac:dyDescent="0.25">
      <c r="A6">
        <v>6</v>
      </c>
      <c r="B6" t="s">
        <v>22</v>
      </c>
      <c r="E6">
        <v>135</v>
      </c>
      <c r="K6">
        <v>135</v>
      </c>
    </row>
    <row r="7" spans="1:11" x14ac:dyDescent="0.25">
      <c r="A7">
        <v>7</v>
      </c>
      <c r="B7" t="s">
        <v>24</v>
      </c>
      <c r="E7">
        <v>66</v>
      </c>
      <c r="K7">
        <v>66</v>
      </c>
    </row>
    <row r="8" spans="1:11" x14ac:dyDescent="0.25">
      <c r="A8">
        <v>8</v>
      </c>
      <c r="B8" t="s">
        <v>26</v>
      </c>
      <c r="E8">
        <v>405</v>
      </c>
      <c r="K8">
        <v>405</v>
      </c>
    </row>
    <row r="9" spans="1:11" x14ac:dyDescent="0.25">
      <c r="A9">
        <v>9</v>
      </c>
      <c r="B9" t="s">
        <v>19</v>
      </c>
      <c r="E9">
        <v>94</v>
      </c>
      <c r="K9">
        <v>94</v>
      </c>
    </row>
    <row r="10" spans="1:11" x14ac:dyDescent="0.25">
      <c r="A10">
        <v>10</v>
      </c>
      <c r="B10" t="s">
        <v>23</v>
      </c>
      <c r="E10">
        <v>55</v>
      </c>
      <c r="K10">
        <v>55</v>
      </c>
    </row>
    <row r="11" spans="1:11" x14ac:dyDescent="0.25">
      <c r="A11">
        <v>11</v>
      </c>
      <c r="B11" t="s">
        <v>30</v>
      </c>
      <c r="E11">
        <v>92</v>
      </c>
      <c r="K11">
        <v>92</v>
      </c>
    </row>
    <row r="12" spans="1:11" x14ac:dyDescent="0.25">
      <c r="A12">
        <v>12</v>
      </c>
      <c r="B12" t="s">
        <v>27</v>
      </c>
      <c r="E12">
        <v>118</v>
      </c>
      <c r="K12">
        <v>118</v>
      </c>
    </row>
    <row r="13" spans="1:11" x14ac:dyDescent="0.25">
      <c r="A13">
        <v>13</v>
      </c>
      <c r="B13" t="s">
        <v>18</v>
      </c>
      <c r="E13">
        <v>565</v>
      </c>
      <c r="K13">
        <v>565</v>
      </c>
    </row>
    <row r="14" spans="1:11" x14ac:dyDescent="0.25">
      <c r="A14" t="s">
        <v>28</v>
      </c>
      <c r="E14">
        <v>4044</v>
      </c>
      <c r="K14">
        <v>4044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РС</vt:lpstr>
      <vt:lpstr>Лист1</vt:lpstr>
      <vt:lpstr>РС!Область_печати</vt:lpstr>
    </vt:vector>
  </TitlesOfParts>
  <Company>USD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Ermolenko</dc:creator>
  <cp:lastModifiedBy>USER</cp:lastModifiedBy>
  <cp:lastPrinted>2025-04-16T07:05:36Z</cp:lastPrinted>
  <dcterms:created xsi:type="dcterms:W3CDTF">2016-09-21T09:57:31Z</dcterms:created>
  <dcterms:modified xsi:type="dcterms:W3CDTF">2025-04-21T06:58:36Z</dcterms:modified>
</cp:coreProperties>
</file>