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188" yWindow="372" windowWidth="13008" windowHeight="7932" tabRatio="872" activeTab="5"/>
  </bookViews>
  <sheets>
    <sheet name="Титул ф.S07" sheetId="1" r:id="rId1"/>
    <sheet name="Раздел 1" sheetId="18" r:id="rId2"/>
    <sheet name="Раздел 2" sheetId="14" r:id="rId3"/>
    <sheet name="Раздел 3" sheetId="8" r:id="rId4"/>
    <sheet name="Раздел 4" sheetId="9" r:id="rId5"/>
    <sheet name="Раздел 5" sheetId="19" r:id="rId6"/>
    <sheet name="ФЛК (обязательный)" sheetId="15" r:id="rId7"/>
    <sheet name="ФЛК (информационный)" sheetId="17" r:id="rId8"/>
    <sheet name="Проверка штрафов" sheetId="20" r:id="rId9"/>
    <sheet name="Списки" sheetId="16" r:id="rId10"/>
  </sheets>
  <definedNames>
    <definedName name="_xlnm._FilterDatabase" localSheetId="7" hidden="1">'ФЛК (информационный)'!$A$1:$A$1</definedName>
    <definedName name="_xlnm._FilterDatabase" localSheetId="6" hidden="1">'ФЛК (обязательный)'!$A$1:$A$1</definedName>
    <definedName name="_xlnm.Print_Titles" localSheetId="1">'Раздел 1'!$A:$C,'Раздел 1'!$5:$8</definedName>
    <definedName name="Коды_отчетных_периодов" localSheetId="1">#REF!</definedName>
    <definedName name="Коды_отчетных_периодов">Списки!$D$2:$E$3</definedName>
    <definedName name="Коды_судов" localSheetId="1">#REF!</definedName>
    <definedName name="Коды_судов">Списки!$A$2:$B$92</definedName>
    <definedName name="Наим_отчет_периода" localSheetId="1">#REF!</definedName>
    <definedName name="Наим_отчет_периода">Списки!$D$2:$D$3</definedName>
    <definedName name="Наим_УСД" localSheetId="1">#REF!</definedName>
    <definedName name="Наим_УСД">Списки!$A$2:$A$92</definedName>
    <definedName name="_xlnm.Print_Area" localSheetId="1">'Раздел 1'!$A$1:$BJ$57</definedName>
    <definedName name="_xlnm.Print_Area" localSheetId="2">'Раздел 2'!$A$1:$AL$26</definedName>
    <definedName name="_xlnm.Print_Area" localSheetId="3">'Раздел 3'!$A$1:$AK$25</definedName>
    <definedName name="_xlnm.Print_Area" localSheetId="4">'Раздел 4'!$A$1:$AJ$22</definedName>
    <definedName name="_xlnm.Print_Area" localSheetId="5">'Раздел 5'!$A$1:$AK$43</definedName>
    <definedName name="_xlnm.Print_Area" localSheetId="0">'Титул ф.S07'!$A$1:$N$33</definedName>
  </definedNames>
  <calcPr calcId="145621"/>
</workbook>
</file>

<file path=xl/calcChain.xml><?xml version="1.0" encoding="utf-8"?>
<calcChain xmlns="http://schemas.openxmlformats.org/spreadsheetml/2006/main">
  <c r="E420" i="17" l="1"/>
  <c r="E419" i="17"/>
  <c r="E418" i="17"/>
  <c r="E417" i="17"/>
  <c r="E416" i="17"/>
  <c r="E415" i="17"/>
  <c r="E414" i="17"/>
  <c r="E413" i="17"/>
  <c r="E412" i="17"/>
  <c r="E411" i="17"/>
  <c r="E410" i="17"/>
  <c r="E409" i="17"/>
  <c r="E408" i="17"/>
  <c r="E407" i="17"/>
  <c r="E406" i="17"/>
  <c r="E405" i="17"/>
  <c r="E404" i="17"/>
  <c r="E403" i="17"/>
  <c r="E402" i="17"/>
  <c r="E401" i="17"/>
  <c r="E400" i="17"/>
  <c r="E399" i="17"/>
  <c r="E398" i="17"/>
  <c r="E397" i="17"/>
  <c r="E396" i="17"/>
  <c r="E395" i="17"/>
  <c r="E394" i="17"/>
  <c r="E393" i="17"/>
  <c r="E392" i="17"/>
  <c r="E391" i="17"/>
  <c r="E390" i="17"/>
  <c r="E389" i="17"/>
  <c r="E388" i="17"/>
  <c r="E387" i="17"/>
  <c r="E386" i="17"/>
  <c r="E385" i="17"/>
  <c r="E384" i="17"/>
  <c r="E383" i="17"/>
  <c r="E382" i="17"/>
  <c r="E381" i="17"/>
  <c r="E380" i="17"/>
  <c r="E379" i="17"/>
  <c r="E378" i="17"/>
  <c r="E377" i="17"/>
  <c r="E376" i="17"/>
  <c r="E375" i="17"/>
  <c r="E374" i="17"/>
  <c r="E373" i="17"/>
  <c r="E372" i="17"/>
  <c r="E371" i="17"/>
  <c r="E370" i="17"/>
  <c r="E369" i="17"/>
  <c r="E368" i="17"/>
  <c r="E367" i="17"/>
  <c r="E366" i="17"/>
  <c r="E365" i="17"/>
  <c r="E364" i="17"/>
  <c r="E363" i="17"/>
  <c r="E362" i="17"/>
  <c r="E361" i="17"/>
  <c r="E360" i="17"/>
  <c r="E359" i="17"/>
  <c r="E358" i="17"/>
  <c r="E357" i="17"/>
  <c r="E356" i="17"/>
  <c r="E355" i="17"/>
  <c r="E354" i="17"/>
  <c r="E353" i="17"/>
  <c r="E352" i="17"/>
  <c r="E351" i="17"/>
  <c r="E350" i="17"/>
  <c r="E349" i="17"/>
  <c r="E348" i="17"/>
  <c r="E347" i="17"/>
  <c r="E346" i="17"/>
  <c r="E345" i="17"/>
  <c r="E344" i="17"/>
  <c r="E343" i="17"/>
  <c r="E342" i="17"/>
  <c r="E341" i="17"/>
  <c r="E340" i="17"/>
  <c r="E339" i="17"/>
  <c r="E338" i="17"/>
  <c r="E337" i="17"/>
  <c r="E336" i="17"/>
  <c r="E335" i="17"/>
  <c r="E334" i="17"/>
  <c r="E333" i="17"/>
  <c r="E332" i="17"/>
  <c r="E331" i="17"/>
  <c r="E330" i="17"/>
  <c r="E329" i="17"/>
  <c r="E328" i="17"/>
  <c r="E327" i="17"/>
  <c r="E326" i="17"/>
  <c r="E325" i="17"/>
  <c r="E324" i="17"/>
  <c r="E323" i="17"/>
  <c r="E322" i="17"/>
  <c r="E321" i="17"/>
  <c r="E320" i="17"/>
  <c r="E319" i="17"/>
  <c r="E318" i="17"/>
  <c r="E317" i="17"/>
  <c r="E316" i="17"/>
  <c r="E315" i="17"/>
  <c r="E314" i="17"/>
  <c r="E313" i="17"/>
  <c r="E312" i="17"/>
  <c r="E311" i="17"/>
  <c r="E310" i="17"/>
  <c r="E309" i="17"/>
  <c r="E308" i="17"/>
  <c r="E307" i="17"/>
  <c r="E306" i="17"/>
  <c r="E305" i="17"/>
  <c r="E304" i="17"/>
  <c r="E303" i="17"/>
  <c r="E302" i="17"/>
  <c r="E301" i="17"/>
  <c r="E300" i="17"/>
  <c r="E299" i="17"/>
  <c r="E298" i="17"/>
  <c r="E297" i="17"/>
  <c r="E296" i="17"/>
  <c r="E295" i="17"/>
  <c r="E294" i="17"/>
  <c r="E293" i="17"/>
  <c r="E292" i="17"/>
  <c r="E291" i="17"/>
  <c r="E290" i="17"/>
  <c r="E289" i="17"/>
  <c r="E288" i="17"/>
  <c r="E287" i="17"/>
  <c r="E286" i="17"/>
  <c r="E285" i="17"/>
  <c r="E284" i="17"/>
  <c r="E283" i="17"/>
  <c r="E282" i="17"/>
  <c r="E281" i="17"/>
  <c r="E280" i="17"/>
  <c r="E279" i="17"/>
  <c r="E278" i="17"/>
  <c r="E277" i="17"/>
  <c r="E276" i="17"/>
  <c r="E275" i="17"/>
  <c r="E274" i="17"/>
  <c r="E273" i="17"/>
  <c r="E272" i="17"/>
  <c r="E271" i="17"/>
  <c r="E270" i="17"/>
  <c r="E269" i="17"/>
  <c r="E268" i="17"/>
  <c r="E267" i="17"/>
  <c r="E266" i="17"/>
  <c r="E265" i="17"/>
  <c r="E264" i="17"/>
  <c r="E263" i="17"/>
  <c r="E262" i="17"/>
  <c r="E261" i="17"/>
  <c r="E260" i="17"/>
  <c r="E259" i="17"/>
  <c r="E258" i="17"/>
  <c r="E257" i="17"/>
  <c r="E256" i="17"/>
  <c r="E255" i="17"/>
  <c r="E254" i="17"/>
  <c r="E253" i="17"/>
  <c r="E252" i="17"/>
  <c r="E251" i="17"/>
  <c r="E250" i="17"/>
  <c r="E249" i="17"/>
  <c r="E248" i="17"/>
  <c r="E247" i="17"/>
  <c r="E246" i="17"/>
  <c r="E245" i="17"/>
  <c r="E244" i="17"/>
  <c r="E243" i="17"/>
  <c r="E242" i="17"/>
  <c r="E241" i="17"/>
  <c r="E240" i="17"/>
  <c r="E239" i="17"/>
  <c r="E238" i="17"/>
  <c r="E237" i="17"/>
  <c r="E236" i="17"/>
  <c r="E235" i="17"/>
  <c r="E234" i="17"/>
  <c r="E233" i="17"/>
  <c r="E232" i="17"/>
  <c r="E231" i="17"/>
  <c r="E230" i="17"/>
  <c r="E229" i="17"/>
  <c r="E228" i="17"/>
  <c r="E227" i="17"/>
  <c r="E226" i="17"/>
  <c r="E225" i="17"/>
  <c r="E224" i="17"/>
  <c r="E223" i="17"/>
  <c r="E222" i="17"/>
  <c r="E221" i="17"/>
  <c r="E220" i="17"/>
  <c r="E219" i="17"/>
  <c r="E218" i="17"/>
  <c r="E217" i="17"/>
  <c r="E216" i="17"/>
  <c r="E215" i="17"/>
  <c r="E214" i="17"/>
  <c r="E213" i="17"/>
  <c r="E212" i="17"/>
  <c r="E211" i="17"/>
  <c r="E210" i="17"/>
  <c r="E209" i="17"/>
  <c r="E208" i="17"/>
  <c r="E207" i="17"/>
  <c r="E206" i="17"/>
  <c r="E205" i="17"/>
  <c r="E204" i="17"/>
  <c r="E203" i="17"/>
  <c r="E202" i="17"/>
  <c r="E201" i="17"/>
  <c r="E200" i="17"/>
  <c r="E199" i="17"/>
  <c r="E198" i="17"/>
  <c r="E197" i="17"/>
  <c r="E196" i="17"/>
  <c r="E195" i="17"/>
  <c r="E194" i="17"/>
  <c r="E193" i="17"/>
  <c r="E192" i="17"/>
  <c r="E191" i="17"/>
  <c r="E190" i="17"/>
  <c r="E189" i="17"/>
  <c r="E188" i="17"/>
  <c r="E187" i="17"/>
  <c r="E186" i="17"/>
  <c r="E185" i="17"/>
  <c r="E184" i="17"/>
  <c r="E183" i="17"/>
  <c r="E182" i="17"/>
  <c r="E181" i="17"/>
  <c r="E180" i="17"/>
  <c r="E179" i="17"/>
  <c r="E178" i="17"/>
  <c r="E177" i="17"/>
  <c r="E176" i="17"/>
  <c r="E175" i="17"/>
  <c r="E174" i="17"/>
  <c r="E173" i="17"/>
  <c r="E172" i="17"/>
  <c r="E171" i="17"/>
  <c r="E170" i="17"/>
  <c r="E169" i="17"/>
  <c r="E168" i="17"/>
  <c r="E167" i="17"/>
  <c r="E166" i="17"/>
  <c r="E165" i="17"/>
  <c r="E164" i="17"/>
  <c r="E163" i="17"/>
  <c r="E162" i="17"/>
  <c r="E161" i="17"/>
  <c r="E160" i="17"/>
  <c r="E159" i="17"/>
  <c r="E158" i="17"/>
  <c r="E157" i="17"/>
  <c r="E156" i="17"/>
  <c r="E155" i="17"/>
  <c r="E154" i="17"/>
  <c r="E153" i="17"/>
  <c r="E152" i="17"/>
  <c r="E151" i="17"/>
  <c r="E150" i="17"/>
  <c r="E149" i="17"/>
  <c r="E148" i="17"/>
  <c r="E147" i="17"/>
  <c r="E146" i="17"/>
  <c r="E145" i="17"/>
  <c r="E144" i="17"/>
  <c r="E143" i="17"/>
  <c r="E142" i="17"/>
  <c r="E141" i="17"/>
  <c r="E140" i="17"/>
  <c r="E139" i="17"/>
  <c r="E138" i="17"/>
  <c r="E137" i="17"/>
  <c r="E136" i="17"/>
  <c r="E135" i="17"/>
  <c r="E134" i="17"/>
  <c r="E133" i="17"/>
  <c r="E132" i="17"/>
  <c r="E131" i="17"/>
  <c r="E130" i="17"/>
  <c r="E129" i="17"/>
  <c r="E128" i="17"/>
  <c r="E127" i="17"/>
  <c r="E126" i="17"/>
  <c r="E125" i="17"/>
  <c r="E124" i="17"/>
  <c r="E123" i="17"/>
  <c r="E122" i="17"/>
  <c r="E121" i="17"/>
  <c r="E120" i="17"/>
  <c r="E119" i="17"/>
  <c r="E118" i="17"/>
  <c r="E117" i="17"/>
  <c r="E116" i="17"/>
  <c r="E115" i="17"/>
  <c r="E114" i="17"/>
  <c r="E113" i="17"/>
  <c r="E112" i="17"/>
  <c r="E111" i="17"/>
  <c r="E110" i="17"/>
  <c r="E109" i="17"/>
  <c r="E108" i="17"/>
  <c r="E107" i="17"/>
  <c r="E106" i="17"/>
  <c r="E105" i="17"/>
  <c r="E104" i="17"/>
  <c r="E103" i="17"/>
  <c r="E102" i="17"/>
  <c r="E101" i="17"/>
  <c r="E100" i="17"/>
  <c r="E99" i="17"/>
  <c r="E98" i="17"/>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E4" i="17"/>
  <c r="E3" i="17"/>
  <c r="E2" i="17"/>
  <c r="E2402" i="15"/>
  <c r="E2401" i="15"/>
  <c r="E2400" i="15"/>
  <c r="E2399" i="15"/>
  <c r="E2398" i="15"/>
  <c r="E2397" i="15"/>
  <c r="E2396" i="15"/>
  <c r="E2395" i="15"/>
  <c r="E2394" i="15"/>
  <c r="E2393" i="15"/>
  <c r="E2392" i="15"/>
  <c r="E2391" i="15"/>
  <c r="E2390" i="15"/>
  <c r="E2389" i="15"/>
  <c r="E2388" i="15"/>
  <c r="E2387" i="15"/>
  <c r="E2386" i="15"/>
  <c r="E2385" i="15"/>
  <c r="E2384" i="15"/>
  <c r="E2383" i="15"/>
  <c r="E2382" i="15"/>
  <c r="E2381" i="15"/>
  <c r="E2380" i="15"/>
  <c r="E2379" i="15"/>
  <c r="E2378" i="15"/>
  <c r="E2377" i="15"/>
  <c r="E2376" i="15"/>
  <c r="E2375" i="15"/>
  <c r="E2374" i="15"/>
  <c r="E2373" i="15"/>
  <c r="E2372" i="15"/>
  <c r="E2371" i="15"/>
  <c r="E2370" i="15"/>
  <c r="E2369" i="15"/>
  <c r="E2368" i="15"/>
  <c r="E2367" i="15"/>
  <c r="E2366" i="15"/>
  <c r="E2365" i="15"/>
  <c r="E2364" i="15"/>
  <c r="E2363" i="15"/>
  <c r="E2362" i="15"/>
  <c r="E2361" i="15"/>
  <c r="E2360" i="15"/>
  <c r="E2359" i="15"/>
  <c r="E2358" i="15"/>
  <c r="E2357" i="15"/>
  <c r="E2356" i="15"/>
  <c r="E2355" i="15"/>
  <c r="E2354" i="15"/>
  <c r="E2353" i="15"/>
  <c r="E2352" i="15"/>
  <c r="E2351" i="15"/>
  <c r="E2350" i="15"/>
  <c r="E2349" i="15"/>
  <c r="E2348" i="15"/>
  <c r="E2347" i="15"/>
  <c r="E2346" i="15"/>
  <c r="E2345" i="15"/>
  <c r="E2344" i="15"/>
  <c r="E2343" i="15"/>
  <c r="E2342" i="15"/>
  <c r="E2341" i="15"/>
  <c r="E2340" i="15"/>
  <c r="E2339" i="15"/>
  <c r="E2338" i="15"/>
  <c r="E2337" i="15"/>
  <c r="E2336" i="15"/>
  <c r="E2335" i="15"/>
  <c r="E2334" i="15"/>
  <c r="E2333" i="15"/>
  <c r="E2332" i="15"/>
  <c r="E2331" i="15"/>
  <c r="E2330" i="15"/>
  <c r="E2329" i="15"/>
  <c r="E2328" i="15"/>
  <c r="E2327" i="15"/>
  <c r="E2326" i="15"/>
  <c r="E2325" i="15"/>
  <c r="E2324" i="15"/>
  <c r="E2323" i="15"/>
  <c r="E2322" i="15"/>
  <c r="E2321" i="15"/>
  <c r="E2320" i="15"/>
  <c r="E2319" i="15"/>
  <c r="E2318" i="15"/>
  <c r="E2317" i="15"/>
  <c r="E2316" i="15"/>
  <c r="E2315" i="15"/>
  <c r="E2314" i="15"/>
  <c r="E2313" i="15"/>
  <c r="E2312" i="15"/>
  <c r="E2311" i="15"/>
  <c r="E2310" i="15"/>
  <c r="E2309" i="15"/>
  <c r="E2308" i="15"/>
  <c r="E2307" i="15"/>
  <c r="E2306" i="15"/>
  <c r="E2305" i="15"/>
  <c r="E2304" i="15"/>
  <c r="E2303" i="15"/>
  <c r="E2302" i="15"/>
  <c r="E2301" i="15"/>
  <c r="E2300" i="15"/>
  <c r="E2299" i="15"/>
  <c r="E2298" i="15"/>
  <c r="E2297" i="15"/>
  <c r="E2296" i="15"/>
  <c r="E2295" i="15"/>
  <c r="E2294" i="15"/>
  <c r="E2293" i="15"/>
  <c r="E2292" i="15"/>
  <c r="E2291" i="15"/>
  <c r="E2290" i="15"/>
  <c r="E2289" i="15"/>
  <c r="E2288" i="15"/>
  <c r="E2287" i="15"/>
  <c r="E2286" i="15"/>
  <c r="E2285" i="15"/>
  <c r="E2284" i="15"/>
  <c r="E2283" i="15"/>
  <c r="E2282" i="15"/>
  <c r="E2281" i="15"/>
  <c r="E2280" i="15"/>
  <c r="E2279" i="15"/>
  <c r="E2278" i="15"/>
  <c r="E2277" i="15"/>
  <c r="E2276" i="15"/>
  <c r="E2275" i="15"/>
  <c r="E2274" i="15"/>
  <c r="E2273" i="15"/>
  <c r="E2272" i="15"/>
  <c r="E2271" i="15"/>
  <c r="E2270" i="15"/>
  <c r="E2269" i="15"/>
  <c r="E2268" i="15"/>
  <c r="E2267" i="15"/>
  <c r="E2266" i="15"/>
  <c r="E2265" i="15"/>
  <c r="E2264" i="15"/>
  <c r="E2263" i="15"/>
  <c r="E2262" i="15"/>
  <c r="E2261" i="15"/>
  <c r="E2260" i="15"/>
  <c r="E2259" i="15"/>
  <c r="E2258" i="15"/>
  <c r="E2257" i="15"/>
  <c r="E2256" i="15"/>
  <c r="E2255" i="15"/>
  <c r="E2254" i="15"/>
  <c r="E2253" i="15"/>
  <c r="E2252" i="15"/>
  <c r="E2251" i="15"/>
  <c r="E2250" i="15"/>
  <c r="E2249" i="15"/>
  <c r="E2248" i="15"/>
  <c r="E2247" i="15"/>
  <c r="E2246" i="15"/>
  <c r="E2245" i="15"/>
  <c r="E2244" i="15"/>
  <c r="E2243" i="15"/>
  <c r="E2242" i="15"/>
  <c r="E2241" i="15"/>
  <c r="E2240" i="15"/>
  <c r="E2239" i="15"/>
  <c r="E2238" i="15"/>
  <c r="E2237" i="15"/>
  <c r="E2236" i="15"/>
  <c r="E2235" i="15"/>
  <c r="E2234" i="15"/>
  <c r="E2233" i="15"/>
  <c r="E2232" i="15"/>
  <c r="E2231" i="15"/>
  <c r="E2230" i="15"/>
  <c r="E2229" i="15"/>
  <c r="E2228" i="15"/>
  <c r="E2227" i="15"/>
  <c r="E2226" i="15"/>
  <c r="E2225" i="15"/>
  <c r="E2224" i="15"/>
  <c r="E2223" i="15"/>
  <c r="E2222" i="15"/>
  <c r="E2221" i="15"/>
  <c r="E2220" i="15"/>
  <c r="E2219" i="15"/>
  <c r="E2218" i="15"/>
  <c r="E2217" i="15"/>
  <c r="E2216" i="15"/>
  <c r="E2215" i="15"/>
  <c r="E2214" i="15"/>
  <c r="E2213" i="15"/>
  <c r="E2212" i="15"/>
  <c r="E2211" i="15"/>
  <c r="E2210" i="15"/>
  <c r="E2209" i="15"/>
  <c r="E2208" i="15"/>
  <c r="E2207" i="15"/>
  <c r="E2206" i="15"/>
  <c r="E2205" i="15"/>
  <c r="E2204" i="15"/>
  <c r="E2203" i="15"/>
  <c r="E2202" i="15"/>
  <c r="E2201" i="15"/>
  <c r="E2200" i="15"/>
  <c r="E2199" i="15"/>
  <c r="E2198" i="15"/>
  <c r="E2197" i="15"/>
  <c r="E2196" i="15"/>
  <c r="E2195" i="15"/>
  <c r="E2194" i="15"/>
  <c r="E2193" i="15"/>
  <c r="E2192" i="15"/>
  <c r="E2191" i="15"/>
  <c r="E2190" i="15"/>
  <c r="E2189" i="15"/>
  <c r="E2188" i="15"/>
  <c r="E2187" i="15"/>
  <c r="E2186" i="15"/>
  <c r="E2185" i="15"/>
  <c r="E2184" i="15"/>
  <c r="E2183" i="15"/>
  <c r="E2182" i="15"/>
  <c r="E2181" i="15"/>
  <c r="E2180" i="15"/>
  <c r="E2179" i="15"/>
  <c r="E2178" i="15"/>
  <c r="E2177" i="15"/>
  <c r="E2176" i="15"/>
  <c r="E2175" i="15"/>
  <c r="E2174" i="15"/>
  <c r="E2173" i="15"/>
  <c r="E2172" i="15"/>
  <c r="E2171" i="15"/>
  <c r="E2170" i="15"/>
  <c r="E2169" i="15"/>
  <c r="E2168" i="15"/>
  <c r="E2167" i="15"/>
  <c r="E2166" i="15"/>
  <c r="E2165" i="15"/>
  <c r="E2164" i="15"/>
  <c r="E2163" i="15"/>
  <c r="E2162" i="15"/>
  <c r="E2161" i="15"/>
  <c r="E2160" i="15"/>
  <c r="E2159" i="15"/>
  <c r="E2158" i="15"/>
  <c r="E2157" i="15"/>
  <c r="E2156" i="15"/>
  <c r="E2155" i="15"/>
  <c r="E2154" i="15"/>
  <c r="E2153" i="15"/>
  <c r="E2152" i="15"/>
  <c r="E2151" i="15"/>
  <c r="E2150" i="15"/>
  <c r="E2149" i="15"/>
  <c r="E2148" i="15"/>
  <c r="E2147" i="15"/>
  <c r="E2146" i="15"/>
  <c r="E2145" i="15"/>
  <c r="E2144" i="15"/>
  <c r="E2143" i="15"/>
  <c r="E2142" i="15"/>
  <c r="E2141" i="15"/>
  <c r="E2140" i="15"/>
  <c r="E2139" i="15"/>
  <c r="E2138" i="15"/>
  <c r="E2137" i="15"/>
  <c r="E2136" i="15"/>
  <c r="E2135" i="15"/>
  <c r="E2134" i="15"/>
  <c r="E2133" i="15"/>
  <c r="E2132" i="15"/>
  <c r="E2131" i="15"/>
  <c r="E2130" i="15"/>
  <c r="E2129" i="15"/>
  <c r="E2128" i="15"/>
  <c r="E2127" i="15"/>
  <c r="E2126" i="15"/>
  <c r="E2125" i="15"/>
  <c r="E2124" i="15"/>
  <c r="E2123" i="15"/>
  <c r="E2122" i="15"/>
  <c r="E2121" i="15"/>
  <c r="E2120" i="15"/>
  <c r="E2119" i="15"/>
  <c r="E2118" i="15"/>
  <c r="E2117" i="15"/>
  <c r="E2116" i="15"/>
  <c r="E2115" i="15"/>
  <c r="E2114" i="15"/>
  <c r="E2113" i="15"/>
  <c r="E2112" i="15"/>
  <c r="E2111" i="15"/>
  <c r="E2110" i="15"/>
  <c r="E2109" i="15"/>
  <c r="E2108" i="15"/>
  <c r="E2107" i="15"/>
  <c r="E2106" i="15"/>
  <c r="E2105" i="15"/>
  <c r="E2104" i="15"/>
  <c r="E2103" i="15"/>
  <c r="E2102" i="15"/>
  <c r="E2101" i="15"/>
  <c r="E2100" i="15"/>
  <c r="E2099" i="15"/>
  <c r="E2098" i="15"/>
  <c r="E2097" i="15"/>
  <c r="E2096" i="15"/>
  <c r="E2095" i="15"/>
  <c r="E2094" i="15"/>
  <c r="E2093" i="15"/>
  <c r="E2092" i="15"/>
  <c r="E2091" i="15"/>
  <c r="E2090" i="15"/>
  <c r="E2089" i="15"/>
  <c r="E2088" i="15"/>
  <c r="E2087" i="15"/>
  <c r="E2086" i="15"/>
  <c r="E2085" i="15"/>
  <c r="E2084" i="15"/>
  <c r="E2083" i="15"/>
  <c r="E2082" i="15"/>
  <c r="E2081" i="15"/>
  <c r="E2080" i="15"/>
  <c r="E2079" i="15"/>
  <c r="E2078" i="15"/>
  <c r="E2077" i="15"/>
  <c r="E2076" i="15"/>
  <c r="E2075" i="15"/>
  <c r="E2074" i="15"/>
  <c r="E2073" i="15"/>
  <c r="E2072" i="15"/>
  <c r="E2071" i="15"/>
  <c r="E2070" i="15"/>
  <c r="E2069" i="15"/>
  <c r="E2068" i="15"/>
  <c r="E2067" i="15"/>
  <c r="E2066" i="15"/>
  <c r="E2065" i="15"/>
  <c r="E2064" i="15"/>
  <c r="E2063" i="15"/>
  <c r="E2062" i="15"/>
  <c r="E2061" i="15"/>
  <c r="E2060" i="15"/>
  <c r="E2059" i="15"/>
  <c r="E2058" i="15"/>
  <c r="E2057" i="15"/>
  <c r="E2056" i="15"/>
  <c r="E2055" i="15"/>
  <c r="E2054" i="15"/>
  <c r="E2053" i="15"/>
  <c r="E2052" i="15"/>
  <c r="E2051" i="15"/>
  <c r="E2050" i="15"/>
  <c r="E2049" i="15"/>
  <c r="E2048" i="15"/>
  <c r="E2047" i="15"/>
  <c r="E2046" i="15"/>
  <c r="E2045" i="15"/>
  <c r="E2044" i="15"/>
  <c r="E2043" i="15"/>
  <c r="E2042" i="15"/>
  <c r="E2041" i="15"/>
  <c r="E2040" i="15"/>
  <c r="E2039" i="15"/>
  <c r="E2038" i="15"/>
  <c r="E2037" i="15"/>
  <c r="E2036" i="15"/>
  <c r="E2035" i="15"/>
  <c r="E2034" i="15"/>
  <c r="E2033" i="15"/>
  <c r="E2032" i="15"/>
  <c r="E2031" i="15"/>
  <c r="E2030" i="15"/>
  <c r="E2029" i="15"/>
  <c r="E2028" i="15"/>
  <c r="E2027" i="15"/>
  <c r="E2026" i="15"/>
  <c r="E2025" i="15"/>
  <c r="E2024" i="15"/>
  <c r="E2023" i="15"/>
  <c r="E2022" i="15"/>
  <c r="E2021" i="15"/>
  <c r="E2020" i="15"/>
  <c r="E2019" i="15"/>
  <c r="E2018" i="15"/>
  <c r="E2017" i="15"/>
  <c r="E2016" i="15"/>
  <c r="E2015" i="15"/>
  <c r="E2014" i="15"/>
  <c r="E2013" i="15"/>
  <c r="E2012" i="15"/>
  <c r="E2011" i="15"/>
  <c r="E2010" i="15"/>
  <c r="E2009" i="15"/>
  <c r="E2008" i="15"/>
  <c r="E2007" i="15"/>
  <c r="E2006" i="15"/>
  <c r="E2005" i="15"/>
  <c r="E2004" i="15"/>
  <c r="E2003" i="15"/>
  <c r="E2002" i="15"/>
  <c r="E2001" i="15"/>
  <c r="E2000" i="15"/>
  <c r="E1999" i="15"/>
  <c r="E1998" i="15"/>
  <c r="E1997" i="15"/>
  <c r="E1996" i="15"/>
  <c r="E1995" i="15"/>
  <c r="E1994" i="15"/>
  <c r="E1993" i="15"/>
  <c r="E1992" i="15"/>
  <c r="E1991" i="15"/>
  <c r="E1990" i="15"/>
  <c r="E1989" i="15"/>
  <c r="E1988" i="15"/>
  <c r="E1987" i="15"/>
  <c r="E1986" i="15"/>
  <c r="E1985" i="15"/>
  <c r="E1984" i="15"/>
  <c r="E1983" i="15"/>
  <c r="E1982" i="15"/>
  <c r="E1981" i="15"/>
  <c r="E1980" i="15"/>
  <c r="E1979" i="15"/>
  <c r="E1978" i="15"/>
  <c r="E1977" i="15"/>
  <c r="E1976" i="15"/>
  <c r="E1975" i="15"/>
  <c r="E1974" i="15"/>
  <c r="E1973" i="15"/>
  <c r="E1972" i="15"/>
  <c r="E1971" i="15"/>
  <c r="E1970" i="15"/>
  <c r="E1969" i="15"/>
  <c r="E1968" i="15"/>
  <c r="E1967" i="15"/>
  <c r="E1966" i="15"/>
  <c r="E1965" i="15"/>
  <c r="E1964" i="15"/>
  <c r="E1963" i="15"/>
  <c r="E1962" i="15"/>
  <c r="E1961" i="15"/>
  <c r="E1960" i="15"/>
  <c r="E1959" i="15"/>
  <c r="E1958" i="15"/>
  <c r="E1957" i="15"/>
  <c r="E1956" i="15"/>
  <c r="E1955" i="15"/>
  <c r="E1954" i="15"/>
  <c r="E1953" i="15"/>
  <c r="E1952" i="15"/>
  <c r="E1951" i="15"/>
  <c r="E1950" i="15"/>
  <c r="E1949" i="15"/>
  <c r="E1948" i="15"/>
  <c r="E1947" i="15"/>
  <c r="E1946" i="15"/>
  <c r="E1945" i="15"/>
  <c r="E1944" i="15"/>
  <c r="E1943" i="15"/>
  <c r="E1942" i="15"/>
  <c r="E1941" i="15"/>
  <c r="E1940" i="15"/>
  <c r="E1939" i="15"/>
  <c r="E1938" i="15"/>
  <c r="E1937" i="15"/>
  <c r="E1936" i="15"/>
  <c r="E1935" i="15"/>
  <c r="E1934" i="15"/>
  <c r="E1933" i="15"/>
  <c r="E1932" i="15"/>
  <c r="E1931" i="15"/>
  <c r="E1930" i="15"/>
  <c r="E1929" i="15"/>
  <c r="E1928" i="15"/>
  <c r="E1927" i="15"/>
  <c r="E1926" i="15"/>
  <c r="E1925" i="15"/>
  <c r="E1924" i="15"/>
  <c r="E1923" i="15"/>
  <c r="E1922" i="15"/>
  <c r="E1921" i="15"/>
  <c r="E1920" i="15"/>
  <c r="E1919" i="15"/>
  <c r="E1918" i="15"/>
  <c r="E1917" i="15"/>
  <c r="E1916" i="15"/>
  <c r="E1915" i="15"/>
  <c r="E1914" i="15"/>
  <c r="E1913" i="15"/>
  <c r="E1912" i="15"/>
  <c r="E1911" i="15"/>
  <c r="E1910" i="15"/>
  <c r="E1909" i="15"/>
  <c r="E1908" i="15"/>
  <c r="E1907" i="15"/>
  <c r="E1906" i="15"/>
  <c r="E1905" i="15"/>
  <c r="E1904" i="15"/>
  <c r="E1903" i="15"/>
  <c r="E1902" i="15"/>
  <c r="E1901" i="15"/>
  <c r="E1900" i="15"/>
  <c r="E1899" i="15"/>
  <c r="E1898" i="15"/>
  <c r="E1897" i="15"/>
  <c r="E1896" i="15"/>
  <c r="E1895" i="15"/>
  <c r="E1894" i="15"/>
  <c r="E1893" i="15"/>
  <c r="E1892" i="15"/>
  <c r="E1891" i="15"/>
  <c r="E1890" i="15"/>
  <c r="E1889" i="15"/>
  <c r="E1888" i="15"/>
  <c r="E1887" i="15"/>
  <c r="E1886" i="15"/>
  <c r="E1885" i="15"/>
  <c r="E1884" i="15"/>
  <c r="E1883" i="15"/>
  <c r="E1882" i="15"/>
  <c r="E1881" i="15"/>
  <c r="E1880" i="15"/>
  <c r="E1879" i="15"/>
  <c r="E1878" i="15"/>
  <c r="E1877" i="15"/>
  <c r="E1876" i="15"/>
  <c r="E1875" i="15"/>
  <c r="E1874" i="15"/>
  <c r="E1873" i="15"/>
  <c r="E1872" i="15"/>
  <c r="E1871" i="15"/>
  <c r="E1870" i="15"/>
  <c r="E1869" i="15"/>
  <c r="E1868" i="15"/>
  <c r="E1867" i="15"/>
  <c r="E1866" i="15"/>
  <c r="E1865" i="15"/>
  <c r="E1864" i="15"/>
  <c r="E1863" i="15"/>
  <c r="E1862" i="15"/>
  <c r="E1861" i="15"/>
  <c r="E1860" i="15"/>
  <c r="E1859" i="15"/>
  <c r="E1858" i="15"/>
  <c r="E1857" i="15"/>
  <c r="E1856" i="15"/>
  <c r="E1855" i="15"/>
  <c r="E1854" i="15"/>
  <c r="E1853" i="15"/>
  <c r="E1852" i="15"/>
  <c r="E1851" i="15"/>
  <c r="E1850" i="15"/>
  <c r="E1849" i="15"/>
  <c r="E1848" i="15"/>
  <c r="E1847" i="15"/>
  <c r="E1846" i="15"/>
  <c r="E1845" i="15"/>
  <c r="E1844" i="15"/>
  <c r="E1843" i="15"/>
  <c r="E1842" i="15"/>
  <c r="E1841" i="15"/>
  <c r="E1840" i="15"/>
  <c r="E1839" i="15"/>
  <c r="E1838" i="15"/>
  <c r="E1837" i="15"/>
  <c r="E1836" i="15"/>
  <c r="E1835" i="15"/>
  <c r="E1834" i="15"/>
  <c r="E1833" i="15"/>
  <c r="E1832" i="15"/>
  <c r="E1831" i="15"/>
  <c r="E1830" i="15"/>
  <c r="E1829" i="15"/>
  <c r="E1828" i="15"/>
  <c r="E1827" i="15"/>
  <c r="E1826" i="15"/>
  <c r="E1825" i="15"/>
  <c r="E1824" i="15"/>
  <c r="E1823" i="15"/>
  <c r="E1822" i="15"/>
  <c r="E1821" i="15"/>
  <c r="E1820" i="15"/>
  <c r="E1819" i="15"/>
  <c r="E1818" i="15"/>
  <c r="E1817" i="15"/>
  <c r="E1816" i="15"/>
  <c r="E1815" i="15"/>
  <c r="E1814" i="15"/>
  <c r="E1813" i="15"/>
  <c r="E1812" i="15"/>
  <c r="E1811" i="15"/>
  <c r="E1810" i="15"/>
  <c r="E1809" i="15"/>
  <c r="E1808" i="15"/>
  <c r="E1807" i="15"/>
  <c r="E1806" i="15"/>
  <c r="E1805" i="15"/>
  <c r="E1804" i="15"/>
  <c r="E1803" i="15"/>
  <c r="E1802" i="15"/>
  <c r="E1801" i="15"/>
  <c r="E1800" i="15"/>
  <c r="E1799" i="15"/>
  <c r="E1798" i="15"/>
  <c r="E1797" i="15"/>
  <c r="E1796" i="15"/>
  <c r="E1795" i="15"/>
  <c r="E1794" i="15"/>
  <c r="E1793" i="15"/>
  <c r="E1792" i="15"/>
  <c r="E1791" i="15"/>
  <c r="E1790" i="15"/>
  <c r="E1789" i="15"/>
  <c r="E1788" i="15"/>
  <c r="E1787" i="15"/>
  <c r="E1786" i="15"/>
  <c r="E1785" i="15"/>
  <c r="E1784" i="15"/>
  <c r="E1783" i="15"/>
  <c r="E1782" i="15"/>
  <c r="E1781" i="15"/>
  <c r="E1780" i="15"/>
  <c r="E1779" i="15"/>
  <c r="E1778" i="15"/>
  <c r="E1777" i="15"/>
  <c r="E1776" i="15"/>
  <c r="E1775" i="15"/>
  <c r="E1774" i="15"/>
  <c r="E1773" i="15"/>
  <c r="E1772" i="15"/>
  <c r="E1771" i="15"/>
  <c r="E1770" i="15"/>
  <c r="E1769" i="15"/>
  <c r="E1768" i="15"/>
  <c r="E1767" i="15"/>
  <c r="E1766" i="15"/>
  <c r="E1765" i="15"/>
  <c r="E1764" i="15"/>
  <c r="E1763" i="15"/>
  <c r="E1762" i="15"/>
  <c r="E1761" i="15"/>
  <c r="E1760" i="15"/>
  <c r="E1759" i="15"/>
  <c r="E1758" i="15"/>
  <c r="E1757" i="15"/>
  <c r="E1756" i="15"/>
  <c r="E1755" i="15"/>
  <c r="E1754" i="15"/>
  <c r="E1753" i="15"/>
  <c r="E1752" i="15"/>
  <c r="E1751" i="15"/>
  <c r="E1750" i="15"/>
  <c r="E1749" i="15"/>
  <c r="E1748" i="15"/>
  <c r="E1747" i="15"/>
  <c r="E1746" i="15"/>
  <c r="E1745" i="15"/>
  <c r="E1744" i="15"/>
  <c r="E1743" i="15"/>
  <c r="E1742" i="15"/>
  <c r="E1741" i="15"/>
  <c r="E1740" i="15"/>
  <c r="E1739" i="15"/>
  <c r="E1738" i="15"/>
  <c r="E1737" i="15"/>
  <c r="E1736" i="15"/>
  <c r="E1735" i="15"/>
  <c r="E1734" i="15"/>
  <c r="E1733" i="15"/>
  <c r="E1732" i="15"/>
  <c r="E1731" i="15"/>
  <c r="E1730" i="15"/>
  <c r="E1729" i="15"/>
  <c r="E1728" i="15"/>
  <c r="E1727" i="15"/>
  <c r="E1726" i="15"/>
  <c r="E1725" i="15"/>
  <c r="E1724" i="15"/>
  <c r="E1723" i="15"/>
  <c r="E1722" i="15"/>
  <c r="E1721" i="15"/>
  <c r="E1720" i="15"/>
  <c r="E1719" i="15"/>
  <c r="E1718" i="15"/>
  <c r="E1717" i="15"/>
  <c r="E1716" i="15"/>
  <c r="E1715" i="15"/>
  <c r="E1714" i="15"/>
  <c r="E1713" i="15"/>
  <c r="E1712" i="15"/>
  <c r="E1711" i="15"/>
  <c r="E1710" i="15"/>
  <c r="E1709" i="15"/>
  <c r="E1708" i="15"/>
  <c r="E1707" i="15"/>
  <c r="E1706" i="15"/>
  <c r="E1705" i="15"/>
  <c r="E1704" i="15"/>
  <c r="E1703" i="15"/>
  <c r="E1702" i="15"/>
  <c r="E1701" i="15"/>
  <c r="E1700" i="15"/>
  <c r="E1699" i="15"/>
  <c r="E1698" i="15"/>
  <c r="E1697" i="15"/>
  <c r="E1696" i="15"/>
  <c r="E1695" i="15"/>
  <c r="E1694" i="15"/>
  <c r="E1693" i="15"/>
  <c r="E1692" i="15"/>
  <c r="E1691" i="15"/>
  <c r="E1690" i="15"/>
  <c r="E1689" i="15"/>
  <c r="E1688" i="15"/>
  <c r="E1687" i="15"/>
  <c r="E1686" i="15"/>
  <c r="E1685" i="15"/>
  <c r="E1684" i="15"/>
  <c r="E1683" i="15"/>
  <c r="E1682" i="15"/>
  <c r="E1681" i="15"/>
  <c r="E1680" i="15"/>
  <c r="E1679" i="15"/>
  <c r="E1678" i="15"/>
  <c r="E1677" i="15"/>
  <c r="E1676" i="15"/>
  <c r="E1675" i="15"/>
  <c r="E1674" i="15"/>
  <c r="E1673" i="15"/>
  <c r="E1672" i="15"/>
  <c r="E1671" i="15"/>
  <c r="E1670" i="15"/>
  <c r="E1669" i="15"/>
  <c r="E1668" i="15"/>
  <c r="E1667" i="15"/>
  <c r="E1666" i="15"/>
  <c r="E1665" i="15"/>
  <c r="E1664" i="15"/>
  <c r="E1663" i="15"/>
  <c r="E1662" i="15"/>
  <c r="E1661" i="15"/>
  <c r="E1660" i="15"/>
  <c r="E1659" i="15"/>
  <c r="E1658" i="15"/>
  <c r="E1657" i="15"/>
  <c r="E1656" i="15"/>
  <c r="E1655" i="15"/>
  <c r="E1654" i="15"/>
  <c r="E1653" i="15"/>
  <c r="E1652" i="15"/>
  <c r="E1651" i="15"/>
  <c r="E1650" i="15"/>
  <c r="E1649" i="15"/>
  <c r="E1648" i="15"/>
  <c r="E1647" i="15"/>
  <c r="E1646" i="15"/>
  <c r="E1645" i="15"/>
  <c r="E1644" i="15"/>
  <c r="E1643" i="15"/>
  <c r="E1642" i="15"/>
  <c r="E1641" i="15"/>
  <c r="E1640" i="15"/>
  <c r="E1639" i="15"/>
  <c r="E1638" i="15"/>
  <c r="E1637" i="15"/>
  <c r="E1636" i="15"/>
  <c r="E1635" i="15"/>
  <c r="E1634" i="15"/>
  <c r="E1633" i="15"/>
  <c r="E1632" i="15"/>
  <c r="E1631" i="15"/>
  <c r="E1630" i="15"/>
  <c r="E1629" i="15"/>
  <c r="E1628" i="15"/>
  <c r="E1627" i="15"/>
  <c r="E1626" i="15"/>
  <c r="E1625" i="15"/>
  <c r="E1624" i="15"/>
  <c r="E1623" i="15"/>
  <c r="E1622" i="15"/>
  <c r="E1621" i="15"/>
  <c r="E1620" i="15"/>
  <c r="E1619" i="15"/>
  <c r="E1618" i="15"/>
  <c r="E1617" i="15"/>
  <c r="E1616" i="15"/>
  <c r="E1615" i="15"/>
  <c r="E1614" i="15"/>
  <c r="E1613" i="15"/>
  <c r="E1612" i="15"/>
  <c r="E1611" i="15"/>
  <c r="E1610" i="15"/>
  <c r="E1609" i="15"/>
  <c r="E1608" i="15"/>
  <c r="E1607" i="15"/>
  <c r="E1606" i="15"/>
  <c r="E1605" i="15"/>
  <c r="E1604" i="15"/>
  <c r="E1603" i="15"/>
  <c r="E1602" i="15"/>
  <c r="E1601" i="15"/>
  <c r="E1600" i="15"/>
  <c r="E1599" i="15"/>
  <c r="E1598" i="15"/>
  <c r="E1597" i="15"/>
  <c r="E1596" i="15"/>
  <c r="E1595" i="15"/>
  <c r="E1594" i="15"/>
  <c r="E1593" i="15"/>
  <c r="E1592" i="15"/>
  <c r="E1591" i="15"/>
  <c r="E1590" i="15"/>
  <c r="E1589" i="15"/>
  <c r="E1588" i="15"/>
  <c r="E1587" i="15"/>
  <c r="E1586" i="15"/>
  <c r="E1585" i="15"/>
  <c r="E1584" i="15"/>
  <c r="E1583" i="15"/>
  <c r="E1582" i="15"/>
  <c r="E1581" i="15"/>
  <c r="E1580" i="15"/>
  <c r="E1579" i="15"/>
  <c r="E1578" i="15"/>
  <c r="E1577" i="15"/>
  <c r="E1576" i="15"/>
  <c r="E1575" i="15"/>
  <c r="E1574" i="15"/>
  <c r="E1573" i="15"/>
  <c r="E1572" i="15"/>
  <c r="E1571" i="15"/>
  <c r="E1570" i="15"/>
  <c r="E1569" i="15"/>
  <c r="E1568" i="15"/>
  <c r="E1567" i="15"/>
  <c r="E1566" i="15"/>
  <c r="E1565" i="15"/>
  <c r="E1564" i="15"/>
  <c r="E1563" i="15"/>
  <c r="E1562" i="15"/>
  <c r="E1561" i="15"/>
  <c r="E1560" i="15"/>
  <c r="E1559" i="15"/>
  <c r="E1558" i="15"/>
  <c r="E1557" i="15"/>
  <c r="E1556" i="15"/>
  <c r="E1555" i="15"/>
  <c r="E1554" i="15"/>
  <c r="E1553" i="15"/>
  <c r="E1552" i="15"/>
  <c r="E1551" i="15"/>
  <c r="E1550" i="15"/>
  <c r="E1549" i="15"/>
  <c r="E1548" i="15"/>
  <c r="E1547" i="15"/>
  <c r="E1546" i="15"/>
  <c r="E1545" i="15"/>
  <c r="E1544" i="15"/>
  <c r="E1543" i="15"/>
  <c r="E1542" i="15"/>
  <c r="E1541" i="15"/>
  <c r="E1540" i="15"/>
  <c r="E1539" i="15"/>
  <c r="E1538" i="15"/>
  <c r="E1537" i="15"/>
  <c r="E1536" i="15"/>
  <c r="E1535" i="15"/>
  <c r="E1534" i="15"/>
  <c r="E1533" i="15"/>
  <c r="E1532" i="15"/>
  <c r="E1531" i="15"/>
  <c r="E1530" i="15"/>
  <c r="E1529" i="15"/>
  <c r="E1528" i="15"/>
  <c r="E1527" i="15"/>
  <c r="E1526" i="15"/>
  <c r="E1525" i="15"/>
  <c r="E1524" i="15"/>
  <c r="E1523" i="15"/>
  <c r="E1522" i="15"/>
  <c r="E1521" i="15"/>
  <c r="E1520" i="15"/>
  <c r="E1519" i="15"/>
  <c r="E1518" i="15"/>
  <c r="E1517" i="15"/>
  <c r="E1516" i="15"/>
  <c r="E1515" i="15"/>
  <c r="E1514" i="15"/>
  <c r="E1513" i="15"/>
  <c r="E1512" i="15"/>
  <c r="E1511" i="15"/>
  <c r="E1510" i="15"/>
  <c r="E1509" i="15"/>
  <c r="E1508" i="15"/>
  <c r="E1507" i="15"/>
  <c r="E1506" i="15"/>
  <c r="E1505" i="15"/>
  <c r="E1504" i="15"/>
  <c r="E1503" i="15"/>
  <c r="E1502" i="15"/>
  <c r="E1501" i="15"/>
  <c r="E1500" i="15"/>
  <c r="E1499" i="15"/>
  <c r="E1498" i="15"/>
  <c r="E1497" i="15"/>
  <c r="E1496" i="15"/>
  <c r="E1495" i="15"/>
  <c r="E1494" i="15"/>
  <c r="E1493" i="15"/>
  <c r="E1492" i="15"/>
  <c r="E1491" i="15"/>
  <c r="E1490" i="15"/>
  <c r="E1489" i="15"/>
  <c r="E1488" i="15"/>
  <c r="E1487" i="15"/>
  <c r="E1486" i="15"/>
  <c r="E1485" i="15"/>
  <c r="E1484" i="15"/>
  <c r="E1483" i="15"/>
  <c r="E1482" i="15"/>
  <c r="E1481" i="15"/>
  <c r="E1480" i="15"/>
  <c r="E1479" i="15"/>
  <c r="E1478" i="15"/>
  <c r="E1477" i="15"/>
  <c r="E1476" i="15"/>
  <c r="E1475" i="15"/>
  <c r="E1474" i="15"/>
  <c r="E1473" i="15"/>
  <c r="E1472" i="15"/>
  <c r="E1471" i="15"/>
  <c r="E1470" i="15"/>
  <c r="E1469" i="15"/>
  <c r="E1468" i="15"/>
  <c r="E1467" i="15"/>
  <c r="E1466" i="15"/>
  <c r="E1465" i="15"/>
  <c r="E1464" i="15"/>
  <c r="E1463" i="15"/>
  <c r="E1462" i="15"/>
  <c r="E1461" i="15"/>
  <c r="E1460" i="15"/>
  <c r="E1459" i="15"/>
  <c r="E1458" i="15"/>
  <c r="E1457" i="15"/>
  <c r="E1456" i="15"/>
  <c r="E1455" i="15"/>
  <c r="E1454" i="15"/>
  <c r="E1453" i="15"/>
  <c r="E1452" i="15"/>
  <c r="E1451" i="15"/>
  <c r="E1450" i="15"/>
  <c r="E1449" i="15"/>
  <c r="E1448" i="15"/>
  <c r="E1447" i="15"/>
  <c r="E1446" i="15"/>
  <c r="E1445" i="15"/>
  <c r="E1444" i="15"/>
  <c r="E1443" i="15"/>
  <c r="E1442" i="15"/>
  <c r="E1441" i="15"/>
  <c r="E1440" i="15"/>
  <c r="E1439" i="15"/>
  <c r="E1438" i="15"/>
  <c r="E1437" i="15"/>
  <c r="E1436" i="15"/>
  <c r="E1435" i="15"/>
  <c r="E1434" i="15"/>
  <c r="E1433" i="15"/>
  <c r="E1432" i="15"/>
  <c r="E1431" i="15"/>
  <c r="E1430" i="15"/>
  <c r="E1429" i="15"/>
  <c r="E1428" i="15"/>
  <c r="E1427" i="15"/>
  <c r="E1426" i="15"/>
  <c r="E1425" i="15"/>
  <c r="E1424" i="15"/>
  <c r="E1423" i="15"/>
  <c r="E1422" i="15"/>
  <c r="E1421" i="15"/>
  <c r="E1420" i="15"/>
  <c r="E1419" i="15"/>
  <c r="E1418" i="15"/>
  <c r="E1417" i="15"/>
  <c r="E1416" i="15"/>
  <c r="E1415" i="15"/>
  <c r="E1414" i="15"/>
  <c r="E1413" i="15"/>
  <c r="E1412" i="15"/>
  <c r="E1411" i="15"/>
  <c r="E1410" i="15"/>
  <c r="E1409" i="15"/>
  <c r="E1408" i="15"/>
  <c r="E1407" i="15"/>
  <c r="E1406" i="15"/>
  <c r="E1405" i="15"/>
  <c r="E1404" i="15"/>
  <c r="E1403" i="15"/>
  <c r="E1402" i="15"/>
  <c r="E1401" i="15"/>
  <c r="E1400" i="15"/>
  <c r="E1399" i="15"/>
  <c r="E1398" i="15"/>
  <c r="E1397" i="15"/>
  <c r="E1396" i="15"/>
  <c r="E1395" i="15"/>
  <c r="E1394" i="15"/>
  <c r="E1393" i="15"/>
  <c r="E1392" i="15"/>
  <c r="E1391" i="15"/>
  <c r="E1390" i="15"/>
  <c r="E1389" i="15"/>
  <c r="E1388" i="15"/>
  <c r="E1387" i="15"/>
  <c r="E1386" i="15"/>
  <c r="E1385" i="15"/>
  <c r="E1384" i="15"/>
  <c r="E1383" i="15"/>
  <c r="E1382" i="15"/>
  <c r="E1381" i="15"/>
  <c r="E1380" i="15"/>
  <c r="E1379" i="15"/>
  <c r="E1378" i="15"/>
  <c r="E1377" i="15"/>
  <c r="E1376" i="15"/>
  <c r="E1375" i="15"/>
  <c r="E1374" i="15"/>
  <c r="E1373" i="15"/>
  <c r="E1372" i="15"/>
  <c r="E1371" i="15"/>
  <c r="E1370" i="15"/>
  <c r="E1369" i="15"/>
  <c r="E1368" i="15"/>
  <c r="E1367" i="15"/>
  <c r="E1366" i="15"/>
  <c r="E1365" i="15"/>
  <c r="E1364" i="15"/>
  <c r="E1363" i="15"/>
  <c r="E1362" i="15"/>
  <c r="E1361" i="15"/>
  <c r="E1360" i="15"/>
  <c r="E1359" i="15"/>
  <c r="E1358" i="15"/>
  <c r="E1357" i="15"/>
  <c r="E1356" i="15"/>
  <c r="E1355" i="15"/>
  <c r="E1354" i="15"/>
  <c r="E1353" i="15"/>
  <c r="E1352" i="15"/>
  <c r="E1351" i="15"/>
  <c r="E1350" i="15"/>
  <c r="E1349" i="15"/>
  <c r="E1348" i="15"/>
  <c r="E1347" i="15"/>
  <c r="E1346" i="15"/>
  <c r="E1345" i="15"/>
  <c r="E1344" i="15"/>
  <c r="E1343" i="15"/>
  <c r="E1342" i="15"/>
  <c r="E1341" i="15"/>
  <c r="E1340" i="15"/>
  <c r="E1339" i="15"/>
  <c r="E1338" i="15"/>
  <c r="E1337" i="15"/>
  <c r="E1336" i="15"/>
  <c r="E1335" i="15"/>
  <c r="E1334" i="15"/>
  <c r="E1333" i="15"/>
  <c r="E1332" i="15"/>
  <c r="E1331" i="15"/>
  <c r="E1330" i="15"/>
  <c r="E1329" i="15"/>
  <c r="E1328" i="15"/>
  <c r="E1327" i="15"/>
  <c r="E1326" i="15"/>
  <c r="E1325" i="15"/>
  <c r="E1324" i="15"/>
  <c r="E1323" i="15"/>
  <c r="E1322" i="15"/>
  <c r="E1321" i="15"/>
  <c r="E1320" i="15"/>
  <c r="E1319" i="15"/>
  <c r="E1318" i="15"/>
  <c r="E1317" i="15"/>
  <c r="E1316" i="15"/>
  <c r="E1315" i="15"/>
  <c r="E1314" i="15"/>
  <c r="E1313" i="15"/>
  <c r="E1312" i="15"/>
  <c r="E1311" i="15"/>
  <c r="E1310" i="15"/>
  <c r="E1309" i="15"/>
  <c r="E1308" i="15"/>
  <c r="E1307" i="15"/>
  <c r="E1306" i="15"/>
  <c r="E1305" i="15"/>
  <c r="E1304" i="15"/>
  <c r="E1303" i="15"/>
  <c r="E1302" i="15"/>
  <c r="E1301" i="15"/>
  <c r="E1300" i="15"/>
  <c r="E1299" i="15"/>
  <c r="E1298" i="15"/>
  <c r="E1297" i="15"/>
  <c r="E1296" i="15"/>
  <c r="E1295" i="15"/>
  <c r="E1294" i="15"/>
  <c r="E1293" i="15"/>
  <c r="E1292" i="15"/>
  <c r="E1291" i="15"/>
  <c r="E1290" i="15"/>
  <c r="E1289" i="15"/>
  <c r="E1288" i="15"/>
  <c r="E1287" i="15"/>
  <c r="E1286" i="15"/>
  <c r="E1285" i="15"/>
  <c r="E1284" i="15"/>
  <c r="E1283" i="15"/>
  <c r="E1282" i="15"/>
  <c r="E1281" i="15"/>
  <c r="E1280" i="15"/>
  <c r="E1279" i="15"/>
  <c r="E1278" i="15"/>
  <c r="E1277" i="15"/>
  <c r="E1276" i="15"/>
  <c r="E1275" i="15"/>
  <c r="E1274" i="15"/>
  <c r="E1273" i="15"/>
  <c r="E1272" i="15"/>
  <c r="E1271" i="15"/>
  <c r="E1270" i="15"/>
  <c r="E1269" i="15"/>
  <c r="E1268" i="15"/>
  <c r="E1267" i="15"/>
  <c r="E1266" i="15"/>
  <c r="E1265" i="15"/>
  <c r="E1264" i="15"/>
  <c r="E1263" i="15"/>
  <c r="E1262" i="15"/>
  <c r="E1261" i="15"/>
  <c r="E1260" i="15"/>
  <c r="E1259" i="15"/>
  <c r="E1258" i="15"/>
  <c r="E1257" i="15"/>
  <c r="E1256" i="15"/>
  <c r="E1255" i="15"/>
  <c r="E1254" i="15"/>
  <c r="E1253" i="15"/>
  <c r="E1252" i="15"/>
  <c r="E1251" i="15"/>
  <c r="E1250" i="15"/>
  <c r="E1249" i="15"/>
  <c r="E1248" i="15"/>
  <c r="E1247" i="15"/>
  <c r="E1246" i="15"/>
  <c r="E1245" i="15"/>
  <c r="E1244" i="15"/>
  <c r="E1243" i="15"/>
  <c r="E1242" i="15"/>
  <c r="E1241" i="15"/>
  <c r="E1240" i="15"/>
  <c r="E1239" i="15"/>
  <c r="E1238" i="15"/>
  <c r="E1237" i="15"/>
  <c r="E1236" i="15"/>
  <c r="E1235" i="15"/>
  <c r="E1234" i="15"/>
  <c r="E1233" i="15"/>
  <c r="E1232" i="15"/>
  <c r="E1231" i="15"/>
  <c r="E1230" i="15"/>
  <c r="E1229" i="15"/>
  <c r="E1228" i="15"/>
  <c r="E1227" i="15"/>
  <c r="E1226" i="15"/>
  <c r="E1225" i="15"/>
  <c r="E1224" i="15"/>
  <c r="E1223" i="15"/>
  <c r="E1222" i="15"/>
  <c r="E1221" i="15"/>
  <c r="E1220" i="15"/>
  <c r="E1219" i="15"/>
  <c r="E1218" i="15"/>
  <c r="E1217" i="15"/>
  <c r="E1216" i="15"/>
  <c r="E1215" i="15"/>
  <c r="E1214" i="15"/>
  <c r="E1213" i="15"/>
  <c r="E1212" i="15"/>
  <c r="E1211" i="15"/>
  <c r="E1210" i="15"/>
  <c r="E1209" i="15"/>
  <c r="E1208" i="15"/>
  <c r="E1207" i="15"/>
  <c r="E1206" i="15"/>
  <c r="E1205" i="15"/>
  <c r="E1204" i="15"/>
  <c r="E1203" i="15"/>
  <c r="E1202" i="15"/>
  <c r="E1201" i="15"/>
  <c r="E1200" i="15"/>
  <c r="E1199" i="15"/>
  <c r="E1198" i="15"/>
  <c r="E1197" i="15"/>
  <c r="E1196" i="15"/>
  <c r="E1195" i="15"/>
  <c r="E1194" i="15"/>
  <c r="E1193" i="15"/>
  <c r="E1192" i="15"/>
  <c r="E1191" i="15"/>
  <c r="E1190" i="15"/>
  <c r="E1189" i="15"/>
  <c r="E1188" i="15"/>
  <c r="E1187" i="15"/>
  <c r="E1186" i="15"/>
  <c r="E1185" i="15"/>
  <c r="E1184" i="15"/>
  <c r="E1183" i="15"/>
  <c r="E1182" i="15"/>
  <c r="E1181" i="15"/>
  <c r="E1180" i="15"/>
  <c r="E1179" i="15"/>
  <c r="E1178" i="15"/>
  <c r="E1177" i="15"/>
  <c r="E1176" i="15"/>
  <c r="E1175" i="15"/>
  <c r="E1174" i="15"/>
  <c r="E1173" i="15"/>
  <c r="E1172" i="15"/>
  <c r="E1171" i="15"/>
  <c r="E1170" i="15"/>
  <c r="E1169" i="15"/>
  <c r="E1168" i="15"/>
  <c r="E1167" i="15"/>
  <c r="E1166" i="15"/>
  <c r="E1165" i="15"/>
  <c r="E1164" i="15"/>
  <c r="E1163" i="15"/>
  <c r="E1162" i="15"/>
  <c r="E1161" i="15"/>
  <c r="E1160" i="15"/>
  <c r="E1159" i="15"/>
  <c r="E1158" i="15"/>
  <c r="E1157" i="15"/>
  <c r="E1156" i="15"/>
  <c r="E1155" i="15"/>
  <c r="E1154" i="15"/>
  <c r="E1153" i="15"/>
  <c r="E1152" i="15"/>
  <c r="E1151" i="15"/>
  <c r="E1150" i="15"/>
  <c r="E1149" i="15"/>
  <c r="E1148" i="15"/>
  <c r="E1147" i="15"/>
  <c r="E1146" i="15"/>
  <c r="E1145" i="15"/>
  <c r="E1144" i="15"/>
  <c r="E1143" i="15"/>
  <c r="E1142" i="15"/>
  <c r="E1141" i="15"/>
  <c r="E1140" i="15"/>
  <c r="E1139" i="15"/>
  <c r="E1138" i="15"/>
  <c r="E1137" i="15"/>
  <c r="E1136" i="15"/>
  <c r="E1135" i="15"/>
  <c r="E1134" i="15"/>
  <c r="E1133" i="15"/>
  <c r="E1132" i="15"/>
  <c r="E1131" i="15"/>
  <c r="E1130" i="15"/>
  <c r="E1129" i="15"/>
  <c r="E1128" i="15"/>
  <c r="E1127" i="15"/>
  <c r="E1126" i="15"/>
  <c r="E1125" i="15"/>
  <c r="E1124" i="15"/>
  <c r="E1123" i="15"/>
  <c r="E1122" i="15"/>
  <c r="E1121" i="15"/>
  <c r="E1120" i="15"/>
  <c r="E1119" i="15"/>
  <c r="E1118" i="15"/>
  <c r="E1117" i="15"/>
  <c r="E1116" i="15"/>
  <c r="E1115" i="15"/>
  <c r="E1114" i="15"/>
  <c r="E1113" i="15"/>
  <c r="E1112" i="15"/>
  <c r="E1111" i="15"/>
  <c r="E1110" i="15"/>
  <c r="E1109" i="15"/>
  <c r="E1108" i="15"/>
  <c r="E1107" i="15"/>
  <c r="E1106" i="15"/>
  <c r="E1105" i="15"/>
  <c r="E1104" i="15"/>
  <c r="E1103" i="15"/>
  <c r="E1102" i="15"/>
  <c r="E1101" i="15"/>
  <c r="E1100" i="15"/>
  <c r="E1099" i="15"/>
  <c r="E1098" i="15"/>
  <c r="E1097" i="15"/>
  <c r="E1096" i="15"/>
  <c r="E1095" i="15"/>
  <c r="E1094" i="15"/>
  <c r="E1093" i="15"/>
  <c r="E1092" i="15"/>
  <c r="E1091" i="15"/>
  <c r="E1090" i="15"/>
  <c r="E1089" i="15"/>
  <c r="E1088" i="15"/>
  <c r="E1087" i="15"/>
  <c r="E1086" i="15"/>
  <c r="E1085" i="15"/>
  <c r="E1084" i="15"/>
  <c r="E1083" i="15"/>
  <c r="E1082" i="15"/>
  <c r="E1081" i="15"/>
  <c r="E1080" i="15"/>
  <c r="E1079" i="15"/>
  <c r="E1078" i="15"/>
  <c r="E1077" i="15"/>
  <c r="E1076" i="15"/>
  <c r="E1075" i="15"/>
  <c r="E1074" i="15"/>
  <c r="E1073" i="15"/>
  <c r="E1072" i="15"/>
  <c r="E1071" i="15"/>
  <c r="E1070" i="15"/>
  <c r="E1069" i="15"/>
  <c r="E1068" i="15"/>
  <c r="E1067" i="15"/>
  <c r="E1066" i="15"/>
  <c r="E1065" i="15"/>
  <c r="E1064" i="15"/>
  <c r="E1063" i="15"/>
  <c r="E1062" i="15"/>
  <c r="E1061" i="15"/>
  <c r="E1060" i="15"/>
  <c r="E1059" i="15"/>
  <c r="E1058" i="15"/>
  <c r="E1057" i="15"/>
  <c r="E1056" i="15"/>
  <c r="E1055" i="15"/>
  <c r="E1054" i="15"/>
  <c r="E1053" i="15"/>
  <c r="E1052" i="15"/>
  <c r="E1051" i="15"/>
  <c r="E1050" i="15"/>
  <c r="E1049" i="15"/>
  <c r="E1048" i="15"/>
  <c r="E1047" i="15"/>
  <c r="E1046" i="15"/>
  <c r="E1045" i="15"/>
  <c r="E1044" i="15"/>
  <c r="E1043" i="15"/>
  <c r="E1042" i="15"/>
  <c r="E1041" i="15"/>
  <c r="E1040" i="15"/>
  <c r="E1039" i="15"/>
  <c r="E1038" i="15"/>
  <c r="E1037" i="15"/>
  <c r="E1036" i="15"/>
  <c r="E1035" i="15"/>
  <c r="E1034" i="15"/>
  <c r="E1033" i="15"/>
  <c r="E1032" i="15"/>
  <c r="E1031" i="15"/>
  <c r="E1030" i="15"/>
  <c r="E1029" i="15"/>
  <c r="E1028" i="15"/>
  <c r="E1027" i="15"/>
  <c r="E1026" i="15"/>
  <c r="E1025" i="15"/>
  <c r="E1024" i="15"/>
  <c r="E1023" i="15"/>
  <c r="E1022" i="15"/>
  <c r="E1021" i="15"/>
  <c r="E1020" i="15"/>
  <c r="E1019" i="15"/>
  <c r="E1018" i="15"/>
  <c r="E1017" i="15"/>
  <c r="E1016" i="15"/>
  <c r="E1015" i="15"/>
  <c r="E1014" i="15"/>
  <c r="E1013" i="15"/>
  <c r="E1012" i="15"/>
  <c r="E1011" i="15"/>
  <c r="E1010" i="15"/>
  <c r="E1009" i="15"/>
  <c r="E1008" i="15"/>
  <c r="E1007" i="15"/>
  <c r="E1006" i="15"/>
  <c r="E1005" i="15"/>
  <c r="E1004" i="15"/>
  <c r="E1003" i="15"/>
  <c r="E1002" i="15"/>
  <c r="E1001" i="15"/>
  <c r="E1000" i="15"/>
  <c r="E999" i="15"/>
  <c r="E998" i="15"/>
  <c r="E997" i="15"/>
  <c r="E996" i="15"/>
  <c r="E995" i="15"/>
  <c r="E994" i="15"/>
  <c r="E993" i="15"/>
  <c r="E992" i="15"/>
  <c r="E991" i="15"/>
  <c r="E990" i="15"/>
  <c r="E989" i="15"/>
  <c r="E988" i="15"/>
  <c r="E987" i="15"/>
  <c r="E986" i="15"/>
  <c r="E985" i="15"/>
  <c r="E984" i="15"/>
  <c r="E983" i="15"/>
  <c r="E982" i="15"/>
  <c r="E981" i="15"/>
  <c r="E980" i="15"/>
  <c r="E979" i="15"/>
  <c r="E978" i="15"/>
  <c r="E977" i="15"/>
  <c r="E976" i="15"/>
  <c r="E975" i="15"/>
  <c r="E974" i="15"/>
  <c r="E973" i="15"/>
  <c r="E972" i="15"/>
  <c r="E971" i="15"/>
  <c r="E970" i="15"/>
  <c r="E969" i="15"/>
  <c r="E968" i="15"/>
  <c r="E967" i="15"/>
  <c r="E966" i="15"/>
  <c r="E965" i="15"/>
  <c r="E964" i="15"/>
  <c r="E963" i="15"/>
  <c r="E962" i="15"/>
  <c r="E961" i="15"/>
  <c r="E960" i="15"/>
  <c r="E959" i="15"/>
  <c r="E958" i="15"/>
  <c r="E957" i="15"/>
  <c r="E956" i="15"/>
  <c r="E955" i="15"/>
  <c r="E954" i="15"/>
  <c r="E953" i="15"/>
  <c r="E952" i="15"/>
  <c r="E951" i="15"/>
  <c r="E950" i="15"/>
  <c r="E949" i="15"/>
  <c r="E948" i="15"/>
  <c r="E947" i="15"/>
  <c r="E946" i="15"/>
  <c r="E945" i="15"/>
  <c r="E944" i="15"/>
  <c r="E943" i="15"/>
  <c r="E942" i="15"/>
  <c r="E941" i="15"/>
  <c r="E940" i="15"/>
  <c r="E939" i="15"/>
  <c r="E938" i="15"/>
  <c r="E937" i="15"/>
  <c r="E936" i="15"/>
  <c r="E935" i="15"/>
  <c r="E934" i="15"/>
  <c r="E933" i="15"/>
  <c r="E932" i="15"/>
  <c r="E931" i="15"/>
  <c r="E930" i="15"/>
  <c r="E929" i="15"/>
  <c r="E928" i="15"/>
  <c r="E927" i="15"/>
  <c r="E926" i="15"/>
  <c r="E925" i="15"/>
  <c r="E924" i="15"/>
  <c r="E923" i="15"/>
  <c r="E922" i="15"/>
  <c r="E921" i="15"/>
  <c r="E920" i="15"/>
  <c r="E919" i="15"/>
  <c r="E918" i="15"/>
  <c r="E917" i="15"/>
  <c r="E916" i="15"/>
  <c r="E915" i="15"/>
  <c r="E914" i="15"/>
  <c r="E913" i="15"/>
  <c r="E912" i="15"/>
  <c r="E911" i="15"/>
  <c r="E910" i="15"/>
  <c r="E909" i="15"/>
  <c r="E908" i="15"/>
  <c r="E907" i="15"/>
  <c r="E906" i="15"/>
  <c r="E905" i="15"/>
  <c r="E904" i="15"/>
  <c r="E903" i="15"/>
  <c r="E902" i="15"/>
  <c r="E901" i="15"/>
  <c r="E900" i="15"/>
  <c r="E899" i="15"/>
  <c r="E898" i="15"/>
  <c r="E897" i="15"/>
  <c r="E896" i="15"/>
  <c r="E895" i="15"/>
  <c r="E894" i="15"/>
  <c r="E893" i="15"/>
  <c r="E892" i="15"/>
  <c r="E891" i="15"/>
  <c r="E890" i="15"/>
  <c r="E889" i="15"/>
  <c r="E888" i="15"/>
  <c r="E887" i="15"/>
  <c r="E886" i="15"/>
  <c r="E885" i="15"/>
  <c r="E884" i="15"/>
  <c r="E883" i="15"/>
  <c r="E882" i="15"/>
  <c r="E881" i="15"/>
  <c r="E880" i="15"/>
  <c r="E879" i="15"/>
  <c r="E878" i="15"/>
  <c r="E877" i="15"/>
  <c r="E876" i="15"/>
  <c r="E875" i="15"/>
  <c r="E874" i="15"/>
  <c r="E873" i="15"/>
  <c r="E872" i="15"/>
  <c r="E871" i="15"/>
  <c r="E870" i="15"/>
  <c r="E869" i="15"/>
  <c r="E868" i="15"/>
  <c r="E867" i="15"/>
  <c r="E866" i="15"/>
  <c r="E865" i="15"/>
  <c r="E864" i="15"/>
  <c r="E863" i="15"/>
  <c r="E862" i="15"/>
  <c r="E861" i="15"/>
  <c r="E860" i="15"/>
  <c r="E859" i="15"/>
  <c r="E858" i="15"/>
  <c r="E857" i="15"/>
  <c r="E856" i="15"/>
  <c r="E855" i="15"/>
  <c r="E854" i="15"/>
  <c r="E853" i="15"/>
  <c r="E852" i="15"/>
  <c r="E851" i="15"/>
  <c r="E850" i="15"/>
  <c r="E849" i="15"/>
  <c r="E848" i="15"/>
  <c r="E847" i="15"/>
  <c r="E846" i="15"/>
  <c r="E845" i="15"/>
  <c r="E844" i="15"/>
  <c r="E843" i="15"/>
  <c r="E842" i="15"/>
  <c r="E841" i="15"/>
  <c r="E840" i="15"/>
  <c r="E839" i="15"/>
  <c r="E838" i="15"/>
  <c r="E837" i="15"/>
  <c r="E836" i="15"/>
  <c r="E835" i="15"/>
  <c r="E834" i="15"/>
  <c r="E833" i="15"/>
  <c r="E832" i="15"/>
  <c r="E831" i="15"/>
  <c r="E830" i="15"/>
  <c r="E829" i="15"/>
  <c r="E828" i="15"/>
  <c r="E827" i="15"/>
  <c r="E826" i="15"/>
  <c r="E825" i="15"/>
  <c r="E824" i="15"/>
  <c r="E823" i="15"/>
  <c r="E822" i="15"/>
  <c r="E821" i="15"/>
  <c r="E820" i="15"/>
  <c r="E819" i="15"/>
  <c r="E818" i="15"/>
  <c r="E817" i="15"/>
  <c r="E816" i="15"/>
  <c r="E815" i="15"/>
  <c r="E814" i="15"/>
  <c r="E813" i="15"/>
  <c r="E812" i="15"/>
  <c r="E811" i="15"/>
  <c r="E810" i="15"/>
  <c r="E809" i="15"/>
  <c r="E808" i="15"/>
  <c r="E807" i="15"/>
  <c r="E806" i="15"/>
  <c r="E805" i="15"/>
  <c r="E804" i="15"/>
  <c r="E803" i="15"/>
  <c r="E802" i="15"/>
  <c r="E801" i="15"/>
  <c r="E800" i="15"/>
  <c r="E799" i="15"/>
  <c r="E798" i="15"/>
  <c r="E797" i="15"/>
  <c r="E796" i="15"/>
  <c r="E795" i="15"/>
  <c r="E794" i="15"/>
  <c r="E793" i="15"/>
  <c r="E792" i="15"/>
  <c r="E791" i="15"/>
  <c r="E790" i="15"/>
  <c r="E789" i="15"/>
  <c r="E788" i="15"/>
  <c r="E787" i="15"/>
  <c r="E786" i="15"/>
  <c r="E785" i="15"/>
  <c r="E784" i="15"/>
  <c r="E783" i="15"/>
  <c r="E782" i="15"/>
  <c r="E781" i="15"/>
  <c r="E780" i="15"/>
  <c r="E779" i="15"/>
  <c r="E778" i="15"/>
  <c r="E777" i="15"/>
  <c r="E776" i="15"/>
  <c r="E775" i="15"/>
  <c r="E774" i="15"/>
  <c r="E773" i="15"/>
  <c r="E772" i="15"/>
  <c r="E771" i="15"/>
  <c r="E770" i="15"/>
  <c r="E769" i="15"/>
  <c r="E768" i="15"/>
  <c r="E767" i="15"/>
  <c r="E766" i="15"/>
  <c r="E765" i="15"/>
  <c r="E764" i="15"/>
  <c r="E763" i="15"/>
  <c r="E762" i="15"/>
  <c r="E761" i="15"/>
  <c r="E760" i="15"/>
  <c r="E759" i="15"/>
  <c r="E758" i="15"/>
  <c r="E757" i="15"/>
  <c r="E756" i="15"/>
  <c r="E755" i="15"/>
  <c r="E754" i="15"/>
  <c r="E753" i="15"/>
  <c r="E752" i="15"/>
  <c r="E751" i="15"/>
  <c r="E750" i="15"/>
  <c r="E749" i="15"/>
  <c r="E748" i="15"/>
  <c r="E747" i="15"/>
  <c r="E746" i="15"/>
  <c r="E745" i="15"/>
  <c r="E744" i="15"/>
  <c r="E743" i="15"/>
  <c r="E742" i="15"/>
  <c r="E741" i="15"/>
  <c r="E740" i="15"/>
  <c r="E739" i="15"/>
  <c r="E738" i="15"/>
  <c r="E737" i="15"/>
  <c r="E736" i="15"/>
  <c r="E735" i="15"/>
  <c r="E734" i="15"/>
  <c r="E733" i="15"/>
  <c r="E732" i="15"/>
  <c r="E731" i="15"/>
  <c r="E730" i="15"/>
  <c r="E729" i="15"/>
  <c r="E728" i="15"/>
  <c r="E727" i="15"/>
  <c r="E726" i="15"/>
  <c r="E725" i="15"/>
  <c r="E724" i="15"/>
  <c r="E723" i="15"/>
  <c r="E722" i="15"/>
  <c r="E721" i="15"/>
  <c r="E720" i="15"/>
  <c r="E719" i="15"/>
  <c r="E718" i="15"/>
  <c r="E717" i="15"/>
  <c r="E716" i="15"/>
  <c r="E715" i="15"/>
  <c r="E714" i="15"/>
  <c r="E713" i="15"/>
  <c r="E712" i="15"/>
  <c r="E711" i="15"/>
  <c r="E710" i="15"/>
  <c r="E709" i="15"/>
  <c r="E708" i="15"/>
  <c r="E707" i="15"/>
  <c r="E706" i="15"/>
  <c r="E705" i="15"/>
  <c r="E704" i="15"/>
  <c r="E703" i="15"/>
  <c r="E702" i="15"/>
  <c r="E701" i="15"/>
  <c r="E700" i="15"/>
  <c r="E699" i="15"/>
  <c r="E698" i="15"/>
  <c r="E697" i="15"/>
  <c r="E696" i="15"/>
  <c r="E695" i="15"/>
  <c r="E694" i="15"/>
  <c r="E693" i="15"/>
  <c r="E692" i="15"/>
  <c r="E691" i="15"/>
  <c r="E690" i="15"/>
  <c r="E689" i="15"/>
  <c r="E688" i="15"/>
  <c r="E687" i="15"/>
  <c r="E686" i="15"/>
  <c r="E685" i="15"/>
  <c r="E684" i="15"/>
  <c r="E683" i="15"/>
  <c r="E682" i="15"/>
  <c r="E681" i="15"/>
  <c r="E680" i="15"/>
  <c r="E679" i="15"/>
  <c r="E678" i="15"/>
  <c r="E677" i="15"/>
  <c r="E676" i="15"/>
  <c r="E675" i="15"/>
  <c r="E674" i="15"/>
  <c r="E673" i="15"/>
  <c r="E672" i="15"/>
  <c r="E671" i="15"/>
  <c r="E670" i="15"/>
  <c r="E669" i="15"/>
  <c r="E668" i="15"/>
  <c r="E667" i="15"/>
  <c r="E666" i="15"/>
  <c r="E665" i="15"/>
  <c r="E664" i="15"/>
  <c r="E663" i="15"/>
  <c r="E662" i="15"/>
  <c r="E661" i="15"/>
  <c r="E660" i="15"/>
  <c r="E659" i="15"/>
  <c r="E658" i="15"/>
  <c r="E657" i="15"/>
  <c r="E656" i="15"/>
  <c r="E655" i="15"/>
  <c r="E654" i="15"/>
  <c r="E653" i="15"/>
  <c r="E652" i="15"/>
  <c r="E651" i="15"/>
  <c r="E650" i="15"/>
  <c r="E649" i="15"/>
  <c r="E648" i="15"/>
  <c r="E647" i="15"/>
  <c r="E646" i="15"/>
  <c r="E645" i="15"/>
  <c r="E644" i="15"/>
  <c r="E643" i="15"/>
  <c r="E642" i="15"/>
  <c r="E641" i="15"/>
  <c r="E640" i="15"/>
  <c r="E639" i="15"/>
  <c r="E638" i="15"/>
  <c r="E637" i="15"/>
  <c r="E636" i="15"/>
  <c r="E635" i="15"/>
  <c r="E634" i="15"/>
  <c r="E633" i="15"/>
  <c r="E632" i="15"/>
  <c r="E631" i="15"/>
  <c r="E630" i="15"/>
  <c r="E629" i="15"/>
  <c r="E628" i="15"/>
  <c r="E627" i="15"/>
  <c r="E626" i="15"/>
  <c r="E625" i="15"/>
  <c r="E624" i="15"/>
  <c r="E623" i="15"/>
  <c r="E622" i="15"/>
  <c r="E621" i="15"/>
  <c r="E620" i="15"/>
  <c r="E619" i="15"/>
  <c r="E618" i="15"/>
  <c r="E617" i="15"/>
  <c r="E616" i="15"/>
  <c r="E615" i="15"/>
  <c r="E614" i="15"/>
  <c r="E613" i="15"/>
  <c r="E612" i="15"/>
  <c r="E611" i="15"/>
  <c r="E610" i="15"/>
  <c r="E609" i="15"/>
  <c r="E608" i="15"/>
  <c r="E607" i="15"/>
  <c r="E606" i="15"/>
  <c r="E605" i="15"/>
  <c r="E604" i="15"/>
  <c r="E603" i="15"/>
  <c r="E602" i="15"/>
  <c r="E601" i="15"/>
  <c r="E600" i="15"/>
  <c r="E599" i="15"/>
  <c r="E598" i="15"/>
  <c r="E597" i="15"/>
  <c r="E596" i="15"/>
  <c r="E595" i="15"/>
  <c r="E594" i="15"/>
  <c r="E593" i="15"/>
  <c r="E592" i="15"/>
  <c r="E591" i="15"/>
  <c r="E590" i="15"/>
  <c r="E589" i="15"/>
  <c r="E588" i="15"/>
  <c r="E587" i="15"/>
  <c r="E586" i="15"/>
  <c r="E585" i="15"/>
  <c r="E584" i="15"/>
  <c r="E583" i="15"/>
  <c r="E582" i="15"/>
  <c r="E581" i="15"/>
  <c r="E580" i="15"/>
  <c r="E579" i="15"/>
  <c r="E578" i="15"/>
  <c r="E577" i="15"/>
  <c r="E576" i="15"/>
  <c r="E575" i="15"/>
  <c r="E574" i="15"/>
  <c r="E573" i="15"/>
  <c r="E572" i="15"/>
  <c r="E571" i="15"/>
  <c r="E570" i="15"/>
  <c r="E569" i="15"/>
  <c r="E568" i="15"/>
  <c r="E567" i="15"/>
  <c r="E566" i="15"/>
  <c r="E565" i="15"/>
  <c r="E564" i="15"/>
  <c r="E563" i="15"/>
  <c r="E562" i="15"/>
  <c r="E561" i="15"/>
  <c r="E560" i="15"/>
  <c r="E559" i="15"/>
  <c r="E558" i="15"/>
  <c r="E557" i="15"/>
  <c r="E556" i="15"/>
  <c r="E555" i="15"/>
  <c r="E554" i="15"/>
  <c r="E553" i="15"/>
  <c r="E552" i="15"/>
  <c r="E551" i="15"/>
  <c r="E550" i="15"/>
  <c r="E549" i="15"/>
  <c r="E548" i="15"/>
  <c r="E547" i="15"/>
  <c r="E546" i="15"/>
  <c r="E545" i="15"/>
  <c r="E544" i="15"/>
  <c r="E543" i="15"/>
  <c r="E542" i="15"/>
  <c r="E541" i="15"/>
  <c r="E540" i="15"/>
  <c r="E539" i="15"/>
  <c r="E538" i="15"/>
  <c r="E537" i="15"/>
  <c r="E536" i="15"/>
  <c r="E535" i="15"/>
  <c r="E534" i="15"/>
  <c r="E533" i="15"/>
  <c r="E532" i="15"/>
  <c r="E531" i="15"/>
  <c r="E530" i="15"/>
  <c r="E529" i="15"/>
  <c r="E528" i="15"/>
  <c r="E527" i="15"/>
  <c r="E526" i="15"/>
  <c r="E525" i="15"/>
  <c r="E524" i="15"/>
  <c r="E523" i="15"/>
  <c r="E522" i="15"/>
  <c r="E521" i="15"/>
  <c r="E520" i="15"/>
  <c r="E519" i="15"/>
  <c r="E518" i="15"/>
  <c r="E517" i="15"/>
  <c r="E516" i="15"/>
  <c r="E515" i="15"/>
  <c r="E514" i="15"/>
  <c r="E513" i="15"/>
  <c r="E512" i="15"/>
  <c r="E511" i="15"/>
  <c r="E510" i="15"/>
  <c r="E509" i="15"/>
  <c r="E508" i="15"/>
  <c r="E507" i="15"/>
  <c r="E506" i="15"/>
  <c r="E505" i="15"/>
  <c r="E504" i="15"/>
  <c r="E503" i="15"/>
  <c r="E502" i="15"/>
  <c r="E501" i="15"/>
  <c r="E500" i="15"/>
  <c r="E499" i="15"/>
  <c r="E498" i="15"/>
  <c r="E497" i="15"/>
  <c r="E496" i="15"/>
  <c r="E495" i="15"/>
  <c r="E494" i="15"/>
  <c r="E493" i="15"/>
  <c r="E492" i="15"/>
  <c r="E491" i="15"/>
  <c r="E490" i="15"/>
  <c r="E489" i="15"/>
  <c r="E488" i="15"/>
  <c r="E487" i="15"/>
  <c r="E486" i="15"/>
  <c r="E485" i="15"/>
  <c r="E484" i="15"/>
  <c r="E483" i="15"/>
  <c r="E482" i="15"/>
  <c r="E481" i="15"/>
  <c r="E480" i="15"/>
  <c r="E479" i="15"/>
  <c r="E478" i="15"/>
  <c r="E477" i="15"/>
  <c r="E476" i="15"/>
  <c r="E475" i="15"/>
  <c r="E474" i="15"/>
  <c r="E473" i="15"/>
  <c r="E472" i="15"/>
  <c r="E471" i="15"/>
  <c r="E470" i="15"/>
  <c r="E469" i="15"/>
  <c r="E468" i="15"/>
  <c r="E467" i="15"/>
  <c r="E466" i="15"/>
  <c r="E465" i="15"/>
  <c r="E464" i="15"/>
  <c r="E463" i="15"/>
  <c r="E462" i="15"/>
  <c r="E461" i="15"/>
  <c r="E460" i="15"/>
  <c r="E459" i="15"/>
  <c r="E458" i="15"/>
  <c r="E457" i="15"/>
  <c r="E456" i="15"/>
  <c r="E455" i="15"/>
  <c r="E454" i="15"/>
  <c r="E453" i="15"/>
  <c r="E452" i="15"/>
  <c r="E451" i="15"/>
  <c r="E450" i="15"/>
  <c r="E449" i="15"/>
  <c r="E448" i="15"/>
  <c r="E447" i="15"/>
  <c r="E446" i="15"/>
  <c r="E445" i="15"/>
  <c r="E444" i="15"/>
  <c r="E443" i="15"/>
  <c r="E442" i="15"/>
  <c r="E441" i="15"/>
  <c r="E440" i="15"/>
  <c r="E439" i="15"/>
  <c r="E438" i="15"/>
  <c r="E437" i="15"/>
  <c r="E436" i="15"/>
  <c r="E435" i="15"/>
  <c r="E434" i="15"/>
  <c r="E433" i="15"/>
  <c r="E432" i="15"/>
  <c r="E431" i="15"/>
  <c r="E430" i="15"/>
  <c r="E429" i="15"/>
  <c r="E428" i="15"/>
  <c r="E427" i="15"/>
  <c r="E426" i="15"/>
  <c r="E425" i="15"/>
  <c r="E424" i="15"/>
  <c r="E423" i="15"/>
  <c r="E422" i="15"/>
  <c r="E421" i="15"/>
  <c r="E420" i="15"/>
  <c r="E419" i="15"/>
  <c r="E418" i="15"/>
  <c r="E417" i="15"/>
  <c r="E416" i="15"/>
  <c r="E415" i="15"/>
  <c r="E414" i="15"/>
  <c r="E413" i="15"/>
  <c r="E412" i="15"/>
  <c r="E411" i="15"/>
  <c r="E410" i="15"/>
  <c r="E409" i="15"/>
  <c r="E408" i="15"/>
  <c r="E407" i="15"/>
  <c r="E406" i="15"/>
  <c r="E405" i="15"/>
  <c r="E404" i="15"/>
  <c r="E403" i="15"/>
  <c r="E402" i="15"/>
  <c r="E401" i="15"/>
  <c r="E400" i="15"/>
  <c r="E399" i="15"/>
  <c r="E398" i="15"/>
  <c r="E397" i="15"/>
  <c r="E396" i="15"/>
  <c r="E395" i="15"/>
  <c r="E394" i="15"/>
  <c r="E393" i="15"/>
  <c r="E392" i="15"/>
  <c r="E391" i="15"/>
  <c r="E390" i="15"/>
  <c r="E389" i="15"/>
  <c r="E388" i="15"/>
  <c r="E387" i="15"/>
  <c r="E386" i="15"/>
  <c r="E385" i="15"/>
  <c r="E384" i="15"/>
  <c r="E383" i="15"/>
  <c r="E382" i="15"/>
  <c r="E381" i="15"/>
  <c r="E380" i="15"/>
  <c r="E379" i="15"/>
  <c r="E378" i="15"/>
  <c r="E377" i="15"/>
  <c r="E376" i="15"/>
  <c r="E375" i="15"/>
  <c r="E374" i="15"/>
  <c r="E373" i="15"/>
  <c r="E372" i="15"/>
  <c r="E371" i="15"/>
  <c r="E370" i="15"/>
  <c r="E369" i="15"/>
  <c r="E368" i="15"/>
  <c r="E367" i="15"/>
  <c r="E366" i="15"/>
  <c r="E365" i="15"/>
  <c r="E364" i="15"/>
  <c r="E363" i="15"/>
  <c r="E362" i="15"/>
  <c r="E361" i="15"/>
  <c r="E360" i="15"/>
  <c r="E359" i="15"/>
  <c r="E358" i="15"/>
  <c r="E357" i="15"/>
  <c r="E356" i="15"/>
  <c r="E355" i="15"/>
  <c r="E354" i="15"/>
  <c r="E353" i="15"/>
  <c r="E352" i="15"/>
  <c r="E351" i="15"/>
  <c r="E350" i="15"/>
  <c r="E349" i="15"/>
  <c r="E348" i="15"/>
  <c r="E347" i="15"/>
  <c r="E346"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E320" i="15"/>
  <c r="E319" i="15"/>
  <c r="E318" i="15"/>
  <c r="E317" i="15"/>
  <c r="E316" i="15"/>
  <c r="E315" i="15"/>
  <c r="E314" i="15"/>
  <c r="E313" i="15"/>
  <c r="E312" i="15"/>
  <c r="E311" i="15"/>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285" i="15"/>
  <c r="E284" i="15"/>
  <c r="E283" i="15"/>
  <c r="E282" i="15"/>
  <c r="E281" i="15"/>
  <c r="E280" i="15"/>
  <c r="E279" i="15"/>
  <c r="E278" i="15"/>
  <c r="E277" i="15"/>
  <c r="E276" i="15"/>
  <c r="E275" i="15"/>
  <c r="E274" i="15"/>
  <c r="E273" i="15"/>
  <c r="E272" i="15"/>
  <c r="E271" i="15"/>
  <c r="E270" i="15"/>
  <c r="E269" i="15"/>
  <c r="E268" i="15"/>
  <c r="E267" i="15"/>
  <c r="E266" i="15"/>
  <c r="E265" i="15"/>
  <c r="E264" i="15"/>
  <c r="E263" i="15"/>
  <c r="E262" i="15"/>
  <c r="E261" i="15"/>
  <c r="E260" i="15"/>
  <c r="E259" i="15"/>
  <c r="E258" i="15"/>
  <c r="E257" i="15"/>
  <c r="E256" i="15"/>
  <c r="E255" i="15"/>
  <c r="E254" i="15"/>
  <c r="E253" i="15"/>
  <c r="E252" i="15"/>
  <c r="E251" i="15"/>
  <c r="E250" i="15"/>
  <c r="E249" i="15"/>
  <c r="E248" i="15"/>
  <c r="E247" i="15"/>
  <c r="E246" i="15"/>
  <c r="E245" i="15"/>
  <c r="E244" i="15"/>
  <c r="E243" i="15"/>
  <c r="E242" i="15"/>
  <c r="E241" i="15"/>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15" i="15"/>
  <c r="E214" i="15"/>
  <c r="E213" i="15"/>
  <c r="E212" i="15"/>
  <c r="E211" i="15"/>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4" i="15"/>
  <c r="E3" i="15"/>
  <c r="E2" i="15"/>
  <c r="A2402" i="15"/>
  <c r="A2401" i="15"/>
  <c r="A2400" i="15"/>
  <c r="A2399" i="15"/>
  <c r="A2398" i="15"/>
  <c r="A2397" i="15"/>
  <c r="A2396" i="15"/>
  <c r="A2395" i="15"/>
  <c r="A2394" i="15"/>
  <c r="A2393" i="15"/>
  <c r="A2392" i="15"/>
  <c r="A2391" i="15"/>
  <c r="A2390" i="15"/>
  <c r="A2389" i="15"/>
  <c r="A2388" i="15"/>
  <c r="A2387" i="15"/>
  <c r="A2386" i="15"/>
  <c r="A2385" i="15"/>
  <c r="A2384" i="15"/>
  <c r="A2383" i="15"/>
  <c r="A2382" i="15"/>
  <c r="A2381" i="15"/>
  <c r="A2380" i="15"/>
  <c r="A2379" i="15"/>
  <c r="A2378" i="15"/>
  <c r="A2377" i="15"/>
  <c r="A2376" i="15"/>
  <c r="A2375" i="15"/>
  <c r="A2374" i="15"/>
  <c r="A2373" i="15"/>
  <c r="A2372" i="15"/>
  <c r="A2371" i="15"/>
  <c r="A2370" i="15"/>
  <c r="A2369" i="15"/>
  <c r="A2368" i="15"/>
  <c r="A2367" i="15"/>
  <c r="A2366" i="15"/>
  <c r="A2365" i="15"/>
  <c r="A2364" i="15"/>
  <c r="A2363" i="15"/>
  <c r="A2362" i="15"/>
  <c r="A2361" i="15"/>
  <c r="A2360" i="15"/>
  <c r="A2359" i="15"/>
  <c r="A2358" i="15"/>
  <c r="A2357" i="15"/>
  <c r="A2356" i="15"/>
  <c r="A2355" i="15"/>
  <c r="A2354" i="15"/>
  <c r="A2353" i="15"/>
  <c r="A2352" i="15"/>
  <c r="A2351" i="15"/>
  <c r="A2350" i="15"/>
  <c r="A2349" i="15"/>
  <c r="A2348" i="15"/>
  <c r="A2347" i="15"/>
  <c r="A2346" i="15"/>
  <c r="A2345" i="15"/>
  <c r="A2344" i="15"/>
  <c r="A2343" i="15"/>
  <c r="A2342" i="15"/>
  <c r="A2341" i="15"/>
  <c r="A2340" i="15"/>
  <c r="A2339" i="15"/>
  <c r="A2338" i="15"/>
  <c r="A2337" i="15"/>
  <c r="A2336" i="15"/>
  <c r="A2335" i="15"/>
  <c r="A2334" i="15"/>
  <c r="A2333" i="15"/>
  <c r="A2332" i="15"/>
  <c r="A2331" i="15"/>
  <c r="A2330" i="15"/>
  <c r="A2329" i="15"/>
  <c r="A2328" i="15"/>
  <c r="A2327" i="15"/>
  <c r="A2326" i="15"/>
  <c r="A2325" i="15"/>
  <c r="A2324" i="15"/>
  <c r="A2323" i="15"/>
  <c r="A2322" i="15"/>
  <c r="A2321" i="15"/>
  <c r="A2320" i="15"/>
  <c r="A2319" i="15"/>
  <c r="A2318" i="15"/>
  <c r="A2317" i="15"/>
  <c r="A2316" i="15"/>
  <c r="A2315" i="15"/>
  <c r="A2314" i="15"/>
  <c r="A2313" i="15"/>
  <c r="A2312" i="15"/>
  <c r="A2311" i="15"/>
  <c r="A2310" i="15"/>
  <c r="A2309" i="15"/>
  <c r="A2308" i="15"/>
  <c r="A2307" i="15"/>
  <c r="A2306" i="15"/>
  <c r="A2305" i="15"/>
  <c r="A2304" i="15"/>
  <c r="A2303" i="15"/>
  <c r="A2302" i="15"/>
  <c r="A2301" i="15"/>
  <c r="A2300" i="15"/>
  <c r="A2299" i="15"/>
  <c r="A2298" i="15"/>
  <c r="A2297" i="15"/>
  <c r="A2296" i="15"/>
  <c r="A2295" i="15"/>
  <c r="A2294" i="15"/>
  <c r="A2293" i="15"/>
  <c r="A2292" i="15"/>
  <c r="A2291" i="15"/>
  <c r="A2290" i="15"/>
  <c r="A2289" i="15"/>
  <c r="A2288" i="15"/>
  <c r="A2287" i="15"/>
  <c r="A2286" i="15"/>
  <c r="A2285" i="15"/>
  <c r="A2284" i="15"/>
  <c r="A2283" i="15"/>
  <c r="A2282" i="15"/>
  <c r="A2281" i="15"/>
  <c r="A2280" i="15"/>
  <c r="A2279" i="15"/>
  <c r="A2278" i="15"/>
  <c r="A2277" i="15"/>
  <c r="A2276" i="15"/>
  <c r="A2275" i="15"/>
  <c r="A2274" i="15"/>
  <c r="A2273" i="15"/>
  <c r="A2272" i="15"/>
  <c r="A2271" i="15"/>
  <c r="A2270" i="15"/>
  <c r="A2269" i="15"/>
  <c r="A2268" i="15"/>
  <c r="A2267" i="15"/>
  <c r="A2266" i="15"/>
  <c r="A2265" i="15"/>
  <c r="A2264" i="15"/>
  <c r="A2263" i="15"/>
  <c r="A2262" i="15"/>
  <c r="A2261" i="15"/>
  <c r="A2260" i="15"/>
  <c r="A2259" i="15"/>
  <c r="A2258" i="15"/>
  <c r="A2257" i="15"/>
  <c r="A2256" i="15"/>
  <c r="A2255" i="15"/>
  <c r="A2254" i="15"/>
  <c r="A2253" i="15"/>
  <c r="A2252" i="15"/>
  <c r="A2251" i="15"/>
  <c r="A2250" i="15"/>
  <c r="A2249" i="15"/>
  <c r="A2248" i="15"/>
  <c r="A2247" i="15"/>
  <c r="A2246" i="15"/>
  <c r="A2245" i="15"/>
  <c r="A2244" i="15"/>
  <c r="A2243" i="15"/>
  <c r="A2242" i="15"/>
  <c r="A2241" i="15"/>
  <c r="A2240" i="15"/>
  <c r="A2239" i="15"/>
  <c r="A2238" i="15"/>
  <c r="A2237" i="15"/>
  <c r="A2236" i="15"/>
  <c r="A2235" i="15"/>
  <c r="A2234" i="15"/>
  <c r="A2233" i="15"/>
  <c r="A2232" i="15"/>
  <c r="A2231" i="15"/>
  <c r="A2230" i="15"/>
  <c r="A2229" i="15"/>
  <c r="A2228" i="15"/>
  <c r="A2227" i="15"/>
  <c r="A2226" i="15"/>
  <c r="A2225" i="15"/>
  <c r="A2224" i="15"/>
  <c r="A2223" i="15"/>
  <c r="A2222" i="15"/>
  <c r="A2221" i="15"/>
  <c r="A2220" i="15"/>
  <c r="A2219" i="15"/>
  <c r="A2218" i="15"/>
  <c r="A2217" i="15"/>
  <c r="A2216" i="15"/>
  <c r="A2215" i="15"/>
  <c r="A2214" i="15"/>
  <c r="A2213" i="15"/>
  <c r="A2212" i="15"/>
  <c r="A2211" i="15"/>
  <c r="A2210" i="15"/>
  <c r="A2209" i="15"/>
  <c r="A2208" i="15"/>
  <c r="A2207" i="15"/>
  <c r="A2206" i="15"/>
  <c r="A2205" i="15"/>
  <c r="A2204" i="15"/>
  <c r="A2203" i="15"/>
  <c r="A2202" i="15"/>
  <c r="A2201" i="15"/>
  <c r="A2200" i="15"/>
  <c r="A2199" i="15"/>
  <c r="A2198" i="15"/>
  <c r="A2197" i="15"/>
  <c r="A2196" i="15"/>
  <c r="A2195" i="15"/>
  <c r="A2194" i="15"/>
  <c r="A2193" i="15"/>
  <c r="A2192" i="15"/>
  <c r="A2191" i="15"/>
  <c r="A2190" i="15"/>
  <c r="A2189" i="15"/>
  <c r="A2188" i="15"/>
  <c r="A2187" i="15"/>
  <c r="A2186" i="15"/>
  <c r="A2185" i="15"/>
  <c r="A2184" i="15"/>
  <c r="A2183" i="15"/>
  <c r="A2182" i="15"/>
  <c r="A2181" i="15"/>
  <c r="A2180" i="15"/>
  <c r="A2179" i="15"/>
  <c r="A2178" i="15"/>
  <c r="A2177" i="15"/>
  <c r="A2176" i="15"/>
  <c r="A2175" i="15"/>
  <c r="A2174" i="15"/>
  <c r="A2173" i="15"/>
  <c r="A2172" i="15"/>
  <c r="A2171" i="15"/>
  <c r="A2170" i="15"/>
  <c r="A2169" i="15"/>
  <c r="A2168" i="15"/>
  <c r="A2167" i="15"/>
  <c r="A2166" i="15"/>
  <c r="A2165" i="15"/>
  <c r="A2164" i="15"/>
  <c r="A2163" i="15"/>
  <c r="A2162" i="15"/>
  <c r="A2161" i="15"/>
  <c r="A2160" i="15"/>
  <c r="A2159" i="15"/>
  <c r="A2158" i="15"/>
  <c r="A2157" i="15"/>
  <c r="A2156" i="15"/>
  <c r="A2155" i="15"/>
  <c r="A2154" i="15"/>
  <c r="A2153" i="15"/>
  <c r="A2152" i="15"/>
  <c r="A2151" i="15"/>
  <c r="A2150" i="15"/>
  <c r="A2149" i="15"/>
  <c r="A2148" i="15"/>
  <c r="A2147" i="15"/>
  <c r="A2146" i="15"/>
  <c r="A2145" i="15"/>
  <c r="A2144" i="15"/>
  <c r="A2143" i="15"/>
  <c r="A2142" i="15"/>
  <c r="A2141" i="15"/>
  <c r="A2140" i="15"/>
  <c r="A2139" i="15"/>
  <c r="A2138" i="15"/>
  <c r="A2137" i="15"/>
  <c r="A2136" i="15"/>
  <c r="A2135" i="15"/>
  <c r="A2134" i="15"/>
  <c r="A2133" i="15"/>
  <c r="A2132" i="15"/>
  <c r="A2131" i="15"/>
  <c r="A2130" i="15"/>
  <c r="A2129" i="15"/>
  <c r="A2128" i="15"/>
  <c r="A2127" i="15"/>
  <c r="A2126" i="15"/>
  <c r="A2125" i="15"/>
  <c r="A2124" i="15"/>
  <c r="A2123" i="15"/>
  <c r="A2122" i="15"/>
  <c r="A2121" i="15"/>
  <c r="A2120" i="15"/>
  <c r="A2119" i="15"/>
  <c r="A2118" i="15"/>
  <c r="A2117" i="15"/>
  <c r="A2116" i="15"/>
  <c r="A2115" i="15"/>
  <c r="A2114" i="15"/>
  <c r="A2113" i="15"/>
  <c r="A2112" i="15"/>
  <c r="A2111" i="15"/>
  <c r="A2110" i="15"/>
  <c r="A2109" i="15"/>
  <c r="A2108" i="15"/>
  <c r="A2107" i="15"/>
  <c r="A2106" i="15"/>
  <c r="A2105" i="15"/>
  <c r="A2104" i="15"/>
  <c r="A2103" i="15"/>
  <c r="A2102" i="15"/>
  <c r="A2101" i="15"/>
  <c r="A2100" i="15"/>
  <c r="A2099" i="15"/>
  <c r="A2098" i="15"/>
  <c r="A2097" i="15"/>
  <c r="A2096" i="15"/>
  <c r="A2095" i="15"/>
  <c r="A2094" i="15"/>
  <c r="A2093" i="15"/>
  <c r="A2092" i="15"/>
  <c r="A2091" i="15"/>
  <c r="A2090" i="15"/>
  <c r="A2089" i="15"/>
  <c r="A2088" i="15"/>
  <c r="A2087" i="15"/>
  <c r="A2086" i="15"/>
  <c r="A2085" i="15"/>
  <c r="A2084" i="15"/>
  <c r="A2083" i="15"/>
  <c r="A2082" i="15"/>
  <c r="A2081" i="15"/>
  <c r="A2080" i="15"/>
  <c r="A2079" i="15"/>
  <c r="A2078" i="15"/>
  <c r="A2077" i="15"/>
  <c r="A2076" i="15"/>
  <c r="A2075" i="15"/>
  <c r="A2074" i="15"/>
  <c r="A2073" i="15"/>
  <c r="A2072" i="15"/>
  <c r="A2071" i="15"/>
  <c r="A2070" i="15"/>
  <c r="A2069" i="15"/>
  <c r="A2068" i="15"/>
  <c r="A2067" i="15"/>
  <c r="A2066" i="15"/>
  <c r="A2065" i="15"/>
  <c r="A2064" i="15"/>
  <c r="A2063" i="15"/>
  <c r="A2062" i="15"/>
  <c r="A2061" i="15"/>
  <c r="A2060" i="15"/>
  <c r="A2059" i="15"/>
  <c r="A2058" i="15"/>
  <c r="A2057" i="15"/>
  <c r="A2056" i="15"/>
  <c r="A2055" i="15"/>
  <c r="A2054" i="15"/>
  <c r="A2053" i="15"/>
  <c r="A2052" i="15"/>
  <c r="A2051" i="15"/>
  <c r="A2050" i="15"/>
  <c r="A2049" i="15"/>
  <c r="A2048" i="15"/>
  <c r="A2047" i="15"/>
  <c r="A2046" i="15"/>
  <c r="A2045" i="15"/>
  <c r="A2044" i="15"/>
  <c r="A2043" i="15"/>
  <c r="A2042" i="15"/>
  <c r="A2041" i="15"/>
  <c r="A2040" i="15"/>
  <c r="A2039" i="15"/>
  <c r="A2038" i="15"/>
  <c r="A2037" i="15"/>
  <c r="A2036" i="15"/>
  <c r="A2035" i="15"/>
  <c r="A2034" i="15"/>
  <c r="A2033" i="15"/>
  <c r="A2032" i="15"/>
  <c r="A2031" i="15"/>
  <c r="A2030" i="15"/>
  <c r="A2029" i="15"/>
  <c r="A2028" i="15"/>
  <c r="A2027" i="15"/>
  <c r="A2026" i="15"/>
  <c r="A2025" i="15"/>
  <c r="A2024" i="15"/>
  <c r="A2023" i="15"/>
  <c r="A2022" i="15"/>
  <c r="A2021" i="15"/>
  <c r="A2020" i="15"/>
  <c r="A2019" i="15"/>
  <c r="A2018" i="15"/>
  <c r="A2017" i="15"/>
  <c r="A2016" i="15"/>
  <c r="A2015" i="15"/>
  <c r="A2014" i="15"/>
  <c r="A2013" i="15"/>
  <c r="A2012" i="15"/>
  <c r="A2011" i="15"/>
  <c r="A2010" i="15"/>
  <c r="A2009" i="15"/>
  <c r="A2008" i="15"/>
  <c r="A2007" i="15"/>
  <c r="A2006" i="15"/>
  <c r="A2005" i="15"/>
  <c r="A2004" i="15"/>
  <c r="A2003" i="15"/>
  <c r="A2002" i="15"/>
  <c r="A2001" i="15"/>
  <c r="A2000" i="15"/>
  <c r="A1999" i="15"/>
  <c r="A1998" i="15"/>
  <c r="A1997" i="15"/>
  <c r="A1996" i="15"/>
  <c r="A1995" i="15"/>
  <c r="A1994" i="15"/>
  <c r="A1993" i="15"/>
  <c r="A1992" i="15"/>
  <c r="A1991" i="15"/>
  <c r="A1990" i="15"/>
  <c r="A1989" i="15"/>
  <c r="A1988" i="15"/>
  <c r="A1987" i="15"/>
  <c r="A1986" i="15"/>
  <c r="A1985" i="15"/>
  <c r="A1984" i="15"/>
  <c r="A1983" i="15"/>
  <c r="A1982" i="15"/>
  <c r="A1981" i="15"/>
  <c r="A1980" i="15"/>
  <c r="A1979" i="15"/>
  <c r="A1978" i="15"/>
  <c r="A1977" i="15"/>
  <c r="A1976" i="15"/>
  <c r="A1975" i="15"/>
  <c r="A1974" i="15"/>
  <c r="A1973" i="15"/>
  <c r="A1972" i="15"/>
  <c r="A1971" i="15"/>
  <c r="A1970" i="15"/>
  <c r="A1969" i="15"/>
  <c r="A1968" i="15"/>
  <c r="A1967" i="15"/>
  <c r="A1966" i="15"/>
  <c r="A1965" i="15"/>
  <c r="A1964" i="15"/>
  <c r="A1963" i="15"/>
  <c r="A1962" i="15"/>
  <c r="A1961" i="15"/>
  <c r="A1960" i="15"/>
  <c r="A1959" i="15"/>
  <c r="A1958" i="15"/>
  <c r="A1957" i="15"/>
  <c r="A1956" i="15"/>
  <c r="A1955" i="15"/>
  <c r="A1954" i="15"/>
  <c r="A1953" i="15"/>
  <c r="A1952" i="15"/>
  <c r="A1951" i="15"/>
  <c r="A1950" i="15"/>
  <c r="A1949" i="15"/>
  <c r="A1948" i="15"/>
  <c r="A1947" i="15"/>
  <c r="A1946" i="15"/>
  <c r="A1945" i="15"/>
  <c r="A1944" i="15"/>
  <c r="A1943" i="15"/>
  <c r="A1942" i="15"/>
  <c r="A1941" i="15"/>
  <c r="A1940" i="15"/>
  <c r="A1939" i="15"/>
  <c r="A1938" i="15"/>
  <c r="A1937" i="15"/>
  <c r="A1936" i="15"/>
  <c r="A1935" i="15"/>
  <c r="A1934" i="15"/>
  <c r="A1933" i="15"/>
  <c r="A1932" i="15"/>
  <c r="A1931" i="15"/>
  <c r="A1930" i="15"/>
  <c r="A1929" i="15"/>
  <c r="A1928" i="15"/>
  <c r="A1927" i="15"/>
  <c r="A1926" i="15"/>
  <c r="A1925" i="15"/>
  <c r="A1924" i="15"/>
  <c r="A1923" i="15"/>
  <c r="A1922" i="15"/>
  <c r="A1921" i="15"/>
  <c r="A1920" i="15"/>
  <c r="A1919" i="15"/>
  <c r="A1918" i="15"/>
  <c r="A1917" i="15"/>
  <c r="A1916" i="15"/>
  <c r="A1915" i="15"/>
  <c r="A1914" i="15"/>
  <c r="A1913" i="15"/>
  <c r="A1912" i="15"/>
  <c r="A1911" i="15"/>
  <c r="A1910" i="15"/>
  <c r="A1909" i="15"/>
  <c r="A1908" i="15"/>
  <c r="A1907" i="15"/>
  <c r="A1906" i="15"/>
  <c r="A1905" i="15"/>
  <c r="A1904" i="15"/>
  <c r="A1903" i="15"/>
  <c r="A1902" i="15"/>
  <c r="A1901" i="15"/>
  <c r="A1900" i="15"/>
  <c r="A1899" i="15"/>
  <c r="A1898" i="15"/>
  <c r="A1897" i="15"/>
  <c r="A1896" i="15"/>
  <c r="A1895" i="15"/>
  <c r="A1894" i="15"/>
  <c r="A1893" i="15"/>
  <c r="A1892" i="15"/>
  <c r="A1891" i="15"/>
  <c r="A1890" i="15"/>
  <c r="A1889" i="15"/>
  <c r="A1888" i="15"/>
  <c r="A1887" i="15"/>
  <c r="A1886" i="15"/>
  <c r="A1885" i="15"/>
  <c r="A1884" i="15"/>
  <c r="A1883" i="15"/>
  <c r="A1882" i="15"/>
  <c r="A1881" i="15"/>
  <c r="A1880" i="15"/>
  <c r="A1879" i="15"/>
  <c r="A1878" i="15"/>
  <c r="A1877" i="15"/>
  <c r="A1876" i="15"/>
  <c r="A1875" i="15"/>
  <c r="A1874" i="15"/>
  <c r="A1873" i="15"/>
  <c r="A1872" i="15"/>
  <c r="A1871" i="15"/>
  <c r="A1870" i="15"/>
  <c r="A1869" i="15"/>
  <c r="A1868" i="15"/>
  <c r="A1867" i="15"/>
  <c r="A1866" i="15"/>
  <c r="A1865" i="15"/>
  <c r="A1864" i="15"/>
  <c r="A1863" i="15"/>
  <c r="A1862" i="15"/>
  <c r="A1861" i="15"/>
  <c r="A1860" i="15"/>
  <c r="A1859" i="15"/>
  <c r="A1858" i="15"/>
  <c r="A1857" i="15"/>
  <c r="A1856" i="15"/>
  <c r="A1855" i="15"/>
  <c r="A1854" i="15"/>
  <c r="A1853" i="15"/>
  <c r="A1852" i="15"/>
  <c r="A1851" i="15"/>
  <c r="A1850" i="15"/>
  <c r="A1849" i="15"/>
  <c r="A1848" i="15"/>
  <c r="A1847" i="15"/>
  <c r="A1846" i="15"/>
  <c r="A1845" i="15"/>
  <c r="A1844" i="15"/>
  <c r="A1843" i="15"/>
  <c r="A1842" i="15"/>
  <c r="A1841" i="15"/>
  <c r="A1840" i="15"/>
  <c r="A1839" i="15"/>
  <c r="A1838" i="15"/>
  <c r="A1837" i="15"/>
  <c r="A1836" i="15"/>
  <c r="A1835" i="15"/>
  <c r="A1834" i="15"/>
  <c r="A1833" i="15"/>
  <c r="A1832" i="15"/>
  <c r="A1831" i="15"/>
  <c r="A1830" i="15"/>
  <c r="A1829" i="15"/>
  <c r="A1828" i="15"/>
  <c r="A1827" i="15"/>
  <c r="A1826" i="15"/>
  <c r="A1825" i="15"/>
  <c r="A1824" i="15"/>
  <c r="A1823" i="15"/>
  <c r="A1822" i="15"/>
  <c r="A1821" i="15"/>
  <c r="A1820" i="15"/>
  <c r="A1819" i="15"/>
  <c r="A1818" i="15"/>
  <c r="A1817" i="15"/>
  <c r="A1816" i="15"/>
  <c r="A1815" i="15"/>
  <c r="A1814" i="15"/>
  <c r="A1813" i="15"/>
  <c r="A1812" i="15"/>
  <c r="A1811" i="15"/>
  <c r="A1810" i="15"/>
  <c r="A1809" i="15"/>
  <c r="A1808" i="15"/>
  <c r="A1807" i="15"/>
  <c r="A1806" i="15"/>
  <c r="A1805" i="15"/>
  <c r="A1804" i="15"/>
  <c r="A1803" i="15"/>
  <c r="A1802" i="15"/>
  <c r="A1801" i="15"/>
  <c r="A1800" i="15"/>
  <c r="A1799" i="15"/>
  <c r="A1798" i="15"/>
  <c r="A1797" i="15"/>
  <c r="A1796" i="15"/>
  <c r="A1795" i="15"/>
  <c r="A1794" i="15"/>
  <c r="A1793" i="15"/>
  <c r="A1792" i="15"/>
  <c r="A1791" i="15"/>
  <c r="A1790" i="15"/>
  <c r="A1789" i="15"/>
  <c r="A1788" i="15"/>
  <c r="A1787" i="15"/>
  <c r="A1786" i="15"/>
  <c r="A1785" i="15"/>
  <c r="A1784" i="15"/>
  <c r="A1783" i="15"/>
  <c r="A1782" i="15"/>
  <c r="A1781" i="15"/>
  <c r="A1780" i="15"/>
  <c r="A1779" i="15"/>
  <c r="A1778" i="15"/>
  <c r="A1777" i="15"/>
  <c r="A1776" i="15"/>
  <c r="A1775" i="15"/>
  <c r="A1774" i="15"/>
  <c r="A1773" i="15"/>
  <c r="A1772" i="15"/>
  <c r="A1771" i="15"/>
  <c r="A1770" i="15"/>
  <c r="A1769" i="15"/>
  <c r="A1768" i="15"/>
  <c r="A1767" i="15"/>
  <c r="A1766" i="15"/>
  <c r="A1765" i="15"/>
  <c r="A1764" i="15"/>
  <c r="A1763" i="15"/>
  <c r="A1762" i="15"/>
  <c r="A1761" i="15"/>
  <c r="A1760" i="15"/>
  <c r="A1759" i="15"/>
  <c r="A1758" i="15"/>
  <c r="A1757" i="15"/>
  <c r="A1756" i="15"/>
  <c r="A1755" i="15"/>
  <c r="A1754" i="15"/>
  <c r="A1753" i="15"/>
  <c r="A1752" i="15"/>
  <c r="A1751" i="15"/>
  <c r="A1750" i="15"/>
  <c r="A1749" i="15"/>
  <c r="A1748" i="15"/>
  <c r="A1747" i="15"/>
  <c r="A1746" i="15"/>
  <c r="A1745" i="15"/>
  <c r="A1744" i="15"/>
  <c r="A1743" i="15"/>
  <c r="A1742" i="15"/>
  <c r="A1741" i="15"/>
  <c r="A1740" i="15"/>
  <c r="A1739" i="15"/>
  <c r="A1738" i="15"/>
  <c r="A1737" i="15"/>
  <c r="A1736" i="15"/>
  <c r="A1735" i="15"/>
  <c r="A1734" i="15"/>
  <c r="A1733" i="15"/>
  <c r="A1732" i="15"/>
  <c r="A1731" i="15"/>
  <c r="A1730" i="15"/>
  <c r="A1729" i="15"/>
  <c r="A1728" i="15"/>
  <c r="A1727" i="15"/>
  <c r="A1726" i="15"/>
  <c r="A1725" i="15"/>
  <c r="A1724" i="15"/>
  <c r="A1723" i="15"/>
  <c r="A1722" i="15"/>
  <c r="A1721" i="15"/>
  <c r="A1720" i="15"/>
  <c r="A1719" i="15"/>
  <c r="A1718" i="15"/>
  <c r="A1717" i="15"/>
  <c r="A1716" i="15"/>
  <c r="A1715" i="15"/>
  <c r="A1714" i="15"/>
  <c r="A1713" i="15"/>
  <c r="A1712" i="15"/>
  <c r="A1711" i="15"/>
  <c r="A1710" i="15"/>
  <c r="A1709" i="15"/>
  <c r="A1708" i="15"/>
  <c r="A1707" i="15"/>
  <c r="A1706" i="15"/>
  <c r="A1705" i="15"/>
  <c r="A1704" i="15"/>
  <c r="A1703" i="15"/>
  <c r="A1702" i="15"/>
  <c r="A1701" i="15"/>
  <c r="A1700" i="15"/>
  <c r="A1699" i="15"/>
  <c r="A1698" i="15"/>
  <c r="A1697" i="15"/>
  <c r="A1696" i="15"/>
  <c r="A1695" i="15"/>
  <c r="A1694" i="15"/>
  <c r="A1693" i="15"/>
  <c r="A1692" i="15"/>
  <c r="A1691" i="15"/>
  <c r="A1690" i="15"/>
  <c r="A1689" i="15"/>
  <c r="A1688" i="15"/>
  <c r="A1687" i="15"/>
  <c r="A1686" i="15"/>
  <c r="A1685" i="15"/>
  <c r="A1684" i="15"/>
  <c r="A1683" i="15"/>
  <c r="A1682" i="15"/>
  <c r="A1681" i="15"/>
  <c r="A1680" i="15"/>
  <c r="A1679" i="15"/>
  <c r="A1678" i="15"/>
  <c r="A1677" i="15"/>
  <c r="A1676" i="15"/>
  <c r="A1675" i="15"/>
  <c r="A1674" i="15"/>
  <c r="A1673" i="15"/>
  <c r="A1672" i="15"/>
  <c r="A1671" i="15"/>
  <c r="A1670" i="15"/>
  <c r="A1669" i="15"/>
  <c r="A1668" i="15"/>
  <c r="A1667" i="15"/>
  <c r="A1666" i="15"/>
  <c r="A1665" i="15"/>
  <c r="A1664" i="15"/>
  <c r="A1663" i="15"/>
  <c r="A1662" i="15"/>
  <c r="A1661" i="15"/>
  <c r="A1660" i="15"/>
  <c r="A1659" i="15"/>
  <c r="A1658" i="15"/>
  <c r="A1657" i="15"/>
  <c r="A1656" i="15"/>
  <c r="A1655" i="15"/>
  <c r="A1654" i="15"/>
  <c r="A1653" i="15"/>
  <c r="A1652" i="15"/>
  <c r="A1651" i="15"/>
  <c r="A1650" i="15"/>
  <c r="A1649" i="15"/>
  <c r="A1648" i="15"/>
  <c r="A1647" i="15"/>
  <c r="A1646" i="15"/>
  <c r="A1645" i="15"/>
  <c r="A1644" i="15"/>
  <c r="A1643" i="15"/>
  <c r="A1642" i="15"/>
  <c r="A1641" i="15"/>
  <c r="A1640" i="15"/>
  <c r="A1639" i="15"/>
  <c r="A1638" i="15"/>
  <c r="A1637" i="15"/>
  <c r="A1636" i="15"/>
  <c r="A1635" i="15"/>
  <c r="A1634" i="15"/>
  <c r="A1633" i="15"/>
  <c r="A1632" i="15"/>
  <c r="A1631" i="15"/>
  <c r="A1630" i="15"/>
  <c r="A1629" i="15"/>
  <c r="A1628" i="15"/>
  <c r="A1627" i="15"/>
  <c r="A1626" i="15"/>
  <c r="A1625" i="15"/>
  <c r="A1624" i="15"/>
  <c r="A1623" i="15"/>
  <c r="A1622" i="15"/>
  <c r="A1621" i="15"/>
  <c r="A1620" i="15"/>
  <c r="A1619" i="15"/>
  <c r="A1618" i="15"/>
  <c r="A1617" i="15"/>
  <c r="A1616" i="15"/>
  <c r="A1615" i="15"/>
  <c r="A1614" i="15"/>
  <c r="A1613" i="15"/>
  <c r="A1612" i="15"/>
  <c r="A1611" i="15"/>
  <c r="A1610" i="15"/>
  <c r="A1609" i="15"/>
  <c r="A1608" i="15"/>
  <c r="A1607" i="15"/>
  <c r="A1606" i="15"/>
  <c r="A1605" i="15"/>
  <c r="A1604" i="15"/>
  <c r="A1603" i="15"/>
  <c r="A1602" i="15"/>
  <c r="A1601" i="15"/>
  <c r="A1600" i="15"/>
  <c r="A1599" i="15"/>
  <c r="A1598" i="15"/>
  <c r="A1597" i="15"/>
  <c r="A1596" i="15"/>
  <c r="A1595" i="15"/>
  <c r="A1594" i="15"/>
  <c r="A1593" i="15"/>
  <c r="A1592" i="15"/>
  <c r="A1591" i="15"/>
  <c r="A1590" i="15"/>
  <c r="A1589" i="15"/>
  <c r="A1588" i="15"/>
  <c r="A1587" i="15"/>
  <c r="A1586" i="15"/>
  <c r="A1585" i="15"/>
  <c r="A1584" i="15"/>
  <c r="A1583" i="15"/>
  <c r="A1582" i="15"/>
  <c r="A1581" i="15"/>
  <c r="A1580" i="15"/>
  <c r="A1579" i="15"/>
  <c r="A1578" i="15"/>
  <c r="A1577" i="15"/>
  <c r="A1576" i="15"/>
  <c r="A1575" i="15"/>
  <c r="A1574" i="15"/>
  <c r="A1573" i="15"/>
  <c r="A1572" i="15"/>
  <c r="A1571" i="15"/>
  <c r="A1570" i="15"/>
  <c r="A1569" i="15"/>
  <c r="A1568" i="15"/>
  <c r="A1567" i="15"/>
  <c r="A1566" i="15"/>
  <c r="A1565" i="15"/>
  <c r="A1564" i="15"/>
  <c r="A1563" i="15"/>
  <c r="A1562" i="15"/>
  <c r="A1561" i="15"/>
  <c r="A1560" i="15"/>
  <c r="A1559" i="15"/>
  <c r="A1558" i="15"/>
  <c r="A1557" i="15"/>
  <c r="A1556" i="15"/>
  <c r="A1555" i="15"/>
  <c r="A1554" i="15"/>
  <c r="A1553" i="15"/>
  <c r="A1552" i="15"/>
  <c r="A1551" i="15"/>
  <c r="A1550" i="15"/>
  <c r="A1549" i="15"/>
  <c r="A1548" i="15"/>
  <c r="A1547" i="15"/>
  <c r="A1546" i="15"/>
  <c r="A1545" i="15"/>
  <c r="A1544" i="15"/>
  <c r="A1543" i="15"/>
  <c r="A1542" i="15"/>
  <c r="A1541" i="15"/>
  <c r="A1540" i="15"/>
  <c r="A1539" i="15"/>
  <c r="A1538" i="15"/>
  <c r="A1537" i="15"/>
  <c r="A1536" i="15"/>
  <c r="A1535" i="15"/>
  <c r="A1534" i="15"/>
  <c r="A1533" i="15"/>
  <c r="A1532" i="15"/>
  <c r="A1531" i="15"/>
  <c r="A1530" i="15"/>
  <c r="A1529" i="15"/>
  <c r="A1528" i="15"/>
  <c r="A1527" i="15"/>
  <c r="A1526" i="15"/>
  <c r="A1525" i="15"/>
  <c r="A1524" i="15"/>
  <c r="A1523" i="15"/>
  <c r="A1522" i="15"/>
  <c r="A1521" i="15"/>
  <c r="A1520" i="15"/>
  <c r="A1519" i="15"/>
  <c r="A1518" i="15"/>
  <c r="A1517" i="15"/>
  <c r="A1516" i="15"/>
  <c r="A1515" i="15"/>
  <c r="A1514" i="15"/>
  <c r="A1513" i="15"/>
  <c r="A1512" i="15"/>
  <c r="A1511" i="15"/>
  <c r="A1510" i="15"/>
  <c r="A1509" i="15"/>
  <c r="A1508" i="15"/>
  <c r="A1507" i="15"/>
  <c r="A1506" i="15"/>
  <c r="A1505" i="15"/>
  <c r="A1504" i="15"/>
  <c r="A1503" i="15"/>
  <c r="A1502" i="15"/>
  <c r="A1501" i="15"/>
  <c r="A1500" i="15"/>
  <c r="A1499" i="15"/>
  <c r="A1498" i="15"/>
  <c r="A1497" i="15"/>
  <c r="A1496" i="15"/>
  <c r="A1495" i="15"/>
  <c r="A1494" i="15"/>
  <c r="A1493" i="15"/>
  <c r="A1492" i="15"/>
  <c r="A1491" i="15"/>
  <c r="A1490" i="15"/>
  <c r="A1489" i="15"/>
  <c r="A1488" i="15"/>
  <c r="A1487" i="15"/>
  <c r="A1486" i="15"/>
  <c r="A1485" i="15"/>
  <c r="A1484" i="15"/>
  <c r="A1483" i="15"/>
  <c r="A1482" i="15"/>
  <c r="A1481" i="15"/>
  <c r="A1480" i="15"/>
  <c r="A1479" i="15"/>
  <c r="A1478" i="15"/>
  <c r="A1477" i="15"/>
  <c r="A1476" i="15"/>
  <c r="A1475" i="15"/>
  <c r="A1474" i="15"/>
  <c r="A1473" i="15"/>
  <c r="A1472" i="15"/>
  <c r="A1471" i="15"/>
  <c r="A1470" i="15"/>
  <c r="A1469" i="15"/>
  <c r="A1468" i="15"/>
  <c r="A1467" i="15"/>
  <c r="A1466" i="15"/>
  <c r="A1465" i="15"/>
  <c r="A1464" i="15"/>
  <c r="A1463" i="15"/>
  <c r="A1462" i="15"/>
  <c r="A1461" i="15"/>
  <c r="A1460" i="15"/>
  <c r="A1459" i="15"/>
  <c r="A1458" i="15"/>
  <c r="A1457" i="15"/>
  <c r="A1456" i="15"/>
  <c r="A1455" i="15"/>
  <c r="A1454" i="15"/>
  <c r="A1453" i="15"/>
  <c r="A1452" i="15"/>
  <c r="A1451" i="15"/>
  <c r="A1450" i="15"/>
  <c r="A1449" i="15"/>
  <c r="A1448" i="15"/>
  <c r="A1447" i="15"/>
  <c r="A1446" i="15"/>
  <c r="A1445" i="15"/>
  <c r="A1444" i="15"/>
  <c r="A1443" i="15"/>
  <c r="A1442" i="15"/>
  <c r="A1441" i="15"/>
  <c r="A1440" i="15"/>
  <c r="A1439" i="15"/>
  <c r="A1438" i="15"/>
  <c r="A1437" i="15"/>
  <c r="A1436" i="15"/>
  <c r="A1435" i="15"/>
  <c r="A1434" i="15"/>
  <c r="A1433" i="15"/>
  <c r="A1432" i="15"/>
  <c r="A1431" i="15"/>
  <c r="A1430" i="15"/>
  <c r="A1429" i="15"/>
  <c r="A1428" i="15"/>
  <c r="A1427" i="15"/>
  <c r="A1426" i="15"/>
  <c r="A1425" i="15"/>
  <c r="A1424" i="15"/>
  <c r="A1423" i="15"/>
  <c r="A1422" i="15"/>
  <c r="A1421" i="15"/>
  <c r="A1420" i="15"/>
  <c r="A1419" i="15"/>
  <c r="A1418" i="15"/>
  <c r="A1417" i="15"/>
  <c r="A1416" i="15"/>
  <c r="A1415" i="15"/>
  <c r="A1414" i="15"/>
  <c r="A1413" i="15"/>
  <c r="A1412" i="15"/>
  <c r="A1411" i="15"/>
  <c r="A1410" i="15"/>
  <c r="A1409" i="15"/>
  <c r="A1408" i="15"/>
  <c r="A1407" i="15"/>
  <c r="A1406" i="15"/>
  <c r="A1405" i="15"/>
  <c r="A1404" i="15"/>
  <c r="A1403" i="15"/>
  <c r="A1402" i="15"/>
  <c r="A1401" i="15"/>
  <c r="A1400" i="15"/>
  <c r="A1399" i="15"/>
  <c r="A1398" i="15"/>
  <c r="A1397" i="15"/>
  <c r="A1396" i="15"/>
  <c r="A1395" i="15"/>
  <c r="A1394" i="15"/>
  <c r="A1393" i="15"/>
  <c r="A1392" i="15"/>
  <c r="A1391" i="15"/>
  <c r="A1390" i="15"/>
  <c r="A1389" i="15"/>
  <c r="A1388" i="15"/>
  <c r="A1387" i="15"/>
  <c r="A1386" i="15"/>
  <c r="A1385" i="15"/>
  <c r="A1384" i="15"/>
  <c r="A1383" i="15"/>
  <c r="A1382" i="15"/>
  <c r="A1381" i="15"/>
  <c r="A1380" i="15"/>
  <c r="A1379" i="15"/>
  <c r="A1378" i="15"/>
  <c r="A1377" i="15"/>
  <c r="A1376" i="15"/>
  <c r="A1375" i="15"/>
  <c r="A1374" i="15"/>
  <c r="A1373" i="15"/>
  <c r="A1372" i="15"/>
  <c r="A1371" i="15"/>
  <c r="A1370" i="15"/>
  <c r="A1369" i="15"/>
  <c r="A1368" i="15"/>
  <c r="A1367" i="15"/>
  <c r="A1366" i="15"/>
  <c r="A1365" i="15"/>
  <c r="A1364" i="15"/>
  <c r="A1363" i="15"/>
  <c r="A1362" i="15"/>
  <c r="A1361" i="15"/>
  <c r="A1360" i="15"/>
  <c r="A1359" i="15"/>
  <c r="A1358" i="15"/>
  <c r="A1357" i="15"/>
  <c r="A1356" i="15"/>
  <c r="A1355" i="15"/>
  <c r="A1354" i="15"/>
  <c r="A1353" i="15"/>
  <c r="A1352" i="15"/>
  <c r="A1351" i="15"/>
  <c r="A1350" i="15"/>
  <c r="A1349" i="15"/>
  <c r="A1348" i="15"/>
  <c r="A1347" i="15"/>
  <c r="A1346" i="15"/>
  <c r="A1345" i="15"/>
  <c r="A1344" i="15"/>
  <c r="A1343" i="15"/>
  <c r="A1342" i="15"/>
  <c r="A1341" i="15"/>
  <c r="A1340" i="15"/>
  <c r="A1339" i="15"/>
  <c r="A1338" i="15"/>
  <c r="A1337" i="15"/>
  <c r="A1336" i="15"/>
  <c r="A1335" i="15"/>
  <c r="A1334" i="15"/>
  <c r="A1333" i="15"/>
  <c r="A1332" i="15"/>
  <c r="A1331" i="15"/>
  <c r="A1330" i="15"/>
  <c r="A1329" i="15"/>
  <c r="A1328" i="15"/>
  <c r="A1327" i="15"/>
  <c r="A1326" i="15"/>
  <c r="A1325" i="15"/>
  <c r="A1324" i="15"/>
  <c r="A1323" i="15"/>
  <c r="A1322" i="15"/>
  <c r="A1321" i="15"/>
  <c r="A1320" i="15"/>
  <c r="A1319" i="15"/>
  <c r="A1318" i="15"/>
  <c r="A1317" i="15"/>
  <c r="A1316" i="15"/>
  <c r="A1315" i="15"/>
  <c r="A1314" i="15"/>
  <c r="A1313" i="15"/>
  <c r="A1312" i="15"/>
  <c r="A1311" i="15"/>
  <c r="A1310" i="15"/>
  <c r="A1309" i="15"/>
  <c r="A1308" i="15"/>
  <c r="A1307" i="15"/>
  <c r="A1306" i="15"/>
  <c r="A1305" i="15"/>
  <c r="A1304" i="15"/>
  <c r="A1303" i="15"/>
  <c r="A1302" i="15"/>
  <c r="A1301" i="15"/>
  <c r="A1300" i="15"/>
  <c r="A1299" i="15"/>
  <c r="A1298" i="15"/>
  <c r="A1297" i="15"/>
  <c r="A1296" i="15"/>
  <c r="A1295" i="15"/>
  <c r="A1294" i="15"/>
  <c r="A1293" i="15"/>
  <c r="A1292" i="15"/>
  <c r="A1291" i="15"/>
  <c r="A1290" i="15"/>
  <c r="A1289" i="15"/>
  <c r="A1288" i="15"/>
  <c r="A1287" i="15"/>
  <c r="A1286" i="15"/>
  <c r="A1285" i="15"/>
  <c r="A1284" i="15"/>
  <c r="A1283" i="15"/>
  <c r="A1282" i="15"/>
  <c r="A1281" i="15"/>
  <c r="A1280" i="15"/>
  <c r="A1279" i="15"/>
  <c r="A1278" i="15"/>
  <c r="A1277" i="15"/>
  <c r="A1276" i="15"/>
  <c r="A1275" i="15"/>
  <c r="A1274" i="15"/>
  <c r="A1273" i="15"/>
  <c r="A1272" i="15"/>
  <c r="A1271" i="15"/>
  <c r="A1270" i="15"/>
  <c r="A1269" i="15"/>
  <c r="A1268" i="15"/>
  <c r="A1267" i="15"/>
  <c r="A1266" i="15"/>
  <c r="A1265" i="15"/>
  <c r="A1264" i="15"/>
  <c r="A1263" i="15"/>
  <c r="A1262" i="15"/>
  <c r="A1261" i="15"/>
  <c r="A1260" i="15"/>
  <c r="A1259" i="15"/>
  <c r="A1258" i="15"/>
  <c r="A1257" i="15"/>
  <c r="A1256" i="15"/>
  <c r="A1255" i="15"/>
  <c r="A1254" i="15"/>
  <c r="A1253" i="15"/>
  <c r="A1252" i="15"/>
  <c r="A1251" i="15"/>
  <c r="A1250" i="15"/>
  <c r="A1249" i="15"/>
  <c r="A1248" i="15"/>
  <c r="A1247" i="15"/>
  <c r="A1246" i="15"/>
  <c r="A1245" i="15"/>
  <c r="A1244" i="15"/>
  <c r="A1243" i="15"/>
  <c r="A1242" i="15"/>
  <c r="A1241" i="15"/>
  <c r="A1240" i="15"/>
  <c r="A1239" i="15"/>
  <c r="A1238" i="15"/>
  <c r="A1237" i="15"/>
  <c r="A1236" i="15"/>
  <c r="A1235" i="15"/>
  <c r="A1234" i="15"/>
  <c r="A1233" i="15"/>
  <c r="A1232" i="15"/>
  <c r="A1231" i="15"/>
  <c r="A1230" i="15"/>
  <c r="A1229" i="15"/>
  <c r="A1228" i="15"/>
  <c r="A1227" i="15"/>
  <c r="A1226" i="15"/>
  <c r="A1225" i="15"/>
  <c r="A1224" i="15"/>
  <c r="A1223" i="15"/>
  <c r="A1222" i="15"/>
  <c r="A1221" i="15"/>
  <c r="A1220" i="15"/>
  <c r="A1219" i="15"/>
  <c r="A1218" i="15"/>
  <c r="A1217" i="15"/>
  <c r="A1216" i="15"/>
  <c r="A1215" i="15"/>
  <c r="A1214" i="15"/>
  <c r="A1213" i="15"/>
  <c r="A1212" i="15"/>
  <c r="A1211" i="15"/>
  <c r="A1210" i="15"/>
  <c r="A1209" i="15"/>
  <c r="A1208" i="15"/>
  <c r="A1207" i="15"/>
  <c r="A1206" i="15"/>
  <c r="A1205" i="15"/>
  <c r="A1204" i="15"/>
  <c r="A1203" i="15"/>
  <c r="A1202" i="15"/>
  <c r="A1201" i="15"/>
  <c r="A1200" i="15"/>
  <c r="A1199" i="15"/>
  <c r="A1198" i="15"/>
  <c r="A1197" i="15"/>
  <c r="A1196" i="15"/>
  <c r="A1195" i="15"/>
  <c r="A1194" i="15"/>
  <c r="A1193" i="15"/>
  <c r="A1192" i="15"/>
  <c r="A1191" i="15"/>
  <c r="A1190" i="15"/>
  <c r="A1189" i="15"/>
  <c r="A1188" i="15"/>
  <c r="A1187" i="15"/>
  <c r="A1186" i="15"/>
  <c r="A1185" i="15"/>
  <c r="A1184" i="15"/>
  <c r="A1183" i="15"/>
  <c r="A1182" i="15"/>
  <c r="A1181" i="15"/>
  <c r="A1180" i="15"/>
  <c r="A1179" i="15"/>
  <c r="A1178" i="15"/>
  <c r="A1177" i="15"/>
  <c r="A1176" i="15"/>
  <c r="A1175" i="15"/>
  <c r="A1174" i="15"/>
  <c r="A1173" i="15"/>
  <c r="A1172" i="15"/>
  <c r="A1171" i="15"/>
  <c r="A1170" i="15"/>
  <c r="A1169" i="15"/>
  <c r="A1168" i="15"/>
  <c r="A1167" i="15"/>
  <c r="A1166" i="15"/>
  <c r="A1165" i="15"/>
  <c r="A1164" i="15"/>
  <c r="A1163" i="15"/>
  <c r="A1162" i="15"/>
  <c r="A1161" i="15"/>
  <c r="A1160" i="15"/>
  <c r="A1159" i="15"/>
  <c r="A1158" i="15"/>
  <c r="A1157" i="15"/>
  <c r="A1156" i="15"/>
  <c r="A1155" i="15"/>
  <c r="A1154" i="15"/>
  <c r="A1153" i="15"/>
  <c r="A1152" i="15"/>
  <c r="A1151" i="15"/>
  <c r="A1150" i="15"/>
  <c r="A1149" i="15"/>
  <c r="A1148" i="15"/>
  <c r="A1147" i="15"/>
  <c r="A1146" i="15"/>
  <c r="A1145" i="15"/>
  <c r="A1144" i="15"/>
  <c r="A1143" i="15"/>
  <c r="A1142" i="15"/>
  <c r="A1141" i="15"/>
  <c r="A1140" i="15"/>
  <c r="A1139" i="15"/>
  <c r="A1138" i="15"/>
  <c r="A1137" i="15"/>
  <c r="A1136" i="15"/>
  <c r="A1135" i="15"/>
  <c r="A1134" i="15"/>
  <c r="A1133" i="15"/>
  <c r="A1132" i="15"/>
  <c r="A1131" i="15"/>
  <c r="A1130" i="15"/>
  <c r="A1129" i="15"/>
  <c r="A1128" i="15"/>
  <c r="A1127" i="15"/>
  <c r="A1126" i="15"/>
  <c r="A1125" i="15"/>
  <c r="A1124" i="15"/>
  <c r="A1123" i="15"/>
  <c r="A1122" i="15"/>
  <c r="A1121" i="15"/>
  <c r="A1120" i="15"/>
  <c r="A1119" i="15"/>
  <c r="A1118" i="15"/>
  <c r="A1117" i="15"/>
  <c r="A1116" i="15"/>
  <c r="A1115" i="15"/>
  <c r="A1114" i="15"/>
  <c r="A1113" i="15"/>
  <c r="A1112" i="15"/>
  <c r="A1111" i="15"/>
  <c r="A1110" i="15"/>
  <c r="A1109" i="15"/>
  <c r="A1108" i="15"/>
  <c r="A1107" i="15"/>
  <c r="A1106" i="15"/>
  <c r="A1105" i="15"/>
  <c r="A1104" i="15"/>
  <c r="A1103" i="15"/>
  <c r="A1102" i="15"/>
  <c r="A1101" i="15"/>
  <c r="A1100" i="15"/>
  <c r="A1099" i="15"/>
  <c r="A1098" i="15"/>
  <c r="A1097" i="15"/>
  <c r="A1096" i="15"/>
  <c r="A1095" i="15"/>
  <c r="A1094" i="15"/>
  <c r="A1093" i="15"/>
  <c r="A1092" i="15"/>
  <c r="A1091" i="15"/>
  <c r="A1090" i="15"/>
  <c r="A1089" i="15"/>
  <c r="A1088" i="15"/>
  <c r="A1087" i="15"/>
  <c r="A1086" i="15"/>
  <c r="A1085" i="15"/>
  <c r="A1084" i="15"/>
  <c r="A1083" i="15"/>
  <c r="A1082" i="15"/>
  <c r="A1081" i="15"/>
  <c r="A1080" i="15"/>
  <c r="A1079" i="15"/>
  <c r="A1078" i="15"/>
  <c r="A1077" i="15"/>
  <c r="A1076" i="15"/>
  <c r="A1075" i="15"/>
  <c r="A1074" i="15"/>
  <c r="A1073" i="15"/>
  <c r="A1072" i="15"/>
  <c r="A1071" i="15"/>
  <c r="A1070" i="15"/>
  <c r="A1069" i="15"/>
  <c r="A1068" i="15"/>
  <c r="A1067" i="15"/>
  <c r="A1066" i="15"/>
  <c r="A1065" i="15"/>
  <c r="A1064" i="15"/>
  <c r="A1063" i="15"/>
  <c r="A1062" i="15"/>
  <c r="A1061" i="15"/>
  <c r="A1060" i="15"/>
  <c r="A1059" i="15"/>
  <c r="A1058" i="15"/>
  <c r="A1057" i="15"/>
  <c r="A1056" i="15"/>
  <c r="A1055" i="15"/>
  <c r="A1054" i="15"/>
  <c r="A1053" i="15"/>
  <c r="A1052" i="15"/>
  <c r="A1051" i="15"/>
  <c r="A1050" i="15"/>
  <c r="A1049" i="15"/>
  <c r="A1048" i="15"/>
  <c r="A1047" i="15"/>
  <c r="A1046" i="15"/>
  <c r="A1045" i="15"/>
  <c r="A1044" i="15"/>
  <c r="A1043" i="15"/>
  <c r="A1042" i="15"/>
  <c r="A1041" i="15"/>
  <c r="A1040" i="15"/>
  <c r="A1039" i="15"/>
  <c r="A1038" i="15"/>
  <c r="A1037" i="15"/>
  <c r="A1036" i="15"/>
  <c r="A1035" i="15"/>
  <c r="A1034" i="15"/>
  <c r="A1033" i="15"/>
  <c r="A1032" i="15"/>
  <c r="A1031" i="15"/>
  <c r="A1030" i="15"/>
  <c r="A1029" i="15"/>
  <c r="A1028" i="15"/>
  <c r="A1027" i="15"/>
  <c r="A1026" i="15"/>
  <c r="A1025" i="15"/>
  <c r="A1024" i="15"/>
  <c r="A1023" i="15"/>
  <c r="A1022" i="15"/>
  <c r="A1021" i="15"/>
  <c r="A1020" i="15"/>
  <c r="A1019" i="15"/>
  <c r="A1018" i="15"/>
  <c r="A1017" i="15"/>
  <c r="A1016" i="15"/>
  <c r="A1015" i="15"/>
  <c r="A1014" i="15"/>
  <c r="A1013" i="15"/>
  <c r="A1012" i="15"/>
  <c r="A1011" i="15"/>
  <c r="A1010" i="15"/>
  <c r="A1009" i="15"/>
  <c r="A1008" i="15"/>
  <c r="A1007" i="15"/>
  <c r="A1006" i="15"/>
  <c r="A1005" i="15"/>
  <c r="A1004" i="15"/>
  <c r="A1003" i="15"/>
  <c r="A1002" i="15"/>
  <c r="A1001" i="15"/>
  <c r="A1000" i="15"/>
  <c r="A999" i="15"/>
  <c r="A998" i="15"/>
  <c r="A997" i="15"/>
  <c r="A996" i="15"/>
  <c r="A995" i="15"/>
  <c r="A994" i="15"/>
  <c r="A993" i="15"/>
  <c r="A992" i="15"/>
  <c r="A991" i="15"/>
  <c r="A990" i="15"/>
  <c r="A989" i="15"/>
  <c r="A988" i="15"/>
  <c r="A987" i="15"/>
  <c r="A986" i="15"/>
  <c r="A985" i="15"/>
  <c r="A984" i="15"/>
  <c r="A983" i="15"/>
  <c r="A982" i="15"/>
  <c r="A981" i="15"/>
  <c r="A980" i="15"/>
  <c r="A979" i="15"/>
  <c r="A978" i="15"/>
  <c r="A977" i="15"/>
  <c r="A976" i="15"/>
  <c r="A975" i="15"/>
  <c r="A974" i="15"/>
  <c r="A973" i="15"/>
  <c r="A972" i="15"/>
  <c r="A971" i="15"/>
  <c r="A970" i="15"/>
  <c r="A969" i="15"/>
  <c r="A968" i="15"/>
  <c r="A967" i="15"/>
  <c r="A966" i="15"/>
  <c r="A965" i="15"/>
  <c r="A964" i="15"/>
  <c r="A963" i="15"/>
  <c r="A962" i="15"/>
  <c r="A961" i="15"/>
  <c r="A960" i="15"/>
  <c r="A959" i="15"/>
  <c r="A958" i="15"/>
  <c r="A957" i="15"/>
  <c r="A956" i="15"/>
  <c r="A955" i="15"/>
  <c r="A954" i="15"/>
  <c r="A953" i="15"/>
  <c r="A952" i="15"/>
  <c r="A951" i="15"/>
  <c r="A950" i="15"/>
  <c r="A949" i="15"/>
  <c r="A948" i="15"/>
  <c r="A947" i="15"/>
  <c r="A946" i="15"/>
  <c r="A945" i="15"/>
  <c r="A944" i="15"/>
  <c r="A943" i="15"/>
  <c r="A942" i="15"/>
  <c r="A941" i="15"/>
  <c r="A940" i="15"/>
  <c r="A939" i="15"/>
  <c r="A938" i="15"/>
  <c r="A937" i="15"/>
  <c r="A936" i="15"/>
  <c r="A935" i="15"/>
  <c r="A934" i="15"/>
  <c r="A933" i="15"/>
  <c r="A932" i="15"/>
  <c r="A931" i="15"/>
  <c r="A930" i="15"/>
  <c r="A929" i="15"/>
  <c r="A928" i="15"/>
  <c r="A927" i="15"/>
  <c r="A926" i="15"/>
  <c r="A925" i="15"/>
  <c r="A924" i="15"/>
  <c r="A923" i="15"/>
  <c r="A922" i="15"/>
  <c r="A921" i="15"/>
  <c r="A920" i="15"/>
  <c r="A919" i="15"/>
  <c r="A918" i="15"/>
  <c r="A917" i="15"/>
  <c r="A916" i="15"/>
  <c r="A915" i="15"/>
  <c r="A914" i="15"/>
  <c r="A913" i="15"/>
  <c r="A912" i="15"/>
  <c r="A911" i="15"/>
  <c r="A910" i="15"/>
  <c r="A909" i="15"/>
  <c r="A908" i="15"/>
  <c r="A907" i="15"/>
  <c r="A906" i="15"/>
  <c r="A905" i="15"/>
  <c r="A904" i="15"/>
  <c r="A903" i="15"/>
  <c r="A902" i="15"/>
  <c r="A901" i="15"/>
  <c r="A900" i="15"/>
  <c r="A899" i="15"/>
  <c r="A898" i="15"/>
  <c r="A897" i="15"/>
  <c r="A896" i="15"/>
  <c r="A895" i="15"/>
  <c r="A894" i="15"/>
  <c r="A893" i="15"/>
  <c r="A892" i="15"/>
  <c r="A891" i="15"/>
  <c r="A890" i="15"/>
  <c r="A889" i="15"/>
  <c r="A888" i="15"/>
  <c r="A887" i="15"/>
  <c r="A886" i="15"/>
  <c r="A885" i="15"/>
  <c r="A884" i="15"/>
  <c r="A883" i="15"/>
  <c r="A882" i="15"/>
  <c r="A881" i="15"/>
  <c r="A880" i="15"/>
  <c r="A879" i="15"/>
  <c r="A878" i="15"/>
  <c r="A877" i="15"/>
  <c r="A876" i="15"/>
  <c r="A875"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369" i="15"/>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84" i="15"/>
  <c r="A283" i="15"/>
  <c r="A282" i="15"/>
  <c r="A281" i="15"/>
  <c r="A280" i="15"/>
  <c r="A279" i="15"/>
  <c r="A278" i="15"/>
  <c r="A277" i="15"/>
  <c r="A276" i="15"/>
  <c r="A275" i="15"/>
  <c r="A274"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420" i="17"/>
  <c r="G420" i="17" s="1"/>
  <c r="A419" i="17"/>
  <c r="G419" i="17"/>
  <c r="A418" i="17"/>
  <c r="G418" i="17"/>
  <c r="A417" i="17"/>
  <c r="A416" i="17"/>
  <c r="G416" i="17" s="1"/>
  <c r="A415" i="17"/>
  <c r="G415" i="17"/>
  <c r="A414" i="17"/>
  <c r="G414" i="17"/>
  <c r="A413" i="17"/>
  <c r="A412" i="17"/>
  <c r="G412" i="17" s="1"/>
  <c r="A411" i="17"/>
  <c r="A410" i="17"/>
  <c r="G410" i="17" s="1"/>
  <c r="A409" i="17"/>
  <c r="A408" i="17"/>
  <c r="G408" i="17"/>
  <c r="A407" i="17"/>
  <c r="G407" i="17"/>
  <c r="A406" i="17"/>
  <c r="G406" i="17"/>
  <c r="A405" i="17"/>
  <c r="A404" i="17"/>
  <c r="A403" i="17"/>
  <c r="G403" i="17"/>
  <c r="A402" i="17"/>
  <c r="G402" i="17"/>
  <c r="A401" i="17"/>
  <c r="A400" i="17"/>
  <c r="A399" i="17"/>
  <c r="G399" i="17"/>
  <c r="A398" i="17"/>
  <c r="G398" i="17"/>
  <c r="A397" i="17"/>
  <c r="A396" i="17"/>
  <c r="A395" i="17"/>
  <c r="A394" i="17"/>
  <c r="G394" i="17" s="1"/>
  <c r="A393" i="17"/>
  <c r="G393" i="17" s="1"/>
  <c r="A392" i="17"/>
  <c r="G392" i="17"/>
  <c r="A391" i="17"/>
  <c r="G391" i="17"/>
  <c r="A390" i="17"/>
  <c r="G390" i="17"/>
  <c r="A389" i="17"/>
  <c r="A388" i="17"/>
  <c r="G388" i="17" s="1"/>
  <c r="A387" i="17"/>
  <c r="G387" i="17"/>
  <c r="A386" i="17"/>
  <c r="G386" i="17"/>
  <c r="A385" i="17"/>
  <c r="A384" i="17"/>
  <c r="G384" i="17" s="1"/>
  <c r="A383" i="17"/>
  <c r="G383" i="17"/>
  <c r="A382" i="17"/>
  <c r="G382" i="17"/>
  <c r="A381" i="17"/>
  <c r="A380" i="17"/>
  <c r="G380" i="17" s="1"/>
  <c r="A379" i="17"/>
  <c r="A378" i="17"/>
  <c r="G378" i="17" s="1"/>
  <c r="A377" i="17"/>
  <c r="A376" i="17"/>
  <c r="G376" i="17"/>
  <c r="A375" i="17"/>
  <c r="G375" i="17"/>
  <c r="A374" i="17"/>
  <c r="G374" i="17"/>
  <c r="A373" i="17"/>
  <c r="A372" i="17"/>
  <c r="A371" i="17"/>
  <c r="G371" i="17"/>
  <c r="A370" i="17"/>
  <c r="G370" i="17"/>
  <c r="A369" i="17"/>
  <c r="A368" i="17"/>
  <c r="A367" i="17"/>
  <c r="G367" i="17"/>
  <c r="A366" i="17"/>
  <c r="G366" i="17"/>
  <c r="A365" i="17"/>
  <c r="A364" i="17"/>
  <c r="A363" i="17"/>
  <c r="A362" i="17"/>
  <c r="G362" i="17" s="1"/>
  <c r="A361" i="17"/>
  <c r="G361" i="17" s="1"/>
  <c r="A360" i="17"/>
  <c r="G360" i="17"/>
  <c r="A359" i="17"/>
  <c r="G359" i="17"/>
  <c r="A358" i="17"/>
  <c r="G358" i="17"/>
  <c r="A357" i="17"/>
  <c r="A356" i="17"/>
  <c r="G356" i="17" s="1"/>
  <c r="A355" i="17"/>
  <c r="G355" i="17"/>
  <c r="A354" i="17"/>
  <c r="G354" i="17"/>
  <c r="A353" i="17"/>
  <c r="A352" i="17"/>
  <c r="G352" i="17" s="1"/>
  <c r="A351" i="17"/>
  <c r="G351" i="17"/>
  <c r="A350" i="17"/>
  <c r="G350" i="17"/>
  <c r="A349" i="17"/>
  <c r="A348" i="17"/>
  <c r="G348" i="17" s="1"/>
  <c r="A347" i="17"/>
  <c r="A346" i="17"/>
  <c r="G346" i="17" s="1"/>
  <c r="A345" i="17"/>
  <c r="A344" i="17"/>
  <c r="G344" i="17"/>
  <c r="A343" i="17"/>
  <c r="G343" i="17"/>
  <c r="A342" i="17"/>
  <c r="G342" i="17"/>
  <c r="A341" i="17"/>
  <c r="A340" i="17"/>
  <c r="A339" i="17"/>
  <c r="G339" i="17"/>
  <c r="A338" i="17"/>
  <c r="G338" i="17"/>
  <c r="A337" i="17"/>
  <c r="A336" i="17"/>
  <c r="A335" i="17"/>
  <c r="G335" i="17"/>
  <c r="A334" i="17"/>
  <c r="G334" i="17"/>
  <c r="A333" i="17"/>
  <c r="A332" i="17"/>
  <c r="A331" i="17"/>
  <c r="A330" i="17"/>
  <c r="G330" i="17" s="1"/>
  <c r="A329" i="17"/>
  <c r="G329" i="17" s="1"/>
  <c r="A328" i="17"/>
  <c r="G328" i="17"/>
  <c r="A327" i="17"/>
  <c r="G327" i="17"/>
  <c r="A326" i="17"/>
  <c r="G326" i="17"/>
  <c r="A325" i="17"/>
  <c r="A324" i="17"/>
  <c r="G324" i="17" s="1"/>
  <c r="A323" i="17"/>
  <c r="G323" i="17"/>
  <c r="A322" i="17"/>
  <c r="G322" i="17"/>
  <c r="A321" i="17"/>
  <c r="A320" i="17"/>
  <c r="G320" i="17" s="1"/>
  <c r="A319" i="17"/>
  <c r="G319" i="17"/>
  <c r="A318" i="17"/>
  <c r="G318" i="17"/>
  <c r="A317" i="17"/>
  <c r="A316" i="17"/>
  <c r="G316" i="17" s="1"/>
  <c r="A315" i="17"/>
  <c r="A314" i="17"/>
  <c r="G314" i="17" s="1"/>
  <c r="A313" i="17"/>
  <c r="A312" i="17"/>
  <c r="G312" i="17"/>
  <c r="A311" i="17"/>
  <c r="G311" i="17"/>
  <c r="A310" i="17"/>
  <c r="G310" i="17"/>
  <c r="A309" i="17"/>
  <c r="A308" i="17"/>
  <c r="A307" i="17"/>
  <c r="G307" i="17"/>
  <c r="A306" i="17"/>
  <c r="G306" i="17"/>
  <c r="A305" i="17"/>
  <c r="A304" i="17"/>
  <c r="A303" i="17"/>
  <c r="G303" i="17"/>
  <c r="A302" i="17"/>
  <c r="G302" i="17"/>
  <c r="A301" i="17"/>
  <c r="A300" i="17"/>
  <c r="A299" i="17"/>
  <c r="A298" i="17"/>
  <c r="G298" i="17" s="1"/>
  <c r="A297" i="17"/>
  <c r="G297" i="17" s="1"/>
  <c r="A296" i="17"/>
  <c r="G296" i="17"/>
  <c r="A295" i="17"/>
  <c r="G295" i="17"/>
  <c r="A294" i="17"/>
  <c r="G294" i="17"/>
  <c r="A293" i="17"/>
  <c r="A292" i="17"/>
  <c r="G292" i="17" s="1"/>
  <c r="A291" i="17"/>
  <c r="G291" i="17"/>
  <c r="A290" i="17"/>
  <c r="G290" i="17"/>
  <c r="A289" i="17"/>
  <c r="A288" i="17"/>
  <c r="G288" i="17" s="1"/>
  <c r="A287" i="17"/>
  <c r="G287" i="17"/>
  <c r="A286" i="17"/>
  <c r="G286" i="17"/>
  <c r="A285" i="17"/>
  <c r="A284" i="17"/>
  <c r="G284" i="17" s="1"/>
  <c r="A283" i="17"/>
  <c r="A282" i="17"/>
  <c r="G282" i="17" s="1"/>
  <c r="A281" i="17"/>
  <c r="A280" i="17"/>
  <c r="G280" i="17"/>
  <c r="A279" i="17"/>
  <c r="G279" i="17"/>
  <c r="A278" i="17"/>
  <c r="G278" i="17"/>
  <c r="A277" i="17"/>
  <c r="A276" i="17"/>
  <c r="A275" i="17"/>
  <c r="G275" i="17"/>
  <c r="A274" i="17"/>
  <c r="G274" i="17"/>
  <c r="A273" i="17"/>
  <c r="A272" i="17"/>
  <c r="A271" i="17"/>
  <c r="G271" i="17"/>
  <c r="A270" i="17"/>
  <c r="G270" i="17"/>
  <c r="A269" i="17"/>
  <c r="A268" i="17"/>
  <c r="A267" i="17"/>
  <c r="A266" i="17"/>
  <c r="A265" i="17"/>
  <c r="A264" i="17"/>
  <c r="A263" i="17"/>
  <c r="A262" i="17"/>
  <c r="A261" i="17"/>
  <c r="A260" i="17"/>
  <c r="A259" i="17"/>
  <c r="A258" i="17"/>
  <c r="A257" i="17"/>
  <c r="A256" i="17"/>
  <c r="A255" i="17"/>
  <c r="A254" i="17"/>
  <c r="A253" i="17"/>
  <c r="A252" i="17"/>
  <c r="A251" i="17"/>
  <c r="A250" i="17"/>
  <c r="A249" i="17"/>
  <c r="A248" i="17"/>
  <c r="G248" i="17" s="1"/>
  <c r="A247" i="17"/>
  <c r="G247" i="17" s="1"/>
  <c r="A246" i="17"/>
  <c r="G246" i="17" s="1"/>
  <c r="A245" i="17"/>
  <c r="G245" i="17" s="1"/>
  <c r="A244" i="17"/>
  <c r="G244" i="17"/>
  <c r="A243" i="17"/>
  <c r="A242" i="17"/>
  <c r="G242" i="17" s="1"/>
  <c r="A241" i="17"/>
  <c r="A240" i="17"/>
  <c r="G240" i="17" s="1"/>
  <c r="A239" i="17"/>
  <c r="G239" i="17" s="1"/>
  <c r="A238" i="17"/>
  <c r="G238" i="17" s="1"/>
  <c r="A237" i="17"/>
  <c r="A236" i="17"/>
  <c r="G236" i="17" s="1"/>
  <c r="A235" i="17"/>
  <c r="G235" i="17" s="1"/>
  <c r="A234" i="17"/>
  <c r="G234" i="17" s="1"/>
  <c r="A233" i="17"/>
  <c r="A232" i="17"/>
  <c r="G232" i="17" s="1"/>
  <c r="A231" i="17"/>
  <c r="G231" i="17" s="1"/>
  <c r="A230" i="17"/>
  <c r="G230" i="17" s="1"/>
  <c r="A229" i="17"/>
  <c r="A228" i="17"/>
  <c r="G228" i="17"/>
  <c r="A227" i="17"/>
  <c r="A226" i="17"/>
  <c r="A225" i="17"/>
  <c r="A224" i="17"/>
  <c r="G224" i="17" s="1"/>
  <c r="A223" i="17"/>
  <c r="G223" i="17" s="1"/>
  <c r="A222" i="17"/>
  <c r="A221" i="17"/>
  <c r="A220" i="17"/>
  <c r="G220" i="17" s="1"/>
  <c r="A219" i="17"/>
  <c r="G219" i="17" s="1"/>
  <c r="A218" i="17"/>
  <c r="A217" i="17"/>
  <c r="A216" i="17"/>
  <c r="G216" i="17" s="1"/>
  <c r="A215" i="17"/>
  <c r="G215" i="17" s="1"/>
  <c r="A214" i="17"/>
  <c r="G214" i="17" s="1"/>
  <c r="A213" i="17"/>
  <c r="G213" i="17" s="1"/>
  <c r="A212" i="17"/>
  <c r="G212" i="17"/>
  <c r="A211" i="17"/>
  <c r="A210" i="17"/>
  <c r="G210" i="17" s="1"/>
  <c r="A209" i="17"/>
  <c r="A208" i="17"/>
  <c r="G208" i="17" s="1"/>
  <c r="A207" i="17"/>
  <c r="G207" i="17" s="1"/>
  <c r="A206" i="17"/>
  <c r="G206" i="17" s="1"/>
  <c r="A205" i="17"/>
  <c r="A204" i="17"/>
  <c r="G204" i="17" s="1"/>
  <c r="A203" i="17"/>
  <c r="G203" i="17" s="1"/>
  <c r="A202" i="17"/>
  <c r="G202" i="17" s="1"/>
  <c r="A201" i="17"/>
  <c r="A200" i="17"/>
  <c r="G200" i="17" s="1"/>
  <c r="A199" i="17"/>
  <c r="G199" i="17" s="1"/>
  <c r="A198" i="17"/>
  <c r="G198" i="17" s="1"/>
  <c r="A197" i="17"/>
  <c r="A196" i="17"/>
  <c r="G196" i="17"/>
  <c r="A195" i="17"/>
  <c r="A194" i="17"/>
  <c r="A193" i="17"/>
  <c r="A192" i="17"/>
  <c r="G192" i="17" s="1"/>
  <c r="A191" i="17"/>
  <c r="G191" i="17" s="1"/>
  <c r="A190" i="17"/>
  <c r="A189" i="17"/>
  <c r="A188" i="17"/>
  <c r="G188" i="17" s="1"/>
  <c r="A187" i="17"/>
  <c r="G187" i="17" s="1"/>
  <c r="A186" i="17"/>
  <c r="A185" i="17"/>
  <c r="A184" i="17"/>
  <c r="G184" i="17" s="1"/>
  <c r="A183" i="17"/>
  <c r="G183" i="17" s="1"/>
  <c r="A182" i="17"/>
  <c r="G182" i="17" s="1"/>
  <c r="A181" i="17"/>
  <c r="G181" i="17" s="1"/>
  <c r="A180" i="17"/>
  <c r="G180" i="17"/>
  <c r="A179" i="17"/>
  <c r="A178" i="17"/>
  <c r="G178" i="17" s="1"/>
  <c r="A177" i="17"/>
  <c r="A176" i="17"/>
  <c r="G176" i="17" s="1"/>
  <c r="A175" i="17"/>
  <c r="G175" i="17" s="1"/>
  <c r="A174" i="17"/>
  <c r="G174" i="17" s="1"/>
  <c r="A173" i="17"/>
  <c r="A172" i="17"/>
  <c r="G172" i="17" s="1"/>
  <c r="A171" i="17"/>
  <c r="G171" i="17" s="1"/>
  <c r="A170" i="17"/>
  <c r="G170" i="17" s="1"/>
  <c r="A169" i="17"/>
  <c r="A168" i="17"/>
  <c r="G168" i="17" s="1"/>
  <c r="A167" i="17"/>
  <c r="G167" i="17" s="1"/>
  <c r="A166" i="17"/>
  <c r="G166" i="17" s="1"/>
  <c r="A165" i="17"/>
  <c r="A164" i="17"/>
  <c r="G164" i="17"/>
  <c r="A163" i="17"/>
  <c r="A162" i="17"/>
  <c r="A161" i="17"/>
  <c r="A160" i="17"/>
  <c r="G160" i="17" s="1"/>
  <c r="A159" i="17"/>
  <c r="G159" i="17" s="1"/>
  <c r="A158" i="17"/>
  <c r="A157" i="17"/>
  <c r="A156" i="17"/>
  <c r="G156" i="17" s="1"/>
  <c r="A155" i="17"/>
  <c r="G155" i="17" s="1"/>
  <c r="A154" i="17"/>
  <c r="A153" i="17"/>
  <c r="G153" i="17"/>
  <c r="A152" i="17"/>
  <c r="G152" i="17"/>
  <c r="A151" i="17"/>
  <c r="A150" i="17"/>
  <c r="G150" i="17" s="1"/>
  <c r="A149" i="17"/>
  <c r="G149" i="17" s="1"/>
  <c r="A148" i="17"/>
  <c r="G148" i="17" s="1"/>
  <c r="A147" i="17"/>
  <c r="G147" i="17" s="1"/>
  <c r="A146" i="17"/>
  <c r="G146" i="17"/>
  <c r="A145" i="17"/>
  <c r="A144" i="17"/>
  <c r="G144" i="17" s="1"/>
  <c r="A143" i="17"/>
  <c r="G143" i="17" s="1"/>
  <c r="A142" i="17"/>
  <c r="G142" i="17" s="1"/>
  <c r="A141" i="17"/>
  <c r="A140" i="17"/>
  <c r="G140" i="17" s="1"/>
  <c r="A139" i="17"/>
  <c r="A138" i="17"/>
  <c r="G138" i="17"/>
  <c r="A137" i="17"/>
  <c r="G137" i="17"/>
  <c r="A136" i="17"/>
  <c r="G136" i="17"/>
  <c r="A135" i="17"/>
  <c r="A134" i="17"/>
  <c r="A133" i="17"/>
  <c r="G133" i="17"/>
  <c r="A132" i="17"/>
  <c r="G132" i="17"/>
  <c r="A131" i="17"/>
  <c r="A130" i="17"/>
  <c r="G130" i="17" s="1"/>
  <c r="A129" i="17"/>
  <c r="G129" i="17" s="1"/>
  <c r="A128" i="17"/>
  <c r="G128" i="17" s="1"/>
  <c r="A127" i="17"/>
  <c r="G127" i="17" s="1"/>
  <c r="A126" i="17"/>
  <c r="G126" i="17"/>
  <c r="A125" i="17"/>
  <c r="A124" i="17"/>
  <c r="G124" i="17" s="1"/>
  <c r="A123" i="17"/>
  <c r="G123" i="17" s="1"/>
  <c r="A122" i="17"/>
  <c r="G122" i="17" s="1"/>
  <c r="A121" i="17"/>
  <c r="G121" i="17" s="1"/>
  <c r="A120" i="17"/>
  <c r="G120" i="17" s="1"/>
  <c r="A119" i="17"/>
  <c r="A118" i="17"/>
  <c r="A117" i="17"/>
  <c r="A116" i="17"/>
  <c r="G116" i="17"/>
  <c r="A115" i="17"/>
  <c r="G115" i="17"/>
  <c r="A114" i="17"/>
  <c r="G114" i="17"/>
  <c r="A113" i="17"/>
  <c r="G113" i="17"/>
  <c r="A112" i="17"/>
  <c r="G112" i="17"/>
  <c r="A111" i="17"/>
  <c r="A110" i="17"/>
  <c r="A109" i="17"/>
  <c r="G109" i="17"/>
  <c r="A108" i="17"/>
  <c r="G108" i="17"/>
  <c r="A107" i="17"/>
  <c r="G107" i="17"/>
  <c r="A106" i="17"/>
  <c r="G106" i="17"/>
  <c r="A105" i="17"/>
  <c r="A104" i="17"/>
  <c r="G104" i="17" s="1"/>
  <c r="A103" i="17"/>
  <c r="G103" i="17" s="1"/>
  <c r="A102" i="17"/>
  <c r="A101" i="17"/>
  <c r="A100" i="17"/>
  <c r="G100" i="17" s="1"/>
  <c r="A99" i="17"/>
  <c r="G99" i="17" s="1"/>
  <c r="A98" i="17"/>
  <c r="G98" i="17"/>
  <c r="A97" i="17"/>
  <c r="G97" i="17"/>
  <c r="A96" i="17"/>
  <c r="G96" i="17"/>
  <c r="A95" i="17"/>
  <c r="A94" i="17"/>
  <c r="G94" i="17" s="1"/>
  <c r="A93" i="17"/>
  <c r="A92" i="17"/>
  <c r="G92" i="17"/>
  <c r="A91" i="17"/>
  <c r="G91" i="17"/>
  <c r="A90" i="17"/>
  <c r="G90" i="17"/>
  <c r="A89" i="17"/>
  <c r="G89" i="17"/>
  <c r="A88" i="17"/>
  <c r="G88" i="17"/>
  <c r="A87" i="17"/>
  <c r="G87" i="17"/>
  <c r="A86" i="17"/>
  <c r="G86" i="17"/>
  <c r="A85" i="17"/>
  <c r="A84" i="17"/>
  <c r="A83" i="17"/>
  <c r="G83" i="17"/>
  <c r="A82" i="17"/>
  <c r="G82" i="17"/>
  <c r="A81" i="17"/>
  <c r="G81" i="17"/>
  <c r="A80" i="17"/>
  <c r="G80" i="17"/>
  <c r="A79" i="17"/>
  <c r="G79" i="17"/>
  <c r="A78" i="17"/>
  <c r="G78" i="17"/>
  <c r="A77" i="17"/>
  <c r="A76" i="17"/>
  <c r="G76" i="17" s="1"/>
  <c r="A75" i="17"/>
  <c r="G75" i="17" s="1"/>
  <c r="A74" i="17"/>
  <c r="A73" i="17"/>
  <c r="G73" i="17"/>
  <c r="A72" i="17"/>
  <c r="A71" i="17"/>
  <c r="G71" i="17" s="1"/>
  <c r="A70" i="17"/>
  <c r="G70" i="17" s="1"/>
  <c r="A69" i="17"/>
  <c r="A68" i="17"/>
  <c r="A67" i="17"/>
  <c r="G67" i="17" s="1"/>
  <c r="A66" i="17"/>
  <c r="G66" i="17" s="1"/>
  <c r="A65" i="17"/>
  <c r="G65" i="17" s="1"/>
  <c r="A64" i="17"/>
  <c r="G64" i="17" s="1"/>
  <c r="A63" i="17"/>
  <c r="G63" i="17"/>
  <c r="A62" i="17"/>
  <c r="G62" i="17"/>
  <c r="A61" i="17"/>
  <c r="A60" i="17"/>
  <c r="G60" i="17" s="1"/>
  <c r="A59" i="17"/>
  <c r="G59" i="17" s="1"/>
  <c r="A58" i="17"/>
  <c r="G58" i="17" s="1"/>
  <c r="A57" i="17"/>
  <c r="G57" i="17" s="1"/>
  <c r="A56" i="17"/>
  <c r="G56" i="17" s="1"/>
  <c r="A55" i="17"/>
  <c r="G55" i="17"/>
  <c r="A54" i="17"/>
  <c r="G54" i="17"/>
  <c r="A53" i="17"/>
  <c r="A52" i="17"/>
  <c r="G52" i="17" s="1"/>
  <c r="A51" i="17"/>
  <c r="G51" i="17" s="1"/>
  <c r="A50" i="17"/>
  <c r="G50" i="17" s="1"/>
  <c r="A49" i="17"/>
  <c r="G49" i="17" s="1"/>
  <c r="A48" i="17"/>
  <c r="G48" i="17" s="1"/>
  <c r="A47" i="17"/>
  <c r="G47" i="17"/>
  <c r="A46" i="17"/>
  <c r="G46" i="17"/>
  <c r="A45" i="17"/>
  <c r="A44" i="17"/>
  <c r="G44" i="17" s="1"/>
  <c r="A43" i="17"/>
  <c r="A42" i="17"/>
  <c r="A41" i="17"/>
  <c r="G41" i="17" s="1"/>
  <c r="A40" i="17"/>
  <c r="G40" i="17" s="1"/>
  <c r="A39" i="17"/>
  <c r="A38" i="17"/>
  <c r="A37" i="17"/>
  <c r="G37" i="17" s="1"/>
  <c r="A36" i="17"/>
  <c r="G36" i="17" s="1"/>
  <c r="A35" i="17"/>
  <c r="A34" i="17"/>
  <c r="A33" i="17"/>
  <c r="G33" i="17" s="1"/>
  <c r="A32" i="17"/>
  <c r="G32" i="17" s="1"/>
  <c r="A31" i="17"/>
  <c r="A30" i="17"/>
  <c r="A29" i="17"/>
  <c r="G29" i="17" s="1"/>
  <c r="A28" i="17"/>
  <c r="G28" i="17" s="1"/>
  <c r="A27" i="17"/>
  <c r="A26" i="17"/>
  <c r="A25" i="17"/>
  <c r="G25" i="17" s="1"/>
  <c r="A24" i="17"/>
  <c r="G24" i="17" s="1"/>
  <c r="A23" i="17"/>
  <c r="A22" i="17"/>
  <c r="A21" i="17"/>
  <c r="G21" i="17" s="1"/>
  <c r="A20" i="17"/>
  <c r="G20" i="17" s="1"/>
  <c r="A19" i="17"/>
  <c r="A18" i="17"/>
  <c r="A17" i="17"/>
  <c r="G17" i="17" s="1"/>
  <c r="A16" i="17"/>
  <c r="G16" i="17" s="1"/>
  <c r="A15" i="17"/>
  <c r="A14" i="17"/>
  <c r="A13" i="17"/>
  <c r="G13" i="17" s="1"/>
  <c r="A12" i="17"/>
  <c r="G12" i="17" s="1"/>
  <c r="A11" i="17"/>
  <c r="A10" i="17"/>
  <c r="A9" i="17"/>
  <c r="G9" i="17" s="1"/>
  <c r="A8" i="17"/>
  <c r="G8" i="17" s="1"/>
  <c r="A7" i="17"/>
  <c r="A6" i="17"/>
  <c r="G6" i="17"/>
  <c r="A5" i="17"/>
  <c r="A4" i="17"/>
  <c r="A3" i="17"/>
  <c r="A2" i="17"/>
  <c r="G2" i="17" s="1"/>
  <c r="W48" i="20"/>
  <c r="V48" i="20"/>
  <c r="W47" i="20"/>
  <c r="V47" i="20"/>
  <c r="W46" i="20"/>
  <c r="V46" i="20"/>
  <c r="W45" i="20"/>
  <c r="V45" i="20"/>
  <c r="W44" i="20"/>
  <c r="V44" i="20"/>
  <c r="W43" i="20"/>
  <c r="V43" i="20"/>
  <c r="W42" i="20"/>
  <c r="V42" i="20"/>
  <c r="W41" i="20"/>
  <c r="V41" i="20"/>
  <c r="W40" i="20"/>
  <c r="V40" i="20"/>
  <c r="W39" i="20"/>
  <c r="V39" i="20"/>
  <c r="W38" i="20"/>
  <c r="V38" i="20"/>
  <c r="W37" i="20"/>
  <c r="V37" i="20"/>
  <c r="W36" i="20"/>
  <c r="V36" i="20"/>
  <c r="W35" i="20"/>
  <c r="V35" i="20"/>
  <c r="W34" i="20"/>
  <c r="V34" i="20"/>
  <c r="W33" i="20"/>
  <c r="V33" i="20"/>
  <c r="W32" i="20"/>
  <c r="V32" i="20"/>
  <c r="W31" i="20"/>
  <c r="V31" i="20"/>
  <c r="W30" i="20"/>
  <c r="V30" i="20"/>
  <c r="W29" i="20"/>
  <c r="V29" i="20"/>
  <c r="W28" i="20"/>
  <c r="V28" i="20"/>
  <c r="W27" i="20"/>
  <c r="V27" i="20"/>
  <c r="W26" i="20"/>
  <c r="V26" i="20"/>
  <c r="W25" i="20"/>
  <c r="V25" i="20"/>
  <c r="W24" i="20"/>
  <c r="V24" i="20"/>
  <c r="W23" i="20"/>
  <c r="V23" i="20"/>
  <c r="W22" i="20"/>
  <c r="V22" i="20"/>
  <c r="W21" i="20"/>
  <c r="V21" i="20"/>
  <c r="W20" i="20"/>
  <c r="V20" i="20"/>
  <c r="W19" i="20"/>
  <c r="V19" i="20"/>
  <c r="W18" i="20"/>
  <c r="V18" i="20"/>
  <c r="W17" i="20"/>
  <c r="V17" i="20"/>
  <c r="W16" i="20"/>
  <c r="V16" i="20"/>
  <c r="W15" i="20"/>
  <c r="V15" i="20"/>
  <c r="W14" i="20"/>
  <c r="V14" i="20"/>
  <c r="W13" i="20"/>
  <c r="V13" i="20"/>
  <c r="W12" i="20"/>
  <c r="V12" i="20"/>
  <c r="W11" i="20"/>
  <c r="V11" i="20"/>
  <c r="W10" i="20"/>
  <c r="V10" i="20"/>
  <c r="W9" i="20"/>
  <c r="V9" i="20"/>
  <c r="W8" i="20"/>
  <c r="V8" i="20"/>
  <c r="G45" i="17"/>
  <c r="G53" i="17"/>
  <c r="G61" i="17"/>
  <c r="G68" i="17"/>
  <c r="G69" i="17"/>
  <c r="G72" i="17"/>
  <c r="G74" i="17"/>
  <c r="G77" i="17"/>
  <c r="G84" i="17"/>
  <c r="G85" i="17"/>
  <c r="G93" i="17"/>
  <c r="G95" i="17"/>
  <c r="G101" i="17"/>
  <c r="G102" i="17"/>
  <c r="G105" i="17"/>
  <c r="G110" i="17"/>
  <c r="G111" i="17"/>
  <c r="G117" i="17"/>
  <c r="G118" i="17"/>
  <c r="G119" i="17"/>
  <c r="G125" i="17"/>
  <c r="G131" i="17"/>
  <c r="G134" i="17"/>
  <c r="G135" i="17"/>
  <c r="G139" i="17"/>
  <c r="G141" i="17"/>
  <c r="G145" i="17"/>
  <c r="G151" i="17"/>
  <c r="G154" i="17"/>
  <c r="G157" i="17"/>
  <c r="G158" i="17"/>
  <c r="G161" i="17"/>
  <c r="G162" i="17"/>
  <c r="G163" i="17"/>
  <c r="G165" i="17"/>
  <c r="G169" i="17"/>
  <c r="G173" i="17"/>
  <c r="G177" i="17"/>
  <c r="G179" i="17"/>
  <c r="G185" i="17"/>
  <c r="G186" i="17"/>
  <c r="G189" i="17"/>
  <c r="G190" i="17"/>
  <c r="G193" i="17"/>
  <c r="G194" i="17"/>
  <c r="G195" i="17"/>
  <c r="G197" i="17"/>
  <c r="G201" i="17"/>
  <c r="G205" i="17"/>
  <c r="G209" i="17"/>
  <c r="G211" i="17"/>
  <c r="G217" i="17"/>
  <c r="G218" i="17"/>
  <c r="G221" i="17"/>
  <c r="G222" i="17"/>
  <c r="G225" i="17"/>
  <c r="G226" i="17"/>
  <c r="G227" i="17"/>
  <c r="G229" i="17"/>
  <c r="G233" i="17"/>
  <c r="G237" i="17"/>
  <c r="G241" i="17"/>
  <c r="G243" i="17"/>
  <c r="G249" i="17"/>
  <c r="G417" i="17"/>
  <c r="G413" i="17"/>
  <c r="G411" i="17"/>
  <c r="G409" i="17"/>
  <c r="G405" i="17"/>
  <c r="G404" i="17"/>
  <c r="G401" i="17"/>
  <c r="G400" i="17"/>
  <c r="G397" i="17"/>
  <c r="G396" i="17"/>
  <c r="G395" i="17"/>
  <c r="G389" i="17"/>
  <c r="G385" i="17"/>
  <c r="G381" i="17"/>
  <c r="G379" i="17"/>
  <c r="G377" i="17"/>
  <c r="G373" i="17"/>
  <c r="G372" i="17"/>
  <c r="G369" i="17"/>
  <c r="G368" i="17"/>
  <c r="G365" i="17"/>
  <c r="G364" i="17"/>
  <c r="G363" i="17"/>
  <c r="G357" i="17"/>
  <c r="G353" i="17"/>
  <c r="G349" i="17"/>
  <c r="G347" i="17"/>
  <c r="G345" i="17"/>
  <c r="G341" i="17"/>
  <c r="G340" i="17"/>
  <c r="G337" i="17"/>
  <c r="G336" i="17"/>
  <c r="G333" i="17"/>
  <c r="G332" i="17"/>
  <c r="G331" i="17"/>
  <c r="G325" i="17"/>
  <c r="G321" i="17"/>
  <c r="G317" i="17"/>
  <c r="G315" i="17"/>
  <c r="G313" i="17"/>
  <c r="G309" i="17"/>
  <c r="G308" i="17"/>
  <c r="G305" i="17"/>
  <c r="G304" i="17"/>
  <c r="G301" i="17"/>
  <c r="G300" i="17"/>
  <c r="G299" i="17"/>
  <c r="G293" i="17"/>
  <c r="G289" i="17"/>
  <c r="G285" i="17"/>
  <c r="G283" i="17"/>
  <c r="G281" i="17"/>
  <c r="G277" i="17"/>
  <c r="G276" i="17"/>
  <c r="G273" i="17"/>
  <c r="G272" i="17"/>
  <c r="G269" i="17"/>
  <c r="G268" i="17"/>
  <c r="G267" i="17"/>
  <c r="G266" i="17"/>
  <c r="G265" i="17"/>
  <c r="G264" i="17"/>
  <c r="G263" i="17"/>
  <c r="G262" i="17"/>
  <c r="G261" i="17"/>
  <c r="G260" i="17"/>
  <c r="G259" i="17"/>
  <c r="G258" i="17"/>
  <c r="G257" i="17"/>
  <c r="G256" i="17"/>
  <c r="G255" i="17"/>
  <c r="G254" i="17"/>
  <c r="G253" i="17"/>
  <c r="G252" i="17"/>
  <c r="G251" i="17"/>
  <c r="G250" i="17"/>
  <c r="G43" i="17"/>
  <c r="G42" i="17"/>
  <c r="G39" i="17"/>
  <c r="G38" i="17"/>
  <c r="G35" i="17"/>
  <c r="G34" i="17"/>
  <c r="G31" i="17"/>
  <c r="G30" i="17"/>
  <c r="G27" i="17"/>
  <c r="G26" i="17"/>
  <c r="G23" i="17"/>
  <c r="G22" i="17"/>
  <c r="G19" i="17"/>
  <c r="G18" i="17"/>
  <c r="G15" i="17"/>
  <c r="G14" i="17"/>
  <c r="G11" i="17"/>
  <c r="G10" i="17"/>
  <c r="G7" i="17"/>
  <c r="G5" i="17"/>
  <c r="G4" i="17"/>
  <c r="G3" i="17"/>
  <c r="N33" i="1"/>
  <c r="A1" i="1"/>
  <c r="AD1" i="18"/>
  <c r="E1" i="14"/>
  <c r="H1" i="8"/>
  <c r="F2" i="9"/>
  <c r="E2" i="19"/>
  <c r="M7" i="1" l="1"/>
  <c r="M6" i="1"/>
</calcChain>
</file>

<file path=xl/sharedStrings.xml><?xml version="1.0" encoding="utf-8"?>
<sst xmlns="http://schemas.openxmlformats.org/spreadsheetml/2006/main" count="25502" uniqueCount="10542">
  <si>
    <t>иных услуг</t>
  </si>
  <si>
    <t>иных договоров с финансово-кредитными учреждениями</t>
  </si>
  <si>
    <t>Оспаривание нормативных правовых актов представительного органа муниципального образования</t>
  </si>
  <si>
    <t>Оспаривание нормативных правовых актов главы муниципального образования, местной администрации</t>
  </si>
  <si>
    <t>Оспаривание нормативных правовых актов иных органов местного самоуправления и должностных лиц местного самоуправления</t>
  </si>
  <si>
    <t>Примечание к разделу 4:</t>
  </si>
  <si>
    <t>Из договоров 
в сфере:</t>
  </si>
  <si>
    <t>Производство прекращено</t>
  </si>
  <si>
    <t>7.23.3</t>
  </si>
  <si>
    <t>Осуществление предпринимательской деятельности по управлению многоквартирными домами без лицензии</t>
  </si>
  <si>
    <t>Незаконное ношение форменной одежды со знаками различия, с символикой государственных военизированных организаций, правоохранительных или контролирующих органов</t>
  </si>
  <si>
    <t>Нарушение лицензионной комиссией субъекта Российской Федерации требований законодательства Российской Федерации о лицензировании предпринимательской деятельности по управлению многоквартирными домами</t>
  </si>
  <si>
    <t>Нарушение сроков регистрации (перерегистрации) оружия или сроков постановки его на учет</t>
  </si>
  <si>
    <t>Примечание к разделу 3:</t>
  </si>
  <si>
    <t>взысканные, уплаченные по постановлениям, вступившим в законную силу в предшествующие отчетные периоды</t>
  </si>
  <si>
    <t>военнослужащие</t>
  </si>
  <si>
    <t>Бумажный вариант электронной версии не представлять</t>
  </si>
  <si>
    <t>оставлено без изменения постановление и решение по делу</t>
  </si>
  <si>
    <t>изменено постановление или решение по делу</t>
  </si>
  <si>
    <t>отменено решение без отмены постановления</t>
  </si>
  <si>
    <t>Раздел 1. Сведения о рассмотрении дел об административных правонарушениях, связанных с лицензированием (по числу лиц)</t>
  </si>
  <si>
    <t>предупреждение (письменное)</t>
  </si>
  <si>
    <t xml:space="preserve">Руководитель </t>
  </si>
  <si>
    <r>
      <t xml:space="preserve">Наименование отчитывающейся
 организации                     </t>
    </r>
    <r>
      <rPr>
        <sz val="10"/>
        <color indexed="12"/>
        <rFont val="Times New Roman"/>
        <family val="1"/>
        <charset val="204"/>
      </rPr>
      <t xml:space="preserve">                    </t>
    </r>
  </si>
  <si>
    <t>Дела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</si>
  <si>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Остаток неоконченных дел на конец отчетного периода</t>
  </si>
  <si>
    <t>Наименование вида правонарушения</t>
  </si>
  <si>
    <t>Остаток неоконченных дел на начало года</t>
  </si>
  <si>
    <t>Мировые судьи</t>
  </si>
  <si>
    <t>Районные суды</t>
  </si>
  <si>
    <t>Должностное лицо, ответственное за составление отчета</t>
  </si>
  <si>
    <t>Гарнизонные военные суды</t>
  </si>
  <si>
    <t>Окружные (флотские) военные суды</t>
  </si>
  <si>
    <t>Окружному (флотскому) военному суду</t>
  </si>
  <si>
    <t>Верховный Суд Российской Федерации</t>
  </si>
  <si>
    <t xml:space="preserve">Наименование получателя </t>
  </si>
  <si>
    <t>15 января и 15 июля</t>
  </si>
  <si>
    <t>30 января и 30 июля</t>
  </si>
  <si>
    <t>20 февраля и 20 августа</t>
  </si>
  <si>
    <t>Почтовый адрес</t>
  </si>
  <si>
    <t>Наименование организации, представившей отчет</t>
  </si>
  <si>
    <t xml:space="preserve">Категория суда </t>
  </si>
  <si>
    <t xml:space="preserve">Категория дел </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</si>
  <si>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</si>
  <si>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</si>
  <si>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</si>
  <si>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</si>
  <si>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</si>
  <si>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</si>
  <si>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</si>
  <si>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</si>
  <si>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</si>
  <si>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Всего поступило дел за отчетный период</t>
  </si>
  <si>
    <t>Текущая дата печати:</t>
  </si>
  <si>
    <t>Код:</t>
  </si>
  <si>
    <t>Окончено дел за отчетный период</t>
  </si>
  <si>
    <t>13.3</t>
  </si>
  <si>
    <t>административный арест</t>
  </si>
  <si>
    <t>дисквалификация</t>
  </si>
  <si>
    <t>Из графы 10:</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</si>
  <si>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</si>
  <si>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</si>
  <si>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</si>
  <si>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</si>
  <si>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</si>
  <si>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</si>
  <si>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должность                инициалы, фамилия                  подпись</t>
  </si>
  <si>
    <t>Судебному департаменту при Верховном Суде Российской Федерации</t>
  </si>
  <si>
    <t>основные</t>
  </si>
  <si>
    <t>А</t>
  </si>
  <si>
    <t>Б</t>
  </si>
  <si>
    <t xml:space="preserve"> иностранные граждане и лица без гражданства</t>
  </si>
  <si>
    <t>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</si>
  <si>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обязательные работы</t>
  </si>
  <si>
    <t>Форма № S07</t>
  </si>
  <si>
    <t>прекращено</t>
  </si>
  <si>
    <t>Осуществление деятельности по трудоустройству граждан Российской Федерации за границей без лицензии или с нарушением условий, предусмотренных лицензией</t>
  </si>
  <si>
    <t>Код</t>
  </si>
  <si>
    <t>Наименование отчетного периода</t>
  </si>
  <si>
    <t>h</t>
  </si>
  <si>
    <t>Y</t>
  </si>
  <si>
    <t xml:space="preserve">15 января и  15 июля </t>
  </si>
  <si>
    <t>наложенные по вынесенным постановлениям в отчетном периоде (1 инстанция)</t>
  </si>
  <si>
    <t>Грубое нарушение лицензионных требований и условий производства, продажи, хранения или учета оружия и патронов к нему, если эти действия не содержат уголовно наказуемого деяния</t>
  </si>
  <si>
    <t>Продажа механических распылителей, аэрозольных и других устройств, снаряженных слезоточивыми или раздражающими веществами, электрошоковыми устройствами либо искровыми разрядниками, без соответствующей лицензии</t>
  </si>
  <si>
    <t>20.15</t>
  </si>
  <si>
    <t>Незаконное осуществление частной охранной деятельности</t>
  </si>
  <si>
    <t>Незаконное осуществление частной детективной (сыскной) деятельности</t>
  </si>
  <si>
    <t>Оказание частных детективных или охранных услуг, либо не предусмотренных законом, либо с нарушением установленных законом требований</t>
  </si>
  <si>
    <t>Нарушение правил производства, хранения, продажи и приобретения специальных технических средств, предназначенных для негласного получения информации, при наличии специального разрешения (лицензии)</t>
  </si>
  <si>
    <t>Категория дел</t>
  </si>
  <si>
    <t>Поступило дел в отчетном периоде</t>
  </si>
  <si>
    <t>Вынесено частных определений</t>
  </si>
  <si>
    <t>оставлено без рассмотрения</t>
  </si>
  <si>
    <t>передано в другие суды</t>
  </si>
  <si>
    <t>всего окончено</t>
  </si>
  <si>
    <t>всего</t>
  </si>
  <si>
    <t>Прочие дела по искам, связанным с осуществлением лицензирования конкретных видов деятельности</t>
  </si>
  <si>
    <t>Заявление в суд подано от</t>
  </si>
  <si>
    <t>соискателя лицензии, 
лицензиата:</t>
  </si>
  <si>
    <t xml:space="preserve">юридического лица </t>
  </si>
  <si>
    <t>в том числе средства массовой информации</t>
  </si>
  <si>
    <t>иных физических лиц</t>
  </si>
  <si>
    <t>органа местного самоуправления</t>
  </si>
  <si>
    <t>прокурора</t>
  </si>
  <si>
    <t>от иного лица</t>
  </si>
  <si>
    <t>1</t>
  </si>
  <si>
    <t>лицензирующего органа:</t>
  </si>
  <si>
    <t>Грубое нарушение требований промышленной безопасности или грубое нарушение условий лицензии на осуществление видов деятельности в области промышленной безопасности опасных производственных объектов</t>
  </si>
  <si>
    <t>Нарушение условий, предусмотренных лицензией на проведение работ, связанных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t>
  </si>
  <si>
    <t>Грубое нарушение условий, предусмотренных лицензией на осуществление деятельности в области защиты информации (за исключением информации, составляющей государственную тайну)</t>
  </si>
  <si>
    <t>Занятие видами деятельности в области защиты информации (за исключением информации, составляющей государственную тайну) без получения в установленном порядке специального разрешения (лицензии), если такое разрешение (такая лицензия) в соответствии с федеральным законом обязательно (обязательна)</t>
  </si>
  <si>
    <t>Занятие видами деятельности, связанной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 без лицензии</t>
  </si>
  <si>
    <t xml:space="preserve"> Осуществление предпринимательской деятельности без специального разрешения (лицензии), если такое разрешение (такая лицензия) обязательно (обязательна)</t>
  </si>
  <si>
    <t>Осуществление предпринимательской деятельности с нарушением условий, предусмотренных специальным разрешением (лицензией)</t>
  </si>
  <si>
    <t>Осуществление предпринимательской деятельности с грубым нарушением условий, предусмотренных специальным разрешением (лицензией)</t>
  </si>
  <si>
    <t>Осуществление деятельности по организации и проведению азартных игр в игорной зоне с нарушением условий, предусмотренных разрешением на осуществление деятельности по организации и проведению азартных игр в игорной зоне, а равно осуществление деятельности по организации и проведению азартных игр в букмекерских конторах и тотализаторах с нарушением условий, предусмотренных лицензией</t>
  </si>
  <si>
    <t>Осуществление деятельности, не связанной с извлечением прибыли, без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</si>
  <si>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нарушением требований или условий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</si>
  <si>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грубым нарушением требований или условий специального разрешения (лицензии), если такое разрешение (лицензия) обязательно (обязательна)</t>
  </si>
  <si>
    <t>Нарушение условий, предусмотренных лицензией на осуществление деятельности в области защиты информации (за исключением информации, составляющей гостайну)</t>
  </si>
  <si>
    <t>Областные и равные им суды</t>
  </si>
  <si>
    <t>по искам (заявлениям) юридических лиц, в т.ч. госорганов</t>
  </si>
  <si>
    <t xml:space="preserve"> в связи с обращением прокурора</t>
  </si>
  <si>
    <t>Всего</t>
  </si>
  <si>
    <t>Примечание к разделу 2:</t>
  </si>
  <si>
    <t xml:space="preserve">Всего  </t>
  </si>
  <si>
    <t>3</t>
  </si>
  <si>
    <t>5</t>
  </si>
  <si>
    <t>7</t>
  </si>
  <si>
    <t xml:space="preserve">Всего </t>
  </si>
  <si>
    <t>услуг торговли</t>
  </si>
  <si>
    <t>услуг связи</t>
  </si>
  <si>
    <t>коммунальных услуг</t>
  </si>
  <si>
    <t>жилищных услуг</t>
  </si>
  <si>
    <t>бытовых услуг</t>
  </si>
  <si>
    <t>строительных и связанных с ними инженерных услуг</t>
  </si>
  <si>
    <t>туристских услуг</t>
  </si>
  <si>
    <t>отдыха, культуры и спорта</t>
  </si>
  <si>
    <t>санаторно-оздоровительных услуг</t>
  </si>
  <si>
    <t>сфере медицинских услуг</t>
  </si>
  <si>
    <t xml:space="preserve">транспортных услуг </t>
  </si>
  <si>
    <t>услуг в области образования</t>
  </si>
  <si>
    <t>Из договоров с финансово-кредитными учреждениями в сфере:</t>
  </si>
  <si>
    <t>услуг  кредитных организаций</t>
  </si>
  <si>
    <t xml:space="preserve">финансовых услуг за исключением кредитных организаций </t>
  </si>
  <si>
    <t>Из договоров в иных сферах деятельности</t>
  </si>
  <si>
    <t>Иски, поданные от:</t>
  </si>
  <si>
    <t>Примечание к разделу 5:</t>
  </si>
  <si>
    <t>лишение специального права управления  транспортным средством</t>
  </si>
  <si>
    <t>Занятие народной медициной без получения разрешения, установленного законом</t>
  </si>
  <si>
    <t>№ стр.</t>
  </si>
  <si>
    <t>Из неоконченных производством приостановлено</t>
  </si>
  <si>
    <t>Объединено дел в отчетном периоде</t>
  </si>
  <si>
    <t>Дела по искам к лицензиатам (лицам, имеющим лицензии) о возмещении ущерба или компенсации морального вреда, вызванных нарушением лицензионных требований, повлекших причинение вреда жизни и здоровью граждан, вреда животным, растениям, окружающей среде, объектам культурного наследия народов России, имуществу физических лиц, юридических лиц, безопасности государства, возникновение чрезвычайных ситуаций техногенного характера</t>
  </si>
  <si>
    <t>лица, осуществляющего предпринимательскую деятельность без образования юридического лица</t>
  </si>
  <si>
    <t>федерального органа государственной власти (территориального органа уполномоченного федерального органа исполнительной власти)</t>
  </si>
  <si>
    <t>органа исполнительной власти субъекта Российской Федерации, уполномоченного в области лицензирования</t>
  </si>
  <si>
    <t>Дела о присуждении компенсации морального вреда за неоказание медицинской помощи</t>
  </si>
  <si>
    <t>8</t>
  </si>
  <si>
    <t>Дела о присуждении компенсации морального вреда вследствие признания незаконным лишения свободы</t>
  </si>
  <si>
    <t>Дела о присуждении компенсации морального вреда  вследствие нахождения лица под стражей</t>
  </si>
  <si>
    <t>10</t>
  </si>
  <si>
    <t xml:space="preserve">Оспаривание законов субъектов Российской Федерации </t>
  </si>
  <si>
    <t xml:space="preserve">Оспаривание иных нормативных правовых актов законодательного (представительного) органа государственной власти субъекта Российской Федерации </t>
  </si>
  <si>
    <t>Оспаривание нормативных правовых актов высшего исполнительного органа государственной власти субъекта Российской Федерации</t>
  </si>
  <si>
    <t>Оспаривание нормативных правовых актов иных органов государственной власти субъекта Российской Федерации</t>
  </si>
  <si>
    <t>Оспаривание иных нормативных правовых актов, принятых на уровне субъекта Российской Федерации</t>
  </si>
  <si>
    <t>Статьи КоАП РФ,  иного закона, нормативного акта</t>
  </si>
  <si>
    <t>Всего рассмотрено дел (по числу лиц)</t>
  </si>
  <si>
    <t>Из графы 2 поступило повторно: 
по подсудности, после устранения недостатков протоколов, после отмены постановления, решения</t>
  </si>
  <si>
    <t>Всего лиц, подвергнутых наказанию</t>
  </si>
  <si>
    <t>Из графы 10: назначены административные наказания</t>
  </si>
  <si>
    <t>с передачей материалов прокурору, в орган предварительного следствия, орган дознания</t>
  </si>
  <si>
    <t>всего окончено дел по жалобам и протестам</t>
  </si>
  <si>
    <t>отменено постанов-ление о назначении наказания</t>
  </si>
  <si>
    <t>с прекращением производства</t>
  </si>
  <si>
    <t>с возвращением на новое рассмотрение, с направлением по подсудности, подведомственности</t>
  </si>
  <si>
    <t xml:space="preserve">6. 2
</t>
  </si>
  <si>
    <t>Пользование недрами без лицензии на пользование недрами либо с нарушением условий, предусмотренных лицензией на пользование недрами, и (или) требований утвержденных в установленном порядке технических проектов</t>
  </si>
  <si>
    <t>7. 3</t>
  </si>
  <si>
    <t>8.17 ч. 1</t>
  </si>
  <si>
    <t>8.17 ч. 2</t>
  </si>
  <si>
    <t>Самовольная прокладка или вывод на территорию Российской Федерации подводных кабелей, трубопроводов или туннелей, а равно нарушение правил их прокладки, вывода на территорию Российской Федерации или эксплуатации во внутренних морских водах, в территориальном море, на континентальном шельфе и (или) в исключительной экономической зоне Российской Федерации</t>
  </si>
  <si>
    <t>8.17 ч. 3</t>
  </si>
  <si>
    <t>9.1 ч. 1</t>
  </si>
  <si>
    <t>9.1 ч. 3</t>
  </si>
  <si>
    <t>13.12 ч. 1</t>
  </si>
  <si>
    <t>13.12 ч. 3</t>
  </si>
  <si>
    <t>13.12 ч. 5</t>
  </si>
  <si>
    <t>13.13 ч. 1</t>
  </si>
  <si>
    <t>13.13 ч. 2</t>
  </si>
  <si>
    <t>14.1 ч. 2</t>
  </si>
  <si>
    <t>14.1 ч. 3</t>
  </si>
  <si>
    <t>14.1 ч. 4</t>
  </si>
  <si>
    <t>14.1.1 ч. 3</t>
  </si>
  <si>
    <t>14.1.2</t>
  </si>
  <si>
    <t>14.1.3</t>
  </si>
  <si>
    <t>Осуществление внешнеэкономических операций с товарами, информацией, работами, услугами либо результатами интел-ной деятельности (правами на них), которые могут быть использованы при создании оружия массового поражения, средств его доставки, иных видов вооружения и военной техники либо при подготовке и (или) совершении террористических актов и в отношении которых установлен экспортный контроль, без специального разрешения (лицензии), если такое разрешение (такая лицензия) обязательно (обязательна), либо с нарушением требований (условий, ограничений), установленных разрешением (лицензией), а равно с использованием разрешения (лицензии), полученного (полученной) незаконно, либо с представлением документов, содержащих недостоверные сведения, за исключением случаев, предусмотренных статьями 16.1, 16.3, 16.19 КоАП</t>
  </si>
  <si>
    <t>14.20 ч. 1</t>
  </si>
  <si>
    <t>17.12 ч. 2</t>
  </si>
  <si>
    <t>18.13 ч. 1</t>
  </si>
  <si>
    <t>Грубое нарушение условий, предусмотренных лицензией на осуществление деятельности, связанной с трудоустройством граждан Российской Федерации за пределами Российской Федерации</t>
  </si>
  <si>
    <t>18.13 ч. 2</t>
  </si>
  <si>
    <t>19.6.2</t>
  </si>
  <si>
    <t>19.20 ч. 1</t>
  </si>
  <si>
    <t>19.20 ч. 2</t>
  </si>
  <si>
    <t>19.20 ч. 3</t>
  </si>
  <si>
    <t>20.8 ч. 2</t>
  </si>
  <si>
    <t>20.11</t>
  </si>
  <si>
    <t>20.16 ч. 1</t>
  </si>
  <si>
    <t>20.16 ч. 2</t>
  </si>
  <si>
    <t>Осуществление негосударственными образовательными учреждениями деятельности по подготовке или переподготовке кадров для осуществления частной детективной или охранной деятельности без специального разрешения (лицензии) либо с нарушением установленных законом требований</t>
  </si>
  <si>
    <t>20.16 ч. 3</t>
  </si>
  <si>
    <t>20.16 ч. 4</t>
  </si>
  <si>
    <t>20.23 ч. 1</t>
  </si>
  <si>
    <t>Правонарушения в области лицензирования, предусмотренные законами Российской Федерации, нормы которых не включены в КоАП РФ</t>
  </si>
  <si>
    <t>Примечание к разделу 1:</t>
  </si>
  <si>
    <t>Передано по подведомственности / подсудности</t>
  </si>
  <si>
    <t xml:space="preserve">Результаты рассмотрения жалоб и протестов на вступившие в законную силу постановления и решения </t>
  </si>
  <si>
    <t xml:space="preserve">отменено постановление 
I инстанции </t>
  </si>
  <si>
    <t>Всего (сумма строк 2-44)</t>
  </si>
  <si>
    <t>Нарушение правил осуществления предпринимательской деятельности по управлению многоквартирными домами</t>
  </si>
  <si>
    <t>Осуществление предпринимательской деятельности в области транспорта без лицензии</t>
  </si>
  <si>
    <t>Cтатус</t>
  </si>
  <si>
    <t>Код формулы</t>
  </si>
  <si>
    <t>Формула</t>
  </si>
  <si>
    <t>Описание формулы</t>
  </si>
  <si>
    <t>Значения элементов</t>
  </si>
  <si>
    <t>Подтверждения</t>
  </si>
  <si>
    <t>Управлению Судебного департамента в субъекте Российской Федерации</t>
  </si>
  <si>
    <t>Управления Судебного департамента в субъектах Российской Федерации</t>
  </si>
  <si>
    <t>Дела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 в том числе во время транспортировки</t>
  </si>
  <si>
    <t>отменено постановление (решение) суда о прекращении производства</t>
  </si>
  <si>
    <r>
      <t>Иные правонарушения в области лицензирования, предусмотренные КоАП РФ</t>
    </r>
    <r>
      <rPr>
        <b/>
        <vertAlign val="superscript"/>
        <sz val="21"/>
        <rFont val="Times New Roman"/>
        <family val="1"/>
        <charset val="204"/>
      </rPr>
      <t>3</t>
    </r>
    <r>
      <rPr>
        <b/>
        <sz val="21"/>
        <rFont val="Times New Roman"/>
        <family val="1"/>
        <charset val="204"/>
      </rPr>
      <t xml:space="preserve"> </t>
    </r>
  </si>
  <si>
    <t>(r,g,w) ф.S07 - приостановление деятельности (в санкции статьи не предусмотрено).</t>
  </si>
  <si>
    <t>(r,g,w) ф.S07 - дисквалификация (в санкции статьи не предусмотрено).</t>
  </si>
  <si>
    <t>(r,g,w) ф.S07 - конфискация (в санкции статьи не предусмотрено).</t>
  </si>
  <si>
    <t>(r,g,w) ф.S07 разд.1 гр.10 д.б равна сумме гр.15-23 для стр.1-44</t>
  </si>
  <si>
    <t>(r,g,w) ф.S07 - конфискация как ед. мера наказания (в санкции статьи не предусмотрено).</t>
  </si>
  <si>
    <t>(r,g,w) ф.S07  предупреждение (письменное) в санкции статьи не предусмотрено.</t>
  </si>
  <si>
    <t>(r,g,w) ф.S07 разд.1 гр.10 д.б равна сумме гр.11-14 для стр.1-44</t>
  </si>
  <si>
    <t>(r,g,w) ф.S07 - обязательные работы (в санкции статьи не предусмотрено).</t>
  </si>
  <si>
    <t>(r,g,w) ф.S07 - лишение спец. права управления ТС как доп. мера (в санкции статьи не предусмотрено).</t>
  </si>
  <si>
    <t>(r,g,w) ф.S07 - выдворение как ед. мера наказания (в санкции статьи не предусмотрено).</t>
  </si>
  <si>
    <t>(r,g,w) ф.S07 - административный арест (в санкции статьи не предусмотрено).</t>
  </si>
  <si>
    <t>(r,g,w) ф.S07 - выдворение (в санкции статьи не предусмотрено).</t>
  </si>
  <si>
    <t xml:space="preserve">(r,g,w) ф.S07 иные физ. лица в санкции статьи не предусмотрено </t>
  </si>
  <si>
    <t>(r,g,w) ф.S07 - лишение спец. права (в санкции статьи не предусмотрено).</t>
  </si>
  <si>
    <t>(r,g,w) ф.S07 разд.1 гр.3 д.б равна сумме гр.6-10 для стр.1-44</t>
  </si>
  <si>
    <t xml:space="preserve">(r,g,w) ф.S07 должностные лица (внести на лист ФЛК информационный рекизиты судебных решений). </t>
  </si>
  <si>
    <t xml:space="preserve">(r,g,w) ф.S07 юридческие лица (внести на лист ФЛК информационный рекизиты судебных решений). </t>
  </si>
  <si>
    <t>(r,g,w) ф.S07 В цедях расширения перечня правонарушений в сфере лицензирования прошу внести на листе ФЛК информационный номера ст. КоАП и иных реквизитов судебного акта</t>
  </si>
  <si>
    <t xml:space="preserve">(r,g,w) ф.S07  иностр. граждане и лица без гражданства (внести на лист ФЛК информационный рекизиты судебных решений). </t>
  </si>
  <si>
    <t xml:space="preserve">(r,g,w) ф.S07  лица, осущ. предпринимат. деят. без образов. ЮЛ (внести на лист ФЛК информационный рекизиты судебных решений). </t>
  </si>
  <si>
    <t xml:space="preserve">(r,g,w) ф.S07 иные физ. лица (внести на лист ФЛК информационный рекизиты судебных решений). </t>
  </si>
  <si>
    <t xml:space="preserve">(r,g,w) ф.S07  предупреждение (письменное) - (внести на лист ФЛК информационный рекизиты судебных решений). </t>
  </si>
  <si>
    <t xml:space="preserve">(r,g,w) ф.S07  штраф (внести на лист ФЛК информационный рекизиты судебных решений). </t>
  </si>
  <si>
    <t>Дела по административным искам лицензирующего органа об аннулировании лицензии</t>
  </si>
  <si>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136 ГПК РФ и со статьей 130 КАС РФ.</t>
    </r>
  </si>
  <si>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130 КАС РФ.</t>
    </r>
  </si>
  <si>
    <t xml:space="preserve">приняты к производству </t>
  </si>
  <si>
    <t>рассмотрены с вынесением решения 
(судебного приказа)</t>
  </si>
  <si>
    <t>дополнительные или встречные требования по соответствующей категории удовлетворены  полностью или частично (по количеству требований)</t>
  </si>
  <si>
    <t>отказано  по дополнительным или встречным требованиям по соответствующей категории (по количеству требований)</t>
  </si>
  <si>
    <t xml:space="preserve">из графы 7 упрощенное производство  </t>
  </si>
  <si>
    <t>судебные расходы:</t>
  </si>
  <si>
    <t>до 50 тыс. руб.</t>
  </si>
  <si>
    <t>от 50 до 100 тыс. руб.</t>
  </si>
  <si>
    <t>от 100 до 300 тыс. руб.</t>
  </si>
  <si>
    <t>от 300 до 500 тыс. руб.</t>
  </si>
  <si>
    <t>от 500 тыс. до 1 млн руб.</t>
  </si>
  <si>
    <t>свыше 1 млн руб.</t>
  </si>
  <si>
    <t>Иски, поданные к:</t>
  </si>
  <si>
    <t>индивидуальным предпринимателям</t>
  </si>
  <si>
    <t>иным физическим лицам (не являющимися ИП)</t>
  </si>
  <si>
    <t>юридическим лицам</t>
  </si>
  <si>
    <t xml:space="preserve"> в т.ч. к управляющим компаниям жилыми домами </t>
  </si>
  <si>
    <t>общественных объединений в интересах физических лиц (неопределенного круга лиц)</t>
  </si>
  <si>
    <t>органов Роспотребнадзора в интересах неопределенного круга лиц</t>
  </si>
  <si>
    <t>номер телефона</t>
  </si>
  <si>
    <r>
      <t xml:space="preserve">сумма госпошлины, уплаченной при подаче заявления (руб.) </t>
    </r>
    <r>
      <rPr>
        <b/>
        <vertAlign val="superscript"/>
        <sz val="16"/>
        <rFont val="Times New Roman"/>
        <family val="1"/>
        <charset val="204"/>
      </rPr>
      <t>1</t>
    </r>
  </si>
  <si>
    <r>
      <t xml:space="preserve">Оспаривание нормативных правовых актов высшего должностного лица субъекта Российской Федерации
</t>
    </r>
    <r>
      <rPr>
        <b/>
        <sz val="10"/>
        <rFont val="Times New Roman"/>
        <family val="1"/>
        <charset val="204"/>
      </rPr>
      <t>(если такая должность установлена конституцией (уставом) субъекта Российской Федерации)</t>
    </r>
  </si>
  <si>
    <r>
      <rPr>
        <b/>
        <vertAlign val="superscript"/>
        <sz val="15"/>
        <rFont val="Times New Roman"/>
        <family val="1"/>
        <charset val="204"/>
      </rPr>
      <t>1</t>
    </r>
    <r>
      <rPr>
        <b/>
        <sz val="15"/>
        <rFont val="Times New Roman"/>
        <family val="1"/>
        <charset val="204"/>
      </rPr>
      <t xml:space="preserve"> В графе 5, 6, 29, 30, 31 суммы указываются без копеек.</t>
    </r>
  </si>
  <si>
    <t>ненадлежащие условия содержания 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</si>
  <si>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</si>
  <si>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</si>
  <si>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</si>
  <si>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Об оспаривании решений (действий/бездействий)  администрации следственных изоляторов и исправительных учреждений, связанных с ненадлежащими условиями содержания</t>
  </si>
  <si>
    <t xml:space="preserve">из них лицами, содержащимися (содержавшимися) под стражей </t>
  </si>
  <si>
    <t>лицами, осужденными к лишению свободы</t>
  </si>
  <si>
    <t xml:space="preserve">иным лицами </t>
  </si>
  <si>
    <t>Раздел 2. Сведения о рассмотрении по первой инстанции гражданских и административных дел, связанных с лицензированием (из категорий дел искового производства и дел, возникающих из публично-правовых отношений) (из разделов 2 и 3 формы № 2)</t>
  </si>
  <si>
    <t>Административные дела об оспаривании акта/действия/бездействия лицензирующего органа/должностного лица лицензирующего органа</t>
  </si>
  <si>
    <r>
      <rPr>
        <b/>
        <vertAlign val="superscript"/>
        <sz val="13"/>
        <rFont val="Times New Roman"/>
        <family val="1"/>
        <charset val="204"/>
      </rPr>
      <t>1</t>
    </r>
    <r>
      <rPr>
        <b/>
        <sz val="13"/>
        <rFont val="Times New Roman"/>
        <family val="1"/>
        <charset val="204"/>
      </rPr>
      <t xml:space="preserve"> В графе 5, 6, 29, 30, 31 суммы указываются без копеек.</t>
    </r>
  </si>
  <si>
    <r>
      <rPr>
        <b/>
        <vertAlign val="superscript"/>
        <sz val="13"/>
        <rFont val="Times New Roman"/>
        <family val="1"/>
        <charset val="204"/>
      </rPr>
      <t xml:space="preserve">2 </t>
    </r>
    <r>
      <rPr>
        <b/>
        <sz val="13"/>
        <rFont val="Times New Roman"/>
        <family val="1"/>
        <charset val="204"/>
      </rPr>
      <t>Исключая срок, предоставленный судьей для устранения недостатков в соответствии со статьей 136 ГПК РФ и со статьей 130 КАС РФ.</t>
    </r>
  </si>
  <si>
    <t>Из графы 3 в сроки, свыше установленных ст. 29.6 КоАП РФ   
и другими  нормативными актами</t>
  </si>
  <si>
    <t>другие результаты рассмотрения с удовлетворением   
жалоб и протестов</t>
  </si>
  <si>
    <t>Осуществление деятельности по организации и проведению азартных игр в букмекерских конторах и тотализаторах с грубым нарушением условий, предусмотренных лицензией</t>
  </si>
  <si>
    <t>14.1.1 ч. 4</t>
  </si>
  <si>
    <t>15.22   
ч. 2.1</t>
  </si>
  <si>
    <r>
      <rPr>
        <b/>
        <vertAlign val="superscript"/>
        <sz val="22"/>
        <rFont val="Times New Roman"/>
        <family val="1"/>
        <charset val="204"/>
      </rPr>
      <t>1</t>
    </r>
    <r>
      <rPr>
        <b/>
        <sz val="22"/>
        <rFont val="Times New Roman"/>
        <family val="1"/>
        <charset val="204"/>
      </rPr>
      <t xml:space="preserve"> Графа 6 раздела 1 - после устранения недостатков протокол не был направлен в суд вновь в 3-дневный срок.</t>
    </r>
  </si>
  <si>
    <r>
      <rPr>
        <b/>
        <vertAlign val="superscript"/>
        <sz val="22"/>
        <rFont val="Times New Roman"/>
        <family val="1"/>
        <charset val="204"/>
      </rPr>
      <t>2</t>
    </r>
    <r>
      <rPr>
        <b/>
        <sz val="22"/>
        <rFont val="Times New Roman"/>
        <family val="1"/>
        <charset val="204"/>
      </rPr>
      <t xml:space="preserve"> Суммы с учетом результатов пересмотров независимо от даты вынесения судебного постановления судом первой инстанции.</t>
    </r>
  </si>
  <si>
    <r>
      <rPr>
        <b/>
        <vertAlign val="superscript"/>
        <sz val="22"/>
        <rFont val="Times New Roman"/>
        <family val="1"/>
        <charset val="204"/>
      </rPr>
      <t>3</t>
    </r>
    <r>
      <rPr>
        <b/>
        <sz val="22"/>
        <rFont val="Times New Roman"/>
        <family val="1"/>
        <charset val="204"/>
      </rPr>
      <t xml:space="preserve"> По перечню правонарушений в области лицензирования программного изделия «Организационное обеспечение» ГАС «Правосудие». Поддержка осуществляется ФГБУ ИАЦ Судебного департамента.</t>
    </r>
  </si>
  <si>
    <t>(r,g,w,s,v,q,b) в разд.5 сумма графа 17 больше или равна сумме граф 23-28 по всем строкам</t>
  </si>
  <si>
    <t xml:space="preserve">(r,g,w,s,v,q,b) в разд. 5 стр.1 д.б. равена сумме строк с 19-21 для всех граф </t>
  </si>
  <si>
    <t>(r,g,w,s,v,q,b) в разд. 5 стр. 22 меньше или равна сумме стр. 4-7 и 14</t>
  </si>
  <si>
    <t>(r,g,w,s,v,q,b) в разд. 5 графа 12 меньше или равна гр. 7 для каждой строки</t>
  </si>
  <si>
    <t>(r,g,w,s,v,q,b) в разд. 5 гр. 17 равна сумме граф 7,13,15-16 по всем строкам</t>
  </si>
  <si>
    <t>(r,g,w,s,v,q,b) в разд. 5 стр. 23 меньше или равна стр. 1</t>
  </si>
  <si>
    <t>(r,g,w,s,v,q,b) в разд. 5 сумма граф 1-2 равна сумме граф 17,19, 21 по всем строкам</t>
  </si>
  <si>
    <t xml:space="preserve">(r,g,w,s,v,q,b) в разд. 5 стр. 1 д.б. равена сумме стр. 2-18 для всех граф </t>
  </si>
  <si>
    <t>(r,g,w,s,v,q,b) в разд. 5 графа 14 меньше или равна гр. 13 для каждой строки</t>
  </si>
  <si>
    <t>(r,g,w,s,v,q,b) в разд. 5 графа 17 меньше или равна гр. 18 для каждой строки</t>
  </si>
  <si>
    <t>(r,g,w,s,v,q,b) в разд. 5 графа 8 меньше или равна гр. 7 для каждой строки</t>
  </si>
  <si>
    <t>(r,g,w,s,v,q,b) в разд. 5 графа 9 меньше или равна гр. 8 для каждой строки</t>
  </si>
  <si>
    <t>(r,g,w,s,v,q,b) в разд. 5 графа 20 меньше или равна гр. 19 для каждой строки</t>
  </si>
  <si>
    <t>(r,g,w,s,v,q,b) в разд. 5 стр. 24 меньше или равна стр. 1</t>
  </si>
  <si>
    <t>(r,g,w,s,v,q,b) в разд. 5 графа 10 меньше или равна гр. 8 для каждой строки</t>
  </si>
  <si>
    <t>(r,g,w,s,v,q,b) в разд. 5 графа 11 меньше или равна гр. 7 для каждой строки</t>
  </si>
  <si>
    <t>(r,g,w,s,v,q,b) в разд.3 сумма графа 17 больше или равна сумме граф 23-28 по всем строкам</t>
  </si>
  <si>
    <t>(r,g,w,s,v,q,b) в разд.3 графа 8 меньше или равна гр. 7 для каждой строки</t>
  </si>
  <si>
    <t>(r,g,w,s,v,q,b) в разд. 3 стр. 5 равна сумме стр. 6-7 для каждой графы</t>
  </si>
  <si>
    <t>(r,g,w,s,v,q,b) в разд.3  гр. 17 равна сумме граф 7,13,15-16 по всем строкам</t>
  </si>
  <si>
    <t>(r,g,w,s,v,q,b) в разд.3 графа 12 меньше или равна гр. 7 для каждой строки</t>
  </si>
  <si>
    <t>(r,g,w,s,v,q,b) в разд. 3 гр. 10 по всем стр. не заполняется</t>
  </si>
  <si>
    <t>(r,g,w,s,v,q,b) в разд.3 графа 14 меньше или равна гр. 13 для каждой строки</t>
  </si>
  <si>
    <t>(r,g,w,s,v,q,b) в разд. 3 стр. 1 д.б. меньше или равна сумме стр. 2, 5, 8-13</t>
  </si>
  <si>
    <t>(r,g,w,s,v,q,b) в разд.3 графа 11 меньше или равна гр. 7 для каждой строки</t>
  </si>
  <si>
    <t>(r,g,w,s,v,q,b) в разд.3 графа 18 меньше или равна гр. 17 для каждой строки</t>
  </si>
  <si>
    <t>(r,g,w,s,v,q,b) в разд.3 графа 9 меньше или равна гр. 8 для каждой строки</t>
  </si>
  <si>
    <t>(r,g,w,s,v,q,b) в разд.3 графа 10 меньше или равна гр. 8 для каждой строки</t>
  </si>
  <si>
    <t>(r,g,w,s,v,q,b) в разд. 3 гр. 9 стр.3 не заполняется.</t>
  </si>
  <si>
    <t>(r,g,w,s,v,q,b) в разд.3 сумма граф 1-2 равна сумме граф 17,19, 21 по всем строкам</t>
  </si>
  <si>
    <t>(r,g,w,s,v,q,b) в разд. 3 стр. 2 д.б. больше или равна  сумме стр. 3-4 для каждой графы</t>
  </si>
  <si>
    <t>(r,g,w) в разд. 3 гр. 9 стр. 6 не заполняется.</t>
  </si>
  <si>
    <t>(r,g,w,s,v,q,b) в разд.2  гр. 17 равна сумме граф 7,13,15-16 по всем строкам</t>
  </si>
  <si>
    <t>(r,g,w,s,v,q,b) в разд.2 графа 9 меньше или равна графе 8 для каждой строки</t>
  </si>
  <si>
    <t>(r,g,w,s,v,q,b) в разд.2 графа 12 меньше или равна гр. 7 для каждой строки</t>
  </si>
  <si>
    <t>(r,g,w,s,v,q,b) в разд.2 сумма граф 1-2 равна сумме граф 17,19, 21 по всем строкам</t>
  </si>
  <si>
    <t>(r,g,w,s,v,q,b) в разд.2 графа 10 меньше или равна гр. 8 для каждой строки</t>
  </si>
  <si>
    <t>(r,g,w,s,v,q,b) в разд.2 стр. 8 меньше или равна стр. 7 для каждой графы</t>
  </si>
  <si>
    <t>(r,g,w,s,v,q,b) в разд.2 графа 8 меньше или равна гр. 7 для каждой строки</t>
  </si>
  <si>
    <t>(r,g,w,s,v,q,b) в разд.2 строка 1 равна сумме строк 2-5 для всех граф</t>
  </si>
  <si>
    <t>(r,g,w,s,v,q,b) в разд.2 строка 1 равна сумме строк 7, 9-15</t>
  </si>
  <si>
    <t>(r,g,w,s,v,q,b) в разд.2 графа 14 меньше или равна гр. 13 для каждой строки</t>
  </si>
  <si>
    <t>(r,g,w,s,v,q,b) в разд.2 графа 20 меньше или равна гр. 19</t>
  </si>
  <si>
    <t>(r,g,w,s,v,q,b) в разд.2 графа 18 меньше или равна гр. 17</t>
  </si>
  <si>
    <t>(r,g,w,s,v,q,b) в разд.2 сумма графа 17 больше или равна сумме граф 23-28 по всем строкам</t>
  </si>
  <si>
    <t>(r,g,w,s,v,q,b) в разд.2 графа 11 меньше или равна гр. 7 для каждой строки</t>
  </si>
  <si>
    <t>(r,g,w,s,v,q,b) в разд. 3 гр. 3 стр. 1 не заполняется. Внести подтверждение на лист ФЛК "информационный".</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</si>
  <si>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2 - 5; 12) строка 1 равна сумме строк 7, 9 - 15</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</si>
  <si>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3) строка 1 равна сумме строк 2 - 10</t>
  </si>
  <si>
    <t xml:space="preserve">Нарушение требований по безопасному проведению поиска, разведки или разработки минеральных ресурсов, буровых работ, либо условий лицензии на водопользование, на региональное геологическое изучение, поиск, разведку или разработку, либо условий договоров водопользования, решений о предоставлении водного объекта в пользование, а также требований по использованию или охране минеральных ресурсов внутренних морских вод, территориального моря, континентального шельфа и (или) исключительной экономической зоны Российской Федерации
</t>
  </si>
  <si>
    <r>
      <rPr>
        <b/>
        <sz val="20"/>
        <rFont val="Times New Roman"/>
        <family val="1"/>
        <charset val="204"/>
      </rPr>
      <t xml:space="preserve">Нарушение правил и требований, регламентирующих рыболовство во внутренних морских водах, в территориальном море, на континентальном шельфе, в исключительной экономической зоне Российской Федерации или открытом море
</t>
    </r>
  </si>
  <si>
    <t xml:space="preserve">Самовольные проектирование, строительство, изготовление, приобретение, установка или эксплуатация радиоэлектронных средств и (или) высокочастотных устройств
</t>
  </si>
  <si>
    <t xml:space="preserve">Непредставление хозяйственным обществом, имеющим стратегическое значение для оборонно-промышленного комплекса и безопасности Российской Федерации, или обществом, находящимся под прямым или косвенным контролем указанного хозяйственного общества, информации, необходимой для ведения реестра владельцев ценных бумаг таких обществ лицом, имеющим лицензию на осуществление деятельности по ведению реестра владельцев ценных бумаг и соответствующим требованиям, установленным Федеральным законом от 21 июля 2014 года N 213-ФЗ "Об открытии банковских счетов и аккредитивов, о заключении договоров банковского вклада, договора на ведение реестра владельцев ценных бумаг хозяйственными обществами, имеющими стратегическое значение для оборонно-промышленного комплекса и безопасности Российской Федерации, и внесении изменений в отдельные законодательные акты Российской Федерации"
</t>
  </si>
  <si>
    <r>
      <rPr>
        <b/>
        <vertAlign val="superscript"/>
        <sz val="22"/>
        <rFont val="Times New Roman CYR"/>
        <charset val="204"/>
      </rPr>
      <t>4</t>
    </r>
    <r>
      <rPr>
        <b/>
        <sz val="22"/>
        <rFont val="Times New Roman CYR"/>
        <charset val="204"/>
      </rPr>
      <t>В графе 13 учитываются лица, являющиеся по роду занятий индивидуальными предпринимателями, если они выделены в качестве отдельного субъекта правонарушения, а также в случаях, когда несут ответственность как должностные лица (в соответствии с примечаниями к статье 2.4 КоАП РФ) или как юридические лица по главе 16 КоАП РФ</t>
    </r>
  </si>
  <si>
    <t>(r,g,w,s,v,q,b) в разд. 5 гр. 4 меньше или равна гр. 2 для каждой строки</t>
  </si>
  <si>
    <t>(r,g,w,s,v,q,b) в разд. 3 гр. 4 д.б. меньше или равна графе 2 для каждой строки</t>
  </si>
  <si>
    <t>(r,g,w,s,v,q,b) в разд. 2 гр. 4 д.б. меньше или равна графе 2 для каждой строки</t>
  </si>
  <si>
    <t>(r,g,w,s,v,q,b) в разд. 5 гр. 3 меньше или равна гр. 2 для каждой строки</t>
  </si>
  <si>
    <t>(r,g,w,s,v,q,b) в разд. 3 гр. 3 д.б. меньше или равна графе 2 для каждой строки</t>
  </si>
  <si>
    <t>(r,g,w,s,v,q,b) в разд. 2 гр. 3 д.б. меньше или равна графе 2 для каждой строки</t>
  </si>
  <si>
    <t>(r,g,w) ф.S07 - штрафы и суммы (нет штрафа нет суммы)</t>
  </si>
  <si>
    <t>Кассационные суды общей юрисдикции</t>
  </si>
  <si>
    <t>Кассационный военный суд</t>
  </si>
  <si>
    <t>(из категорий дел искового производства из строк «О возмещении ущерба от незаконных действий органов дознания, следствия, прокуратуры и суда» и  «Прочие исковые дела»  (раздела 2 формы № 2),  и администратих дел  об оспаривании решений, действий (бездействия) органов государственной власти, органов местного самоуправления, иных органов, организаций, наделенных отдельными государственными или иными публичными полномочиями, должностных лиц, государственных и муниципальных служащих  (глава 22 КАС РФ) из строки  раздела 3 формы № 2)</t>
  </si>
  <si>
    <r>
      <t xml:space="preserve">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меньше или равна сумме строк 2, 5, 8 - 13; 12) </t>
    </r>
    <r>
      <rPr>
        <sz val="16"/>
        <rFont val="Times New Roman CYR"/>
        <charset val="204"/>
      </rPr>
      <t>cтрока 2 больше или равна сумме строк 3,4</t>
    </r>
    <r>
      <rPr>
        <sz val="16"/>
        <rFont val="Times New Roman CYR"/>
        <family val="1"/>
        <charset val="204"/>
      </rPr>
      <t xml:space="preserve">; 13) </t>
    </r>
    <r>
      <rPr>
        <sz val="16"/>
        <rFont val="Times New Roman CYR"/>
        <charset val="204"/>
      </rPr>
      <t>cтрока 5 равна сумме строк 6,7</t>
    </r>
    <r>
      <rPr>
        <sz val="16"/>
        <rFont val="Times New Roman CYR"/>
        <family val="1"/>
        <charset val="204"/>
      </rPr>
      <t xml:space="preserve"> </t>
    </r>
  </si>
  <si>
    <r>
      <t>Возвращено для устранения недостатков протоколов                                         
(ст. 29.4 ч. 1 п. 4 КоАП РФ)</t>
    </r>
    <r>
      <rPr>
        <b/>
        <vertAlign val="superscript"/>
        <sz val="20"/>
        <rFont val="Times New Roman"/>
        <family val="1"/>
        <charset val="204"/>
      </rPr>
      <t>1</t>
    </r>
  </si>
  <si>
    <t>Результаты рассмотрения дел по жалобам и протестам на не вступившие в законную силу постановления, вынесенные мировыми судьями, судьями районных судов и гарнизонных военных судов</t>
  </si>
  <si>
    <r>
      <t xml:space="preserve">наложенные по вступившим в законную силу в отчетном периоде </t>
    </r>
    <r>
      <rPr>
        <b/>
        <vertAlign val="superscript"/>
        <sz val="20"/>
        <rFont val="Times New Roman"/>
        <family val="1"/>
        <charset val="204"/>
      </rPr>
      <t>2</t>
    </r>
  </si>
  <si>
    <t>оставлено без изменения постановление  по делу</t>
  </si>
  <si>
    <t xml:space="preserve">изменено постановление </t>
  </si>
  <si>
    <t>оставлено без изменения постановление 
и решение по делу</t>
  </si>
  <si>
    <t>Правонарушения в области лицензирования, предусмотренные законами субъектов Российской Федерации</t>
  </si>
  <si>
    <r>
      <rPr>
        <b/>
        <vertAlign val="superscript"/>
        <sz val="14"/>
        <rFont val="Times New Roman"/>
        <family val="1"/>
        <charset val="204"/>
      </rPr>
      <t>1</t>
    </r>
    <r>
      <rPr>
        <b/>
        <sz val="14"/>
        <rFont val="Times New Roman"/>
        <family val="1"/>
        <charset val="204"/>
      </rPr>
      <t xml:space="preserve"> В графе 5, 6, 29, 30, 31 суммы указываются без копеек.</t>
    </r>
  </si>
  <si>
    <r>
      <rPr>
        <b/>
        <vertAlign val="superscript"/>
        <sz val="14"/>
        <rFont val="Times New Roman"/>
        <family val="1"/>
        <charset val="204"/>
      </rPr>
      <t>2</t>
    </r>
    <r>
      <rPr>
        <b/>
        <sz val="14"/>
        <rFont val="Times New Roman"/>
        <family val="1"/>
        <charset val="204"/>
      </rPr>
      <t xml:space="preserve"> Исключая срок, предоставленный судьей для устранения недостатков в соответствии со статьей 136 ГПК РФ.</t>
    </r>
  </si>
  <si>
    <t xml:space="preserve">Из графы 2: </t>
  </si>
  <si>
    <r>
      <t xml:space="preserve">Из графы 17: в сроки, свыше установленных  ГПК РФ и КАС РФ </t>
    </r>
    <r>
      <rPr>
        <b/>
        <vertAlign val="superscript"/>
        <sz val="16"/>
        <rFont val="Times New Roman"/>
        <family val="1"/>
        <charset val="204"/>
      </rPr>
      <t>2</t>
    </r>
  </si>
  <si>
    <t>Из графы 17:</t>
  </si>
  <si>
    <t>из графы 13: споры, урегулированные путем проведения процедуры медиации, судебного примирения</t>
  </si>
  <si>
    <t>из графы 7: с удовлетворением требования</t>
  </si>
  <si>
    <t xml:space="preserve"> из графы 8: удовлетворено частично 
по основному требованию</t>
  </si>
  <si>
    <t>из графы 8: с вынесением судебного приказа</t>
  </si>
  <si>
    <t>из графы 7: с отказом в удовлетворении требования</t>
  </si>
  <si>
    <t>В том числе на решения об отказе в предоставлении, переоформлении, продлении срока действия лицензии</t>
  </si>
  <si>
    <t xml:space="preserve">Из строки 2:  </t>
  </si>
  <si>
    <t xml:space="preserve">Из строки 5: </t>
  </si>
  <si>
    <t>Раздел 4. Сведения об оспаривании нормативных правовых актов субъектов Российской Федерации и муниципальных правовых актов (об оспаривании нормативных правовых актов и актов, содержащих разъяснения законодательства и обладающих нормативными свойствами (глава 21 КАС РФ) из раздела 3 формы № 2)</t>
  </si>
  <si>
    <t>Раздел 3. Сведения о рассмотрении административных дел об оспаривании решений,  действий (бездействия) администрации следственных изоляторов и исправительных учреждений, связанные с ненадлежащими условиями содержания лиц, находящихся под стражей, и лиц, осужденных к лишению свободы, в том числе во время транспортировки, а также о рассмотрении дел по искам о возмещении ущерба и компенсации морального вреда в связи с ненадлежащими условиями содержания, в том числе во время транспортировки</t>
  </si>
  <si>
    <t>Суммы административных штрафов (руб.)</t>
  </si>
  <si>
    <t>юридические лица</t>
  </si>
  <si>
    <t>должностные лица</t>
  </si>
  <si>
    <r>
      <t>лица, осуществляющие предпринимательскую деятельность без образования юридического лица</t>
    </r>
    <r>
      <rPr>
        <b/>
        <vertAlign val="superscript"/>
        <sz val="20"/>
        <rFont val="Times New Roman"/>
        <family val="1"/>
        <charset val="204"/>
      </rPr>
      <t>4</t>
    </r>
  </si>
  <si>
    <t>иные физические лица</t>
  </si>
  <si>
    <t>административный  штраф</t>
  </si>
  <si>
    <t>лишение специального права, предоставленного физическому лицу</t>
  </si>
  <si>
    <t>административное приостановление деятельности</t>
  </si>
  <si>
    <t>административное выдворение за пределы Российской Федерации иностранного гражданина или лица без гражданства (как единственная мера наказания)</t>
  </si>
  <si>
    <t>конфискация орудия совершения или предмета административного правонарушения (как единственная мера наказания)</t>
  </si>
  <si>
    <t>административное выдворение за пределы Российской Федерации иностранного гражданина или лица без гражданства</t>
  </si>
  <si>
    <t>конфискация орудия совершения или предмета административного правонарушения</t>
  </si>
  <si>
    <t>Районный суд</t>
  </si>
  <si>
    <t>Ф.S07r разд.5 стл.17 стр.1&gt;=Ф.S07r разд.5 сумма стл.23-28 стр.1</t>
  </si>
  <si>
    <t>Ф.S07r разд.5 стл.17 стр.10&gt;=Ф.S07r разд.5 сумма стл.23-28 стр.10</t>
  </si>
  <si>
    <t>Ф.S07r разд.5 стл.17 стр.11&gt;=Ф.S07r разд.5 сумма стл.23-28 стр.11</t>
  </si>
  <si>
    <t>Ф.S07r разд.5 стл.17 стр.12&gt;=Ф.S07r разд.5 сумма стл.23-28 стр.12</t>
  </si>
  <si>
    <t>Ф.S07r разд.5 стл.17 стр.13&gt;=Ф.S07r разд.5 сумма стл.23-28 стр.13</t>
  </si>
  <si>
    <t>Ф.S07r разд.5 стл.17 стр.14&gt;=Ф.S07r разд.5 сумма стл.23-28 стр.14</t>
  </si>
  <si>
    <t>Ф.S07r разд.5 стл.17 стр.15&gt;=Ф.S07r разд.5 сумма стл.23-28 стр.15</t>
  </si>
  <si>
    <t>Ф.S07r разд.5 стл.17 стр.16&gt;=Ф.S07r разд.5 сумма стл.23-28 стр.16</t>
  </si>
  <si>
    <t>Ф.S07r разд.5 стл.17 стр.17&gt;=Ф.S07r разд.5 сумма стл.23-28 стр.17</t>
  </si>
  <si>
    <t>Ф.S07r разд.5 стл.17 стр.18&gt;=Ф.S07r разд.5 сумма стл.23-28 стр.18</t>
  </si>
  <si>
    <t>Ф.S07r разд.5 стл.17 стр.19&gt;=Ф.S07r разд.5 сумма стл.23-28 стр.19</t>
  </si>
  <si>
    <t>Ф.S07r разд.5 стл.17 стр.2&gt;=Ф.S07r разд.5 сумма стл.23-28 стр.2</t>
  </si>
  <si>
    <t>Ф.S07r разд.5 стл.17 стр.20&gt;=Ф.S07r разд.5 сумма стл.23-28 стр.20</t>
  </si>
  <si>
    <t>Ф.S07r разд.5 стл.17 стр.21&gt;=Ф.S07r разд.5 сумма стл.23-28 стр.21</t>
  </si>
  <si>
    <t>Ф.S07r разд.5 стл.17 стр.22&gt;=Ф.S07r разд.5 сумма стл.23-28 стр.22</t>
  </si>
  <si>
    <t>Ф.S07r разд.5 стл.17 стр.23&gt;=Ф.S07r разд.5 сумма стл.23-28 стр.23</t>
  </si>
  <si>
    <t>Ф.S07r разд.5 стл.17 стр.24&gt;=Ф.S07r разд.5 сумма стл.23-28 стр.24</t>
  </si>
  <si>
    <t>Ф.S07r разд.5 стл.17 стр.3&gt;=Ф.S07r разд.5 сумма стл.23-28 стр.3</t>
  </si>
  <si>
    <t>Ф.S07r разд.5 стл.17 стр.4&gt;=Ф.S07r разд.5 сумма стл.23-28 стр.4</t>
  </si>
  <si>
    <t>Ф.S07r разд.5 стл.17 стр.5&gt;=Ф.S07r разд.5 сумма стл.23-28 стр.5</t>
  </si>
  <si>
    <t>Ф.S07r разд.5 стл.17 стр.6&gt;=Ф.S07r разд.5 сумма стл.23-28 стр.6</t>
  </si>
  <si>
    <t>Ф.S07r разд.5 стл.17 стр.7&gt;=Ф.S07r разд.5 сумма стл.23-28 стр.7</t>
  </si>
  <si>
    <t>Ф.S07r разд.5 стл.17 стр.8&gt;=Ф.S07r разд.5 сумма стл.23-28 стр.8</t>
  </si>
  <si>
    <t>Ф.S07r разд.5 стл.17 стр.9&gt;=Ф.S07r разд.5 сумма стл.23-28 стр.9</t>
  </si>
  <si>
    <t>Ф.S07r разд.5 стл.1 стр.1=Ф.S07r разд.5 стл.1 сумма стр.19-21</t>
  </si>
  <si>
    <t>Ф.S07r разд.5 стл.10 стр.1=Ф.S07r разд.5 стл.10 сумма стр.19-21</t>
  </si>
  <si>
    <t>Ф.S07r разд.5 стл.11 стр.1=Ф.S07r разд.5 стл.11 сумма стр.19-21</t>
  </si>
  <si>
    <t>Ф.S07r разд.5 стл.12 стр.1=Ф.S07r разд.5 стл.12 сумма стр.19-21</t>
  </si>
  <si>
    <t>Ф.S07r разд.5 стл.13 стр.1=Ф.S07r разд.5 стл.13 сумма стр.19-21</t>
  </si>
  <si>
    <t>Ф.S07r разд.5 стл.14 стр.1=Ф.S07r разд.5 стл.14 сумма стр.19-21</t>
  </si>
  <si>
    <t>Ф.S07r разд.5 стл.15 стр.1=Ф.S07r разд.5 стл.15 сумма стр.19-21</t>
  </si>
  <si>
    <t>Ф.S07r разд.5 стл.16 стр.1=Ф.S07r разд.5 стл.16 сумма стр.19-21</t>
  </si>
  <si>
    <t>Ф.S07r разд.5 стл.17 стр.1=Ф.S07r разд.5 стл.17 сумма стр.19-21</t>
  </si>
  <si>
    <t>Ф.S07r разд.5 стл.18 стр.1=Ф.S07r разд.5 стл.18 сумма стр.19-21</t>
  </si>
  <si>
    <t>Ф.S07r разд.5 стл.19 стр.1=Ф.S07r разд.5 стл.19 сумма стр.19-21</t>
  </si>
  <si>
    <t>Ф.S07r разд.5 стл.2 стр.1=Ф.S07r разд.5 стл.2 сумма стр.19-21</t>
  </si>
  <si>
    <t>Ф.S07r разд.5 стл.20 стр.1=Ф.S07r разд.5 стл.20 сумма стр.19-21</t>
  </si>
  <si>
    <t>Ф.S07r разд.5 стл.21 стр.1=Ф.S07r разд.5 стл.21 сумма стр.19-21</t>
  </si>
  <si>
    <t>Ф.S07r разд.5 стл.22 стр.1=Ф.S07r разд.5 стл.22 сумма стр.19-21</t>
  </si>
  <si>
    <t>Ф.S07r разд.5 стл.23 стр.1=Ф.S07r разд.5 стл.23 сумма стр.19-21</t>
  </si>
  <si>
    <t>Ф.S07r разд.5 стл.24 стр.1=Ф.S07r разд.5 стл.24 сумма стр.19-21</t>
  </si>
  <si>
    <t>Ф.S07r разд.5 стл.25 стр.1=Ф.S07r разд.5 стл.25 сумма стр.19-21</t>
  </si>
  <si>
    <t>Ф.S07r разд.5 стл.26 стр.1=Ф.S07r разд.5 стл.26 сумма стр.19-21</t>
  </si>
  <si>
    <t>Ф.S07r разд.5 стл.27 стр.1=Ф.S07r разд.5 стл.27 сумма стр.19-21</t>
  </si>
  <si>
    <t>Ф.S07r разд.5 стл.28 стр.1=Ф.S07r разд.5 стл.28 сумма стр.19-21</t>
  </si>
  <si>
    <t>Ф.S07r разд.5 стл.29 стр.1=Ф.S07r разд.5 стл.29 сумма стр.19-21</t>
  </si>
  <si>
    <t>Ф.S07r разд.5 стл.3 стр.1=Ф.S07r разд.5 стл.3 сумма стр.19-21</t>
  </si>
  <si>
    <t>Ф.S07r разд.5 стл.30 стр.1=Ф.S07r разд.5 стл.30 сумма стр.19-21</t>
  </si>
  <si>
    <t>Ф.S07r разд.5 стл.31 стр.1=Ф.S07r разд.5 стл.31 сумма стр.19-21</t>
  </si>
  <si>
    <t>Ф.S07r разд.5 стл.32 стр.1=Ф.S07r разд.5 стл.32 сумма стр.19-21</t>
  </si>
  <si>
    <t>Ф.S07r разд.5 стл.33 стр.1=Ф.S07r разд.5 стл.33 сумма стр.19-21</t>
  </si>
  <si>
    <t>Ф.S07r разд.5 стл.4 стр.1=Ф.S07r разд.5 стл.4 сумма стр.19-21</t>
  </si>
  <si>
    <t>Ф.S07r разд.5 стл.5 стр.1=Ф.S07r разд.5 стл.5 сумма стр.19-21</t>
  </si>
  <si>
    <t>Ф.S07r разд.5 стл.6 стр.1=Ф.S07r разд.5 стл.6 сумма стр.19-21</t>
  </si>
  <si>
    <t>Ф.S07r разд.5 стл.7 стр.1=Ф.S07r разд.5 стл.7 сумма стр.19-21</t>
  </si>
  <si>
    <t>Ф.S07r разд.5 стл.8 стр.1=Ф.S07r разд.5 стл.8 сумма стр.19-21</t>
  </si>
  <si>
    <t>Ф.S07r разд.5 стл.9 стр.1=Ф.S07r разд.5 стл.9 сумма стр.19-21</t>
  </si>
  <si>
    <t>Ф.S07r разд.5 стл.1 стр.22&lt;=Ф.S07r разд.5 стл.1 сумма стр.4-7+Ф.S07r разд.5 стл.1 стр.14</t>
  </si>
  <si>
    <t>Ф.S07r разд.5 стл.10 стр.22&lt;=Ф.S07r разд.5 стл.10 сумма стр.4-7+Ф.S07r разд.5 стл.10 стр.14</t>
  </si>
  <si>
    <t>Ф.S07r разд.5 стл.11 стр.22&lt;=Ф.S07r разд.5 стл.11 сумма стр.4-7+Ф.S07r разд.5 стл.11 стр.14</t>
  </si>
  <si>
    <t>Ф.S07r разд.5 стл.12 стр.22&lt;=Ф.S07r разд.5 стл.12 сумма стр.4-7+Ф.S07r разд.5 стл.12 стр.14</t>
  </si>
  <si>
    <t>Ф.S07r разд.5 стл.13 стр.22&lt;=Ф.S07r разд.5 стл.13 сумма стр.4-7+Ф.S07r разд.5 стл.13 стр.14</t>
  </si>
  <si>
    <t>Ф.S07r разд.5 стл.14 стр.22&lt;=Ф.S07r разд.5 стл.14 сумма стр.4-7+Ф.S07r разд.5 стл.14 стр.14</t>
  </si>
  <si>
    <t>Ф.S07r разд.5 стл.15 стр.22&lt;=Ф.S07r разд.5 стл.15 сумма стр.4-7+Ф.S07r разд.5 стл.15 стр.14</t>
  </si>
  <si>
    <t>Ф.S07r разд.5 стл.16 стр.22&lt;=Ф.S07r разд.5 стл.16 сумма стр.4-7+Ф.S07r разд.5 стл.16 стр.14</t>
  </si>
  <si>
    <t>Ф.S07r разд.5 стл.17 стр.22&lt;=Ф.S07r разд.5 стл.17 сумма стр.4-7+Ф.S07r разд.5 стл.17 стр.14</t>
  </si>
  <si>
    <t>Ф.S07r разд.5 стл.18 стр.22&lt;=Ф.S07r разд.5 стл.18 сумма стр.4-7+Ф.S07r разд.5 стл.18 стр.14</t>
  </si>
  <si>
    <t>Ф.S07r разд.5 стл.19 стр.22&lt;=Ф.S07r разд.5 стл.19 сумма стр.4-7+Ф.S07r разд.5 стл.19 стр.14</t>
  </si>
  <si>
    <t>Ф.S07r разд.5 стл.2 стр.22&lt;=Ф.S07r разд.5 стл.2 сумма стр.4-7+Ф.S07r разд.5 стл.2 стр.14</t>
  </si>
  <si>
    <t>Ф.S07r разд.5 стл.20 стр.22&lt;=Ф.S07r разд.5 стл.20 сумма стр.4-7+Ф.S07r разд.5 стл.20 стр.14</t>
  </si>
  <si>
    <t>Ф.S07r разд.5 стл.21 стр.22&lt;=Ф.S07r разд.5 стл.21 сумма стр.4-7+Ф.S07r разд.5 стл.21 стр.14</t>
  </si>
  <si>
    <t>Ф.S07r разд.5 стл.22 стр.22&lt;=Ф.S07r разд.5 стл.22 сумма стр.4-7+Ф.S07r разд.5 стл.22 стр.14</t>
  </si>
  <si>
    <t>Ф.S07r разд.5 стл.23 стр.22&lt;=Ф.S07r разд.5 стл.23 сумма стр.4-7+Ф.S07r разд.5 стл.23 стр.14</t>
  </si>
  <si>
    <t>Ф.S07r разд.5 стл.24 стр.22&lt;=Ф.S07r разд.5 стл.24 сумма стр.4-7+Ф.S07r разд.5 стл.24 стр.14</t>
  </si>
  <si>
    <t>Ф.S07r разд.5 стл.25 стр.22&lt;=Ф.S07r разд.5 стл.25 сумма стр.4-7+Ф.S07r разд.5 стл.25 стр.14</t>
  </si>
  <si>
    <t>Ф.S07r разд.5 стл.26 стр.22&lt;=Ф.S07r разд.5 стл.26 сумма стр.4-7+Ф.S07r разд.5 стл.26 стр.14</t>
  </si>
  <si>
    <t>Ф.S07r разд.5 стл.27 стр.22&lt;=Ф.S07r разд.5 стл.27 сумма стр.4-7+Ф.S07r разд.5 стл.27 стр.14</t>
  </si>
  <si>
    <t>Ф.S07r разд.5 стл.28 стр.22&lt;=Ф.S07r разд.5 стл.28 сумма стр.4-7+Ф.S07r разд.5 стл.28 стр.14</t>
  </si>
  <si>
    <t>Ф.S07r разд.5 стл.29 стр.22&lt;=Ф.S07r разд.5 стл.29 сумма стр.4-7+Ф.S07r разд.5 стл.29 стр.14</t>
  </si>
  <si>
    <t>Ф.S07r разд.5 стл.3 стр.22&lt;=Ф.S07r разд.5 стл.3 сумма стр.4-7+Ф.S07r разд.5 стл.3 стр.14</t>
  </si>
  <si>
    <t>Ф.S07r разд.5 стл.30 стр.22&lt;=Ф.S07r разд.5 стл.30 сумма стр.4-7+Ф.S07r разд.5 стл.30 стр.14</t>
  </si>
  <si>
    <t>Ф.S07r разд.5 стл.31 стр.22&lt;=Ф.S07r разд.5 стл.31 сумма стр.4-7+Ф.S07r разд.5 стл.31 стр.14</t>
  </si>
  <si>
    <t>Ф.S07r разд.5 стл.32 стр.22&lt;=Ф.S07r разд.5 стл.32 сумма стр.4-7+Ф.S07r разд.5 стл.32 стр.14</t>
  </si>
  <si>
    <t>Ф.S07r разд.5 стл.33 стр.22&lt;=Ф.S07r разд.5 стл.33 сумма стр.4-7+Ф.S07r разд.5 стл.33 стр.14</t>
  </si>
  <si>
    <t>Ф.S07r разд.5 стл.4 стр.22&lt;=Ф.S07r разд.5 стл.4 сумма стр.4-7+Ф.S07r разд.5 стл.4 стр.14</t>
  </si>
  <si>
    <t>Ф.S07r разд.5 стл.5 стр.22&lt;=Ф.S07r разд.5 стл.5 сумма стр.4-7+Ф.S07r разд.5 стл.5 стр.14</t>
  </si>
  <si>
    <t>Ф.S07r разд.5 стл.6 стр.22&lt;=Ф.S07r разд.5 стл.6 сумма стр.4-7+Ф.S07r разд.5 стл.6 стр.14</t>
  </si>
  <si>
    <t>Ф.S07r разд.5 стл.7 стр.22&lt;=Ф.S07r разд.5 стл.7 сумма стр.4-7+Ф.S07r разд.5 стл.7 стр.14</t>
  </si>
  <si>
    <t>Ф.S07r разд.5 стл.8 стр.22&lt;=Ф.S07r разд.5 стл.8 сумма стр.4-7+Ф.S07r разд.5 стл.8 стр.14</t>
  </si>
  <si>
    <t>Ф.S07r разд.5 стл.9 стр.22&lt;=Ф.S07r разд.5 стл.9 сумма стр.4-7+Ф.S07r разд.5 стл.9 стр.14</t>
  </si>
  <si>
    <t>Ф.S07r разд.3 стл.17 стр.1&gt;=Ф.S07r разд.3 сумма стл.23-28 стр.1</t>
  </si>
  <si>
    <t>Ф.S07r разд.3 стл.17 стр.10&gt;=Ф.S07r разд.3 сумма стл.23-28 стр.10</t>
  </si>
  <si>
    <t>Ф.S07r разд.3 стл.17 стр.11&gt;=Ф.S07r разд.3 сумма стл.23-28 стр.11</t>
  </si>
  <si>
    <t>Ф.S07r разд.3 стл.17 стр.12&gt;=Ф.S07r разд.3 сумма стл.23-28 стр.12</t>
  </si>
  <si>
    <t>Ф.S07r разд.3 стл.17 стр.13&gt;=Ф.S07r разд.3 сумма стл.23-28 стр.13</t>
  </si>
  <si>
    <t>Ф.S07r разд.3 стл.17 стр.2&gt;=Ф.S07r разд.3 сумма стл.23-28 стр.2</t>
  </si>
  <si>
    <t>Ф.S07r разд.3 стл.17 стр.3&gt;=Ф.S07r разд.3 сумма стл.23-28 стр.3</t>
  </si>
  <si>
    <t>Ф.S07r разд.3 стл.17 стр.4&gt;=Ф.S07r разд.3 сумма стл.23-28 стр.4</t>
  </si>
  <si>
    <t>Ф.S07r разд.3 стл.17 стр.5&gt;=Ф.S07r разд.3 сумма стл.23-28 стр.5</t>
  </si>
  <si>
    <t>Ф.S07r разд.3 стл.17 стр.6&gt;=Ф.S07r разд.3 сумма стл.23-28 стр.6</t>
  </si>
  <si>
    <t>Ф.S07r разд.3 стл.17 стр.7&gt;=Ф.S07r разд.3 сумма стл.23-28 стр.7</t>
  </si>
  <si>
    <t>Ф.S07r разд.3 стл.17 стр.8&gt;=Ф.S07r разд.3 сумма стл.23-28 стр.8</t>
  </si>
  <si>
    <t>Ф.S07r разд.3 стл.17 стр.9&gt;=Ф.S07r разд.3 сумма стл.23-28 стр.9</t>
  </si>
  <si>
    <t>Ф.S07r разд.2 стл.17 стр.1=Ф.S07r разд.2 стл.7 стр.1+Ф.S07r разд.2 стл.13 стр.1+Ф.S07r разд.2 сумма стл.15-16 стр.1</t>
  </si>
  <si>
    <t>Ф.S07r разд.2 стл.17 стр.10=Ф.S07r разд.2 стл.7 стр.10+Ф.S07r разд.2 стл.13 стр.10+Ф.S07r разд.2 сумма стл.15-16 стр.10</t>
  </si>
  <si>
    <t>Ф.S07r разд.2 стл.17 стр.11=Ф.S07r разд.2 стл.7 стр.11+Ф.S07r разд.2 стл.13 стр.11+Ф.S07r разд.2 сумма стл.15-16 стр.11</t>
  </si>
  <si>
    <t>Ф.S07r разд.2 стл.17 стр.12=Ф.S07r разд.2 стл.7 стр.12+Ф.S07r разд.2 стл.13 стр.12+Ф.S07r разд.2 сумма стл.15-16 стр.12</t>
  </si>
  <si>
    <t>Ф.S07r разд.2 стл.17 стр.13=Ф.S07r разд.2 стл.7 стр.13+Ф.S07r разд.2 стл.13 стр.13+Ф.S07r разд.2 сумма стл.15-16 стр.13</t>
  </si>
  <si>
    <t>Ф.S07r разд.2 стл.17 стр.14=Ф.S07r разд.2 стл.7 стр.14+Ф.S07r разд.2 стл.13 стр.14+Ф.S07r разд.2 сумма стл.15-16 стр.14</t>
  </si>
  <si>
    <t>Ф.S07r разд.2 стл.17 стр.15=Ф.S07r разд.2 стл.7 стр.15+Ф.S07r разд.2 стл.13 стр.15+Ф.S07r разд.2 сумма стл.15-16 стр.15</t>
  </si>
  <si>
    <t>Ф.S07r разд.2 стл.17 стр.2=Ф.S07r разд.2 стл.7 стр.2+Ф.S07r разд.2 стл.13 стр.2+Ф.S07r разд.2 сумма стл.15-16 стр.2</t>
  </si>
  <si>
    <t>Ф.S07r разд.2 стл.17 стр.3=Ф.S07r разд.2 стл.7 стр.3+Ф.S07r разд.2 стл.13 стр.3+Ф.S07r разд.2 сумма стл.15-16 стр.3</t>
  </si>
  <si>
    <t>Ф.S07r разд.2 стл.17 стр.4=Ф.S07r разд.2 стл.7 стр.4+Ф.S07r разд.2 стл.13 стр.4+Ф.S07r разд.2 сумма стл.15-16 стр.4</t>
  </si>
  <si>
    <t>Ф.S07r разд.2 стл.17 стр.5=Ф.S07r разд.2 стл.7 стр.5+Ф.S07r разд.2 стл.13 стр.5+Ф.S07r разд.2 сумма стл.15-16 стр.5</t>
  </si>
  <si>
    <t>Ф.S07r разд.2 стл.17 стр.6=Ф.S07r разд.2 стл.7 стр.6+Ф.S07r разд.2 стл.13 стр.6+Ф.S07r разд.2 сумма стл.15-16 стр.6</t>
  </si>
  <si>
    <t>Ф.S07r разд.2 стл.17 стр.7=Ф.S07r разд.2 стл.7 стр.7+Ф.S07r разд.2 стл.13 стр.7+Ф.S07r разд.2 сумма стл.15-16 стр.7</t>
  </si>
  <si>
    <t>Ф.S07r разд.2 стл.17 стр.8=Ф.S07r разд.2 стл.7 стр.8+Ф.S07r разд.2 стл.13 стр.8+Ф.S07r разд.2 сумма стл.15-16 стр.8</t>
  </si>
  <si>
    <t>Ф.S07r разд.2 стл.17 стр.9=Ф.S07r разд.2 стл.7 стр.9+Ф.S07r разд.2 стл.13 стр.9+Ф.S07r разд.2 сумма стл.15-16 стр.9</t>
  </si>
  <si>
    <t>Ф.S07r разд.2 стл.9 стр.1&lt;=Ф.S07r разд.2 стл.8 стр.1</t>
  </si>
  <si>
    <t>Ф.S07r разд.2 стл.9 стр.10&lt;=Ф.S07r разд.2 стл.8 стр.10</t>
  </si>
  <si>
    <t>Ф.S07r разд.2 стл.9 стр.11&lt;=Ф.S07r разд.2 стл.8 стр.11</t>
  </si>
  <si>
    <t>Ф.S07r разд.2 стл.9 стр.12&lt;=Ф.S07r разд.2 стл.8 стр.12</t>
  </si>
  <si>
    <t>Ф.S07r разд.2 стл.9 стр.13&lt;=Ф.S07r разд.2 стл.8 стр.13</t>
  </si>
  <si>
    <t>Ф.S07r разд.2 стл.9 стр.14&lt;=Ф.S07r разд.2 стл.8 стр.14</t>
  </si>
  <si>
    <t>Ф.S07r разд.2 стл.9 стр.15&lt;=Ф.S07r разд.2 стл.8 стр.15</t>
  </si>
  <si>
    <t>Ф.S07r разд.2 стл.9 стр.2&lt;=Ф.S07r разд.2 стл.8 стр.2</t>
  </si>
  <si>
    <t>Ф.S07r разд.2 стл.9 стр.3&lt;=Ф.S07r разд.2 стл.8 стр.3</t>
  </si>
  <si>
    <t>Ф.S07r разд.2 стл.9 стр.4&lt;=Ф.S07r разд.2 стл.8 стр.4</t>
  </si>
  <si>
    <t>Ф.S07r разд.2 стл.9 стр.5&lt;=Ф.S07r разд.2 стл.8 стр.5</t>
  </si>
  <si>
    <t>Ф.S07r разд.2 стл.9 стр.6&lt;=Ф.S07r разд.2 стл.8 стр.6</t>
  </si>
  <si>
    <t>Ф.S07r разд.2 стл.9 стр.7&lt;=Ф.S07r разд.2 стл.8 стр.7</t>
  </si>
  <si>
    <t>Ф.S07r разд.2 стл.9 стр.8&lt;=Ф.S07r разд.2 стл.8 стр.8</t>
  </si>
  <si>
    <t>Ф.S07r разд.2 стл.9 стр.9&lt;=Ф.S07r разд.2 стл.8 стр.9</t>
  </si>
  <si>
    <t>Ф.S07r разд.2 стл.12 стр.1&lt;=Ф.S07r разд.2 стл.7 стр.1</t>
  </si>
  <si>
    <t>Ф.S07r разд.2 стл.12 стр.10&lt;=Ф.S07r разд.2 стл.7 стр.10</t>
  </si>
  <si>
    <t>Ф.S07r разд.2 стл.12 стр.11&lt;=Ф.S07r разд.2 стл.7 стр.11</t>
  </si>
  <si>
    <t>Ф.S07r разд.2 стл.12 стр.12&lt;=Ф.S07r разд.2 стл.7 стр.12</t>
  </si>
  <si>
    <t>Ф.S07r разд.2 стл.12 стр.13&lt;=Ф.S07r разд.2 стл.7 стр.13</t>
  </si>
  <si>
    <t>Ф.S07r разд.2 стл.12 стр.14&lt;=Ф.S07r разд.2 стл.7 стр.14</t>
  </si>
  <si>
    <t>Ф.S07r разд.2 стл.12 стр.15&lt;=Ф.S07r разд.2 стл.7 стр.15</t>
  </si>
  <si>
    <t>Ф.S07r разд.2 стл.12 стр.2&lt;=Ф.S07r разд.2 стл.7 стр.2</t>
  </si>
  <si>
    <t>Ф.S07r разд.2 стл.12 стр.3&lt;=Ф.S07r разд.2 стл.7 стр.3</t>
  </si>
  <si>
    <t>Ф.S07r разд.2 стл.12 стр.4&lt;=Ф.S07r разд.2 стл.7 стр.4</t>
  </si>
  <si>
    <t>Ф.S07r разд.2 стл.12 стр.5&lt;=Ф.S07r разд.2 стл.7 стр.5</t>
  </si>
  <si>
    <t>Ф.S07r разд.2 стл.12 стр.6&lt;=Ф.S07r разд.2 стл.7 стр.6</t>
  </si>
  <si>
    <t>Ф.S07r разд.2 стл.12 стр.7&lt;=Ф.S07r разд.2 стл.7 стр.7</t>
  </si>
  <si>
    <t>Ф.S07r разд.2 стл.12 стр.8&lt;=Ф.S07r разд.2 стл.7 стр.8</t>
  </si>
  <si>
    <t>Ф.S07r разд.2 стл.12 стр.9&lt;=Ф.S07r разд.2 стл.7 стр.9</t>
  </si>
  <si>
    <t>Ф.S07r разд.2 сумма стл.1-2 стр.1=Ф.S07r разд.2 стл.17 стр.1+Ф.S07r разд.2 стл.19 стр.1+Ф.S07r разд.2 стл.21 стр.1</t>
  </si>
  <si>
    <t>Ф.S07r разд.2 сумма стл.1-2 стр.10=Ф.S07r разд.2 стл.17 стр.10+Ф.S07r разд.2 стл.19 стр.10+Ф.S07r разд.2 стл.21 стр.10</t>
  </si>
  <si>
    <t>Ф.S07r разд.2 сумма стл.1-2 стр.11=Ф.S07r разд.2 стл.17 стр.11+Ф.S07r разд.2 стл.19 стр.11+Ф.S07r разд.2 стл.21 стр.11</t>
  </si>
  <si>
    <t>Ф.S07r разд.2 сумма стл.1-2 стр.12=Ф.S07r разд.2 стл.17 стр.12+Ф.S07r разд.2 стл.19 стр.12+Ф.S07r разд.2 стл.21 стр.12</t>
  </si>
  <si>
    <t>Ф.S07r разд.2 сумма стл.1-2 стр.13=Ф.S07r разд.2 стл.17 стр.13+Ф.S07r разд.2 стл.19 стр.13+Ф.S07r разд.2 стл.21 стр.13</t>
  </si>
  <si>
    <t>Ф.S07r разд.2 сумма стл.1-2 стр.14=Ф.S07r разд.2 стл.17 стр.14+Ф.S07r разд.2 стл.19 стр.14+Ф.S07r разд.2 стл.21 стр.14</t>
  </si>
  <si>
    <t>Ф.S07r разд.2 сумма стл.1-2 стр.15=Ф.S07r разд.2 стл.17 стр.15+Ф.S07r разд.2 стл.19 стр.15+Ф.S07r разд.2 стл.21 стр.15</t>
  </si>
  <si>
    <t>Ф.S07r разд.2 сумма стл.1-2 стр.2=Ф.S07r разд.2 стл.17 стр.2+Ф.S07r разд.2 стл.19 стр.2+Ф.S07r разд.2 стл.21 стр.2</t>
  </si>
  <si>
    <t>Ф.S07r разд.2 сумма стл.1-2 стр.3=Ф.S07r разд.2 стл.17 стр.3+Ф.S07r разд.2 стл.19 стр.3+Ф.S07r разд.2 стл.21 стр.3</t>
  </si>
  <si>
    <t>Ф.S07r разд.2 сумма стл.1-2 стр.4=Ф.S07r разд.2 стл.17 стр.4+Ф.S07r разд.2 стл.19 стр.4+Ф.S07r разд.2 стл.21 стр.4</t>
  </si>
  <si>
    <t>Ф.S07r разд.2 сумма стл.1-2 стр.5=Ф.S07r разд.2 стл.17 стр.5+Ф.S07r разд.2 стл.19 стр.5+Ф.S07r разд.2 стл.21 стр.5</t>
  </si>
  <si>
    <t>Ф.S07r разд.2 сумма стл.1-2 стр.6=Ф.S07r разд.2 стл.17 стр.6+Ф.S07r разд.2 стл.19 стр.6+Ф.S07r разд.2 стл.21 стр.6</t>
  </si>
  <si>
    <t>Ф.S07r разд.2 сумма стл.1-2 стр.7=Ф.S07r разд.2 стл.17 стр.7+Ф.S07r разд.2 стл.19 стр.7+Ф.S07r разд.2 стл.21 стр.7</t>
  </si>
  <si>
    <t>Ф.S07r разд.2 сумма стл.1-2 стр.8=Ф.S07r разд.2 стл.17 стр.8+Ф.S07r разд.2 стл.19 стр.8+Ф.S07r разд.2 стл.21 стр.8</t>
  </si>
  <si>
    <t>Ф.S07r разд.2 сумма стл.1-2 стр.9=Ф.S07r разд.2 стл.17 стр.9+Ф.S07r разд.2 стл.19 стр.9+Ф.S07r разд.2 стл.21 стр.9</t>
  </si>
  <si>
    <t>Ф.S07r разд.2 стл.10 стр.1&lt;=Ф.S07r разд.2 стл.8 стр.1</t>
  </si>
  <si>
    <t>Ф.S07r разд.2 стл.10 стр.10&lt;=Ф.S07r разд.2 стл.8 стр.10</t>
  </si>
  <si>
    <t>Ф.S07r разд.2 стл.10 стр.11&lt;=Ф.S07r разд.2 стл.8 стр.11</t>
  </si>
  <si>
    <t>Ф.S07r разд.2 стл.10 стр.12&lt;=Ф.S07r разд.2 стл.8 стр.12</t>
  </si>
  <si>
    <t>Ф.S07r разд.2 стл.10 стр.13&lt;=Ф.S07r разд.2 стл.8 стр.13</t>
  </si>
  <si>
    <t>Ф.S07r разд.2 стл.10 стр.14&lt;=Ф.S07r разд.2 стл.8 стр.14</t>
  </si>
  <si>
    <t>Ф.S07r разд.2 стл.10 стр.15&lt;=Ф.S07r разд.2 стл.8 стр.15</t>
  </si>
  <si>
    <t>Ф.S07r разд.2 стл.10 стр.2&lt;=Ф.S07r разд.2 стл.8 стр.2</t>
  </si>
  <si>
    <t>Ф.S07r разд.2 стл.10 стр.3&lt;=Ф.S07r разд.2 стл.8 стр.3</t>
  </si>
  <si>
    <t>Ф.S07r разд.2 стл.10 стр.4&lt;=Ф.S07r разд.2 стл.8 стр.4</t>
  </si>
  <si>
    <t>Ф.S07r разд.2 стл.10 стр.5&lt;=Ф.S07r разд.2 стл.8 стр.5</t>
  </si>
  <si>
    <t>Ф.S07r разд.2 стл.10 стр.6&lt;=Ф.S07r разд.2 стл.8 стр.6</t>
  </si>
  <si>
    <t>Ф.S07r разд.2 стл.10 стр.7&lt;=Ф.S07r разд.2 стл.8 стр.7</t>
  </si>
  <si>
    <t>Ф.S07r разд.2 стл.10 стр.8&lt;=Ф.S07r разд.2 стл.8 стр.8</t>
  </si>
  <si>
    <t>Ф.S07r разд.2 стл.10 стр.9&lt;=Ф.S07r разд.2 стл.8 стр.9</t>
  </si>
  <si>
    <t>Ф.S07r разд.2 стл.1 стр.8&lt;=Ф.S07r разд.2 стл.1 стр.7</t>
  </si>
  <si>
    <t>Ф.S07r разд.2 стл.10 стр.8&lt;=Ф.S07r разд.2 стл.10 стр.7</t>
  </si>
  <si>
    <t>Ф.S07r разд.2 стл.11 стр.8&lt;=Ф.S07r разд.2 стл.11 стр.7</t>
  </si>
  <si>
    <t>Ф.S07r разд.2 стл.12 стр.8&lt;=Ф.S07r разд.2 стл.12 стр.7</t>
  </si>
  <si>
    <t>Ф.S07r разд.2 стл.13 стр.8&lt;=Ф.S07r разд.2 стл.13 стр.7</t>
  </si>
  <si>
    <t>Ф.S07r разд.2 стл.14 стр.8&lt;=Ф.S07r разд.2 стл.14 стр.7</t>
  </si>
  <si>
    <t>Ф.S07r разд.2 стл.15 стр.8&lt;=Ф.S07r разд.2 стл.15 стр.7</t>
  </si>
  <si>
    <t>Ф.S07r разд.2 стл.16 стр.8&lt;=Ф.S07r разд.2 стл.16 стр.7</t>
  </si>
  <si>
    <t>Ф.S07r разд.2 стл.17 стр.8&lt;=Ф.S07r разд.2 стл.17 стр.7</t>
  </si>
  <si>
    <t>Ф.S07r разд.2 стл.18 стр.8&lt;=Ф.S07r разд.2 стл.18 стр.7</t>
  </si>
  <si>
    <t>Ф.S07r разд.2 стл.19 стр.8&lt;=Ф.S07r разд.2 стл.19 стр.7</t>
  </si>
  <si>
    <t>Ф.S07r разд.2 стл.2 стр.8&lt;=Ф.S07r разд.2 стл.2 стр.7</t>
  </si>
  <si>
    <t>Ф.S07r разд.2 стл.20 стр.8&lt;=Ф.S07r разд.2 стл.20 стр.7</t>
  </si>
  <si>
    <t>Ф.S07r разд.2 стл.21 стр.8&lt;=Ф.S07r разд.2 стл.21 стр.7</t>
  </si>
  <si>
    <t>Ф.S07r разд.2 стл.22 стр.8&lt;=Ф.S07r разд.2 стл.22 стр.7</t>
  </si>
  <si>
    <t>Ф.S07r разд.2 стл.23 стр.8&lt;=Ф.S07r разд.2 стл.23 стр.7</t>
  </si>
  <si>
    <t>Ф.S07r разд.2 стл.24 стр.8&lt;=Ф.S07r разд.2 стл.24 стр.7</t>
  </si>
  <si>
    <t>Ф.S07r разд.2 стл.25 стр.8&lt;=Ф.S07r разд.2 стл.25 стр.7</t>
  </si>
  <si>
    <t>Ф.S07r разд.2 стл.26 стр.8&lt;=Ф.S07r разд.2 стл.26 стр.7</t>
  </si>
  <si>
    <t>Ф.S07r разд.2 стл.27 стр.8&lt;=Ф.S07r разд.2 стл.27 стр.7</t>
  </si>
  <si>
    <t>Ф.S07r разд.2 стл.28 стр.8&lt;=Ф.S07r разд.2 стл.28 стр.7</t>
  </si>
  <si>
    <t>Ф.S07r разд.2 стл.29 стр.8&lt;=Ф.S07r разд.2 стл.29 стр.7</t>
  </si>
  <si>
    <t>Ф.S07r разд.2 стл.3 стр.8&lt;=Ф.S07r разд.2 стл.3 стр.7</t>
  </si>
  <si>
    <t>Ф.S07r разд.2 стл.30 стр.8&lt;=Ф.S07r разд.2 стл.30 стр.7</t>
  </si>
  <si>
    <t>Ф.S07r разд.2 стл.31 стр.8&lt;=Ф.S07r разд.2 стл.31 стр.7</t>
  </si>
  <si>
    <t>Ф.S07r разд.2 стл.32 стр.8&lt;=Ф.S07r разд.2 стл.32 стр.7</t>
  </si>
  <si>
    <t>Ф.S07r разд.2 стл.33 стр.8&lt;=Ф.S07r разд.2 стл.33 стр.7</t>
  </si>
  <si>
    <t>Ф.S07r разд.2 стл.4 стр.8&lt;=Ф.S07r разд.2 стл.4 стр.7</t>
  </si>
  <si>
    <t>Ф.S07r разд.2 стл.5 стр.8&lt;=Ф.S07r разд.2 стл.5 стр.7</t>
  </si>
  <si>
    <t>Ф.S07r разд.2 стл.6 стр.8&lt;=Ф.S07r разд.2 стл.6 стр.7</t>
  </si>
  <si>
    <t>Ф.S07r разд.2 стл.7 стр.8&lt;=Ф.S07r разд.2 стл.7 стр.7</t>
  </si>
  <si>
    <t>Ф.S07r разд.2 стл.8 стр.8&lt;=Ф.S07r разд.2 стл.8 стр.7</t>
  </si>
  <si>
    <t>Ф.S07r разд.2 стл.9 стр.8&lt;=Ф.S07r разд.2 стл.9 стр.7</t>
  </si>
  <si>
    <t>Ф.S07r разд.2 стл.8 стр.1&lt;=Ф.S07r разд.2 стл.7 стр.1</t>
  </si>
  <si>
    <t>Ф.S07r разд.2 стл.8 стр.10&lt;=Ф.S07r разд.2 стл.7 стр.10</t>
  </si>
  <si>
    <t>Ф.S07r разд.2 стл.8 стр.11&lt;=Ф.S07r разд.2 стл.7 стр.11</t>
  </si>
  <si>
    <t>Ф.S07r разд.2 стл.8 стр.12&lt;=Ф.S07r разд.2 стл.7 стр.12</t>
  </si>
  <si>
    <t>Ф.S07r разд.2 стл.8 стр.13&lt;=Ф.S07r разд.2 стл.7 стр.13</t>
  </si>
  <si>
    <t>Ф.S07r разд.2 стл.8 стр.14&lt;=Ф.S07r разд.2 стл.7 стр.14</t>
  </si>
  <si>
    <t>Ф.S07r разд.2 стл.8 стр.15&lt;=Ф.S07r разд.2 стл.7 стр.15</t>
  </si>
  <si>
    <t>Ф.S07r разд.2 стл.8 стр.2&lt;=Ф.S07r разд.2 стл.7 стр.2</t>
  </si>
  <si>
    <t>Ф.S07r разд.2 стл.8 стр.3&lt;=Ф.S07r разд.2 стл.7 стр.3</t>
  </si>
  <si>
    <t>Ф.S07r разд.2 стл.8 стр.4&lt;=Ф.S07r разд.2 стл.7 стр.4</t>
  </si>
  <si>
    <t>Ф.S07r разд.2 стл.8 стр.5&lt;=Ф.S07r разд.2 стл.7 стр.5</t>
  </si>
  <si>
    <t>Ф.S07r разд.2 стл.8 стр.6&lt;=Ф.S07r разд.2 стл.7 стр.6</t>
  </si>
  <si>
    <t>Ф.S07r разд.2 стл.8 стр.7&lt;=Ф.S07r разд.2 стл.7 стр.7</t>
  </si>
  <si>
    <t>Ф.S07r разд.2 стл.8 стр.8&lt;=Ф.S07r разд.2 стл.7 стр.8</t>
  </si>
  <si>
    <t>Ф.S07r разд.2 стл.8 стр.9&lt;=Ф.S07r разд.2 стл.7 стр.9</t>
  </si>
  <si>
    <t>Ф.S07r разд.2 стл.1 стр.1=Ф.S07r разд.2 стл.1 сумма стр.2-5</t>
  </si>
  <si>
    <t>Ф.S07r разд.2 стл.10 стр.1=Ф.S07r разд.2 стл.10 сумма стр.2-5</t>
  </si>
  <si>
    <t>Ф.S07r разд.2 стл.11 стр.1=Ф.S07r разд.2 стл.11 сумма стр.2-5</t>
  </si>
  <si>
    <t>Ф.S07r разд.2 стл.12 стр.1=Ф.S07r разд.2 стл.12 сумма стр.2-5</t>
  </si>
  <si>
    <t>Ф.S07r разд.2 стл.13 стр.1=Ф.S07r разд.2 стл.13 сумма стр.2-5</t>
  </si>
  <si>
    <t>Ф.S07r разд.2 стл.14 стр.1=Ф.S07r разд.2 стл.14 сумма стр.2-5</t>
  </si>
  <si>
    <t>Ф.S07r разд.2 стл.15 стр.1=Ф.S07r разд.2 стл.15 сумма стр.2-5</t>
  </si>
  <si>
    <t>Ф.S07r разд.2 стл.16 стр.1=Ф.S07r разд.2 стл.16 сумма стр.2-5</t>
  </si>
  <si>
    <t>Ф.S07r разд.2 стл.17 стр.1=Ф.S07r разд.2 стл.17 сумма стр.2-5</t>
  </si>
  <si>
    <t>Ф.S07r разд.2 стл.18 стр.1=Ф.S07r разд.2 стл.18 сумма стр.2-5</t>
  </si>
  <si>
    <t>Ф.S07r разд.2 стл.19 стр.1=Ф.S07r разд.2 стл.19 сумма стр.2-5</t>
  </si>
  <si>
    <t>Ф.S07r разд.2 стл.2 стр.1=Ф.S07r разд.2 стл.2 сумма стр.2-5</t>
  </si>
  <si>
    <t>Ф.S07r разд.2 стл.20 стр.1=Ф.S07r разд.2 стл.20 сумма стр.2-5</t>
  </si>
  <si>
    <t>Ф.S07r разд.2 стл.21 стр.1=Ф.S07r разд.2 стл.21 сумма стр.2-5</t>
  </si>
  <si>
    <t>Ф.S07r разд.2 стл.22 стр.1=Ф.S07r разд.2 стл.22 сумма стр.2-5</t>
  </si>
  <si>
    <t>Ф.S07r разд.2 стл.23 стр.1=Ф.S07r разд.2 стл.23 сумма стр.2-5</t>
  </si>
  <si>
    <t>Ф.S07r разд.2 стл.24 стр.1=Ф.S07r разд.2 стл.24 сумма стр.2-5</t>
  </si>
  <si>
    <t>Ф.S07r разд.2 стл.25 стр.1=Ф.S07r разд.2 стл.25 сумма стр.2-5</t>
  </si>
  <si>
    <t>Ф.S07r разд.2 стл.26 стр.1=Ф.S07r разд.2 стл.26 сумма стр.2-5</t>
  </si>
  <si>
    <t>Ф.S07r разд.2 стл.27 стр.1=Ф.S07r разд.2 стл.27 сумма стр.2-5</t>
  </si>
  <si>
    <t>Ф.S07r разд.2 стл.28 стр.1=Ф.S07r разд.2 стл.28 сумма стр.2-5</t>
  </si>
  <si>
    <t>Ф.S07r разд.2 стл.29 стр.1=Ф.S07r разд.2 стл.29 сумма стр.2-5</t>
  </si>
  <si>
    <t>Ф.S07r разд.2 стл.3 стр.1=Ф.S07r разд.2 стл.3 сумма стр.2-5</t>
  </si>
  <si>
    <t>Ф.S07r разд.2 стл.30 стр.1=Ф.S07r разд.2 стл.30 сумма стр.2-5</t>
  </si>
  <si>
    <t>Ф.S07r разд.2 стл.31 стр.1=Ф.S07r разд.2 стл.31 сумма стр.2-5</t>
  </si>
  <si>
    <t>Ф.S07r разд.2 стл.32 стр.1=Ф.S07r разд.2 стл.32 сумма стр.2-5</t>
  </si>
  <si>
    <t>Ф.S07r разд.2 стл.33 стр.1=Ф.S07r разд.2 стл.33 сумма стр.2-5</t>
  </si>
  <si>
    <t>Ф.S07r разд.2 стл.4 стр.1=Ф.S07r разд.2 стл.4 сумма стр.2-5</t>
  </si>
  <si>
    <t>Ф.S07r разд.2 стл.5 стр.1=Ф.S07r разд.2 стл.5 сумма стр.2-5</t>
  </si>
  <si>
    <t>Ф.S07r разд.2 стл.6 стр.1=Ф.S07r разд.2 стл.6 сумма стр.2-5</t>
  </si>
  <si>
    <t>Ф.S07r разд.2 стл.7 стр.1=Ф.S07r разд.2 стл.7 сумма стр.2-5</t>
  </si>
  <si>
    <t>Ф.S07r разд.2 стл.8 стр.1=Ф.S07r разд.2 стл.8 сумма стр.2-5</t>
  </si>
  <si>
    <t>Ф.S07r разд.2 стл.9 стр.1=Ф.S07r разд.2 стл.9 сумма стр.2-5</t>
  </si>
  <si>
    <t>Ф.S07r разд.2 стл.1 стр.1=Ф.S07r разд.2 стл.1 стр.7+Ф.S07r разд.2 стл.1 сумма стр.9-15</t>
  </si>
  <si>
    <t>Ф.S07r разд.2 стл.10 стр.1=Ф.S07r разд.2 стл.10 стр.7+Ф.S07r разд.2 стл.10 сумма стр.9-15</t>
  </si>
  <si>
    <t>Ф.S07r разд.2 стл.11 стр.1=Ф.S07r разд.2 стл.11 стр.7+Ф.S07r разд.2 стл.11 сумма стр.9-15</t>
  </si>
  <si>
    <t>Ф.S07r разд.2 стл.12 стр.1=Ф.S07r разд.2 стл.12 стр.7+Ф.S07r разд.2 стл.12 сумма стр.9-15</t>
  </si>
  <si>
    <t>Ф.S07r разд.2 стл.13 стр.1=Ф.S07r разд.2 стл.13 стр.7+Ф.S07r разд.2 стл.13 сумма стр.9-15</t>
  </si>
  <si>
    <t>Ф.S07r разд.2 стл.14 стр.1=Ф.S07r разд.2 стл.14 стр.7+Ф.S07r разд.2 стл.14 сумма стр.9-15</t>
  </si>
  <si>
    <t>Ф.S07r разд.2 стл.15 стр.1=Ф.S07r разд.2 стл.15 стр.7+Ф.S07r разд.2 стл.15 сумма стр.9-15</t>
  </si>
  <si>
    <t>Ф.S07r разд.2 стл.16 стр.1=Ф.S07r разд.2 стл.16 стр.7+Ф.S07r разд.2 стл.16 сумма стр.9-15</t>
  </si>
  <si>
    <t>Ф.S07r разд.2 стл.17 стр.1=Ф.S07r разд.2 стл.17 стр.7+Ф.S07r разд.2 стл.17 сумма стр.9-15</t>
  </si>
  <si>
    <t>Ф.S07r разд.2 стл.18 стр.1=Ф.S07r разд.2 стл.18 стр.7+Ф.S07r разд.2 стл.18 сумма стр.9-15</t>
  </si>
  <si>
    <t>Ф.S07r разд.2 стл.19 стр.1=Ф.S07r разд.2 стл.19 стр.7+Ф.S07r разд.2 стл.19 сумма стр.9-15</t>
  </si>
  <si>
    <t>Ф.S07r разд.2 стл.2 стр.1=Ф.S07r разд.2 стл.2 стр.7+Ф.S07r разд.2 стл.2 сумма стр.9-15</t>
  </si>
  <si>
    <t>Ф.S07r разд.2 стл.20 стр.1=Ф.S07r разд.2 стл.20 стр.7+Ф.S07r разд.2 стл.20 сумма стр.9-15</t>
  </si>
  <si>
    <t>Ф.S07r разд.2 стл.21 стр.1=Ф.S07r разд.2 стл.21 стр.7+Ф.S07r разд.2 стл.21 сумма стр.9-15</t>
  </si>
  <si>
    <t>Ф.S07r разд.2 стл.22 стр.1=Ф.S07r разд.2 стл.22 стр.7+Ф.S07r разд.2 стл.22 сумма стр.9-15</t>
  </si>
  <si>
    <t>Ф.S07r разд.2 стл.23 стр.1=Ф.S07r разд.2 стл.23 стр.7+Ф.S07r разд.2 стл.23 сумма стр.9-15</t>
  </si>
  <si>
    <t>Ф.S07r разд.2 стл.24 стр.1=Ф.S07r разд.2 стл.24 стр.7+Ф.S07r разд.2 стл.24 сумма стр.9-15</t>
  </si>
  <si>
    <t>Ф.S07r разд.2 стл.25 стр.1=Ф.S07r разд.2 стл.25 стр.7+Ф.S07r разд.2 стл.25 сумма стр.9-15</t>
  </si>
  <si>
    <t>Ф.S07r разд.2 стл.26 стр.1=Ф.S07r разд.2 стл.26 стр.7+Ф.S07r разд.2 стл.26 сумма стр.9-15</t>
  </si>
  <si>
    <t>Ф.S07r разд.2 стл.27 стр.1=Ф.S07r разд.2 стл.27 стр.7+Ф.S07r разд.2 стл.27 сумма стр.9-15</t>
  </si>
  <si>
    <t>Ф.S07r разд.2 стл.28 стр.1=Ф.S07r разд.2 стл.28 стр.7+Ф.S07r разд.2 стл.28 сумма стр.9-15</t>
  </si>
  <si>
    <t>Ф.S07r разд.2 стл.29 стр.1=Ф.S07r разд.2 стл.29 стр.7+Ф.S07r разд.2 стл.29 сумма стр.9-15</t>
  </si>
  <si>
    <t>Ф.S07r разд.2 стл.3 стр.1=Ф.S07r разд.2 стл.3 стр.7+Ф.S07r разд.2 стл.3 сумма стр.9-15</t>
  </si>
  <si>
    <t>Ф.S07r разд.2 стл.30 стр.1=Ф.S07r разд.2 стл.30 стр.7+Ф.S07r разд.2 стл.30 сумма стр.9-15</t>
  </si>
  <si>
    <t>Ф.S07r разд.2 стл.31 стр.1=Ф.S07r разд.2 стл.31 стр.7+Ф.S07r разд.2 стл.31 сумма стр.9-15</t>
  </si>
  <si>
    <t>Ф.S07r разд.2 стл.32 стр.1=Ф.S07r разд.2 стл.32 стр.7+Ф.S07r разд.2 стл.32 сумма стр.9-15</t>
  </si>
  <si>
    <t>Ф.S07r разд.2 стл.33 стр.1=Ф.S07r разд.2 стл.33 стр.7+Ф.S07r разд.2 стл.33 сумма стр.9-15</t>
  </si>
  <si>
    <t>Ф.S07r разд.2 стл.4 стр.1=Ф.S07r разд.2 стл.4 стр.7+Ф.S07r разд.2 стл.4 сумма стр.9-15</t>
  </si>
  <si>
    <t>Ф.S07r разд.2 стл.5 стр.1=Ф.S07r разд.2 стл.5 стр.7+Ф.S07r разд.2 стл.5 сумма стр.9-15</t>
  </si>
  <si>
    <t>Ф.S07r разд.2 стл.6 стр.1=Ф.S07r разд.2 стл.6 стр.7+Ф.S07r разд.2 стл.6 сумма стр.9-15</t>
  </si>
  <si>
    <t>Ф.S07r разд.2 стл.7 стр.1=Ф.S07r разд.2 стл.7 стр.7+Ф.S07r разд.2 стл.7 сумма стр.9-15</t>
  </si>
  <si>
    <t>Ф.S07r разд.2 стл.8 стр.1=Ф.S07r разд.2 стл.8 стр.7+Ф.S07r разд.2 стл.8 сумма стр.9-15</t>
  </si>
  <si>
    <t>Ф.S07r разд.2 стл.9 стр.1=Ф.S07r разд.2 стл.9 стр.7+Ф.S07r разд.2 стл.9 сумма стр.9-15</t>
  </si>
  <si>
    <t>Ф.S07r разд.2 стл.14 стр.1&lt;=Ф.S07r разд.2 стл.13 стр.1</t>
  </si>
  <si>
    <t>Ф.S07r разд.2 стл.14 стр.10&lt;=Ф.S07r разд.2 стл.13 стр.10</t>
  </si>
  <si>
    <t>Ф.S07r разд.2 стл.14 стр.11&lt;=Ф.S07r разд.2 стл.13 стр.11</t>
  </si>
  <si>
    <t>Ф.S07r разд.2 стл.14 стр.12&lt;=Ф.S07r разд.2 стл.13 стр.12</t>
  </si>
  <si>
    <t>Ф.S07r разд.2 стл.14 стр.13&lt;=Ф.S07r разд.2 стл.13 стр.13</t>
  </si>
  <si>
    <t>Ф.S07r разд.2 стл.14 стр.14&lt;=Ф.S07r разд.2 стл.13 стр.14</t>
  </si>
  <si>
    <t>Ф.S07r разд.2 стл.14 стр.15&lt;=Ф.S07r разд.2 стл.13 стр.15</t>
  </si>
  <si>
    <t>Ф.S07r разд.2 стл.14 стр.2&lt;=Ф.S07r разд.2 стл.13 стр.2</t>
  </si>
  <si>
    <t>Ф.S07r разд.2 стл.14 стр.3&lt;=Ф.S07r разд.2 стл.13 стр.3</t>
  </si>
  <si>
    <t>Ф.S07r разд.2 стл.14 стр.4&lt;=Ф.S07r разд.2 стл.13 стр.4</t>
  </si>
  <si>
    <t>Ф.S07r разд.2 стл.14 стр.5&lt;=Ф.S07r разд.2 стл.13 стр.5</t>
  </si>
  <si>
    <t>Ф.S07r разд.2 стл.14 стр.6&lt;=Ф.S07r разд.2 стл.13 стр.6</t>
  </si>
  <si>
    <t>Ф.S07r разд.2 стл.14 стр.7&lt;=Ф.S07r разд.2 стл.13 стр.7</t>
  </si>
  <si>
    <t>Ф.S07r разд.2 стл.14 стр.8&lt;=Ф.S07r разд.2 стл.13 стр.8</t>
  </si>
  <si>
    <t>Ф.S07r разд.2 стл.14 стр.9&lt;=Ф.S07r разд.2 стл.13 стр.9</t>
  </si>
  <si>
    <t>Ф.S07r разд.2 стл.2 стр.1&gt;=Ф.S07r разд.2 стл.3 стр.1</t>
  </si>
  <si>
    <t>Ф.S07r разд.2 стл.2 стр.10&gt;=Ф.S07r разд.2 стл.3 стр.10</t>
  </si>
  <si>
    <t>Ф.S07r разд.2 стл.2 стр.11&gt;=Ф.S07r разд.2 стл.3 стр.11</t>
  </si>
  <si>
    <t>Ф.S07r разд.2 стл.2 стр.12&gt;=Ф.S07r разд.2 стл.3 стр.12</t>
  </si>
  <si>
    <t>Ф.S07r разд.2 стл.2 стр.13&gt;=Ф.S07r разд.2 стл.3 стр.13</t>
  </si>
  <si>
    <t>Ф.S07r разд.2 стл.2 стр.14&gt;=Ф.S07r разд.2 стл.3 стр.14</t>
  </si>
  <si>
    <t>Ф.S07r разд.2 стл.2 стр.15&gt;=Ф.S07r разд.2 стл.3 стр.15</t>
  </si>
  <si>
    <t>Ф.S07r разд.2 стл.2 стр.2&gt;=Ф.S07r разд.2 стл.3 стр.2</t>
  </si>
  <si>
    <t>Ф.S07r разд.2 стл.2 стр.3&gt;=Ф.S07r разд.2 стл.3 стр.3</t>
  </si>
  <si>
    <t>Ф.S07r разд.2 стл.2 стр.4&gt;=Ф.S07r разд.2 стл.3 стр.4</t>
  </si>
  <si>
    <t>Ф.S07r разд.2 стл.2 стр.5&gt;=Ф.S07r разд.2 стл.3 стр.5</t>
  </si>
  <si>
    <t>Ф.S07r разд.2 стл.2 стр.6&gt;=Ф.S07r разд.2 стл.3 стр.6</t>
  </si>
  <si>
    <t>Ф.S07r разд.2 стл.2 стр.7&gt;=Ф.S07r разд.2 стл.3 стр.7</t>
  </si>
  <si>
    <t>Ф.S07r разд.2 стл.2 стр.8&gt;=Ф.S07r разд.2 стл.3 стр.8</t>
  </si>
  <si>
    <t>Ф.S07r разд.2 стл.2 стр.9&gt;=Ф.S07r разд.2 стл.3 стр.9</t>
  </si>
  <si>
    <t>Ф.S07r разд.2 стл.20 стр.1&lt;=Ф.S07r разд.2 стл.19 стр.1</t>
  </si>
  <si>
    <t>Ф.S07r разд.2 стл.20 стр.10&lt;=Ф.S07r разд.2 стл.19 стр.10</t>
  </si>
  <si>
    <t>Ф.S07r разд.2 стл.20 стр.11&lt;=Ф.S07r разд.2 стл.19 стр.11</t>
  </si>
  <si>
    <t>Ф.S07r разд.2 стл.20 стр.12&lt;=Ф.S07r разд.2 стл.19 стр.12</t>
  </si>
  <si>
    <t>Ф.S07r разд.2 стл.20 стр.13&lt;=Ф.S07r разд.2 стл.19 стр.13</t>
  </si>
  <si>
    <t>Ф.S07r разд.2 стл.20 стр.14&lt;=Ф.S07r разд.2 стл.19 стр.14</t>
  </si>
  <si>
    <t>Ф.S07r разд.2 стл.20 стр.15&lt;=Ф.S07r разд.2 стл.19 стр.15</t>
  </si>
  <si>
    <t>Ф.S07r разд.2 стл.20 стр.2&lt;=Ф.S07r разд.2 стл.19 стр.2</t>
  </si>
  <si>
    <t>Ф.S07r разд.2 стл.20 стр.3&lt;=Ф.S07r разд.2 стл.19 стр.3</t>
  </si>
  <si>
    <t>Ф.S07r разд.2 стл.20 стр.4&lt;=Ф.S07r разд.2 стл.19 стр.4</t>
  </si>
  <si>
    <t>Ф.S07r разд.2 стл.20 стр.5&lt;=Ф.S07r разд.2 стл.19 стр.5</t>
  </si>
  <si>
    <t>Ф.S07r разд.2 стл.20 стр.6&lt;=Ф.S07r разд.2 стл.19 стр.6</t>
  </si>
  <si>
    <t>Ф.S07r разд.2 стл.20 стр.7&lt;=Ф.S07r разд.2 стл.19 стр.7</t>
  </si>
  <si>
    <t>Ф.S07r разд.2 стл.20 стр.8&lt;=Ф.S07r разд.2 стл.19 стр.8</t>
  </si>
  <si>
    <t>Ф.S07r разд.2 стл.20 стр.9&lt;=Ф.S07r разд.2 стл.19 стр.9</t>
  </si>
  <si>
    <t>Ф.S07r разд.2 стл.18 стр.1&lt;=Ф.S07r разд.2 стл.17 стр.1</t>
  </si>
  <si>
    <t>Ф.S07r разд.2 стл.18 стр.10&lt;=Ф.S07r разд.2 стл.17 стр.10</t>
  </si>
  <si>
    <t>Ф.S07r разд.2 стл.18 стр.11&lt;=Ф.S07r разд.2 стл.17 стр.11</t>
  </si>
  <si>
    <t>Ф.S07r разд.2 стл.18 стр.12&lt;=Ф.S07r разд.2 стл.17 стр.12</t>
  </si>
  <si>
    <t>Ф.S07r разд.2 стл.18 стр.13&lt;=Ф.S07r разд.2 стл.17 стр.13</t>
  </si>
  <si>
    <t>Ф.S07r разд.2 стл.18 стр.14&lt;=Ф.S07r разд.2 стл.17 стр.14</t>
  </si>
  <si>
    <t>Ф.S07r разд.2 стл.18 стр.15&lt;=Ф.S07r разд.2 стл.17 стр.15</t>
  </si>
  <si>
    <t>Ф.S07r разд.2 стл.18 стр.2&lt;=Ф.S07r разд.2 стл.17 стр.2</t>
  </si>
  <si>
    <t>Ф.S07r разд.2 стл.18 стр.3&lt;=Ф.S07r разд.2 стл.17 стр.3</t>
  </si>
  <si>
    <t>Ф.S07r разд.2 стл.18 стр.4&lt;=Ф.S07r разд.2 стл.17 стр.4</t>
  </si>
  <si>
    <t>Ф.S07r разд.2 стл.18 стр.5&lt;=Ф.S07r разд.2 стл.17 стр.5</t>
  </si>
  <si>
    <t>Ф.S07r разд.2 стл.18 стр.6&lt;=Ф.S07r разд.2 стл.17 стр.6</t>
  </si>
  <si>
    <t>Ф.S07r разд.2 стл.18 стр.7&lt;=Ф.S07r разд.2 стл.17 стр.7</t>
  </si>
  <si>
    <t>Ф.S07r разд.2 стл.18 стр.8&lt;=Ф.S07r разд.2 стл.17 стр.8</t>
  </si>
  <si>
    <t>Ф.S07r разд.2 стл.18 стр.9&lt;=Ф.S07r разд.2 стл.17 стр.9</t>
  </si>
  <si>
    <t>Ф.S07r разд.2 стл.17 стр.1&gt;=Ф.S07r разд.2 сумма стл.23-28 стр.1</t>
  </si>
  <si>
    <t>Ф.S07r разд.2 стл.17 стр.10&gt;=Ф.S07r разд.2 сумма стл.23-28 стр.10</t>
  </si>
  <si>
    <t>Ф.S07r разд.2 стл.17 стр.11&gt;=Ф.S07r разд.2 сумма стл.23-28 стр.11</t>
  </si>
  <si>
    <t>Ф.S07r разд.2 стл.17 стр.12&gt;=Ф.S07r разд.2 сумма стл.23-28 стр.12</t>
  </si>
  <si>
    <t>Ф.S07r разд.2 стл.17 стр.13&gt;=Ф.S07r разд.2 сумма стл.23-28 стр.13</t>
  </si>
  <si>
    <t>Ф.S07r разд.2 стл.17 стр.14&gt;=Ф.S07r разд.2 сумма стл.23-28 стр.14</t>
  </si>
  <si>
    <t>Ф.S07r разд.2 стл.17 стр.15&gt;=Ф.S07r разд.2 сумма стл.23-28 стр.15</t>
  </si>
  <si>
    <t>Ф.S07r разд.2 стл.17 стр.2&gt;=Ф.S07r разд.2 сумма стл.23-28 стр.2</t>
  </si>
  <si>
    <t>Ф.S07r разд.2 стл.17 стр.3&gt;=Ф.S07r разд.2 сумма стл.23-28 стр.3</t>
  </si>
  <si>
    <t>Ф.S07r разд.2 стл.17 стр.4&gt;=Ф.S07r разд.2 сумма стл.23-28 стр.4</t>
  </si>
  <si>
    <t>Ф.S07r разд.2 стл.17 стр.5&gt;=Ф.S07r разд.2 сумма стл.23-28 стр.5</t>
  </si>
  <si>
    <t>Ф.S07r разд.2 стл.17 стр.6&gt;=Ф.S07r разд.2 сумма стл.23-28 стр.6</t>
  </si>
  <si>
    <t>Ф.S07r разд.2 стл.17 стр.7&gt;=Ф.S07r разд.2 сумма стл.23-28 стр.7</t>
  </si>
  <si>
    <t>Ф.S07r разд.2 стл.17 стр.8&gt;=Ф.S07r разд.2 сумма стл.23-28 стр.8</t>
  </si>
  <si>
    <t>Ф.S07r разд.2 стл.17 стр.9&gt;=Ф.S07r разд.2 сумма стл.23-28 стр.9</t>
  </si>
  <si>
    <t>Ф.S07r разд.3 стл.8 стр.1&lt;=Ф.S07r разд.3 стл.7 стр.1</t>
  </si>
  <si>
    <t>Ф.S07r разд.3 стл.8 стр.10&lt;=Ф.S07r разд.3 стл.7 стр.10</t>
  </si>
  <si>
    <t>Ф.S07r разд.3 стл.8 стр.11&lt;=Ф.S07r разд.3 стл.7 стр.11</t>
  </si>
  <si>
    <t>Ф.S07r разд.3 стл.8 стр.12&lt;=Ф.S07r разд.3 стл.7 стр.12</t>
  </si>
  <si>
    <t>Ф.S07r разд.3 стл.8 стр.13&lt;=Ф.S07r разд.3 стл.7 стр.13</t>
  </si>
  <si>
    <t>Ф.S07r разд.3 стл.8 стр.2&lt;=Ф.S07r разд.3 стл.7 стр.2</t>
  </si>
  <si>
    <t>Ф.S07r разд.3 стл.8 стр.3&lt;=Ф.S07r разд.3 стл.7 стр.3</t>
  </si>
  <si>
    <t>Ф.S07r разд.3 стл.8 стр.4&lt;=Ф.S07r разд.3 стл.7 стр.4</t>
  </si>
  <si>
    <t>Ф.S07r разд.3 стл.8 стр.5&lt;=Ф.S07r разд.3 стл.7 стр.5</t>
  </si>
  <si>
    <t>Ф.S07r разд.3 стл.8 стр.6&lt;=Ф.S07r разд.3 стл.7 стр.6</t>
  </si>
  <si>
    <t>Ф.S07r разд.3 стл.8 стр.7&lt;=Ф.S07r разд.3 стл.7 стр.7</t>
  </si>
  <si>
    <t>Ф.S07r разд.3 стл.8 стр.8&lt;=Ф.S07r разд.3 стл.7 стр.8</t>
  </si>
  <si>
    <t>Ф.S07r разд.3 стл.8 стр.9&lt;=Ф.S07r разд.3 стл.7 стр.9</t>
  </si>
  <si>
    <t>Ф.S07r разд.3 стл.1 стр.5=Ф.S07r разд.3 стл.1 сумма стр.6-7</t>
  </si>
  <si>
    <t>Ф.S07r разд.3 стл.10 стр.5=Ф.S07r разд.3 стл.10 сумма стр.6-7</t>
  </si>
  <si>
    <t>Ф.S07r разд.3 стл.11 стр.5=Ф.S07r разд.3 стл.11 сумма стр.6-7</t>
  </si>
  <si>
    <t>Ф.S07r разд.3 стл.12 стр.5=Ф.S07r разд.3 стл.12 сумма стр.6-7</t>
  </si>
  <si>
    <t>Ф.S07r разд.3 стл.13 стр.5=Ф.S07r разд.3 стл.13 сумма стр.6-7</t>
  </si>
  <si>
    <t>Ф.S07r разд.3 стл.14 стр.5=Ф.S07r разд.3 стл.14 сумма стр.6-7</t>
  </si>
  <si>
    <t>Ф.S07r разд.3 стл.15 стр.5=Ф.S07r разд.3 стл.15 сумма стр.6-7</t>
  </si>
  <si>
    <t>Ф.S07r разд.3 стл.16 стр.5=Ф.S07r разд.3 стл.16 сумма стр.6-7</t>
  </si>
  <si>
    <t>Ф.S07r разд.3 стл.17 стр.5=Ф.S07r разд.3 стл.17 сумма стр.6-7</t>
  </si>
  <si>
    <t>Ф.S07r разд.3 стл.18 стр.5=Ф.S07r разд.3 стл.18 сумма стр.6-7</t>
  </si>
  <si>
    <t>Ф.S07r разд.3 стл.19 стр.5=Ф.S07r разд.3 стл.19 сумма стр.6-7</t>
  </si>
  <si>
    <t>Ф.S07r разд.3 стл.2 стр.5=Ф.S07r разд.3 стл.2 сумма стр.6-7</t>
  </si>
  <si>
    <t>Ф.S07r разд.3 стл.20 стр.5=Ф.S07r разд.3 стл.20 сумма стр.6-7</t>
  </si>
  <si>
    <t>Ф.S07r разд.3 стл.21 стр.5=Ф.S07r разд.3 стл.21 сумма стр.6-7</t>
  </si>
  <si>
    <t>Ф.S07r разд.3 стл.22 стр.5=Ф.S07r разд.3 стл.22 сумма стр.6-7</t>
  </si>
  <si>
    <t>Ф.S07r разд.3 стл.23 стр.5=Ф.S07r разд.3 стл.23 сумма стр.6-7</t>
  </si>
  <si>
    <t>Ф.S07r разд.3 стл.24 стр.5=Ф.S07r разд.3 стл.24 сумма стр.6-7</t>
  </si>
  <si>
    <t>Ф.S07r разд.3 стл.25 стр.5=Ф.S07r разд.3 стл.25 сумма стр.6-7</t>
  </si>
  <si>
    <t>Ф.S07r разд.3 стл.26 стр.5=Ф.S07r разд.3 стл.26 сумма стр.6-7</t>
  </si>
  <si>
    <t>Ф.S07r разд.3 стл.27 стр.5=Ф.S07r разд.3 стл.27 сумма стр.6-7</t>
  </si>
  <si>
    <t>Ф.S07r разд.3 стл.28 стр.5=Ф.S07r разд.3 стл.28 сумма стр.6-7</t>
  </si>
  <si>
    <t>Ф.S07r разд.3 стл.29 стр.5=Ф.S07r разд.3 стл.29 сумма стр.6-7</t>
  </si>
  <si>
    <t>Ф.S07r разд.3 стл.3 стр.5=Ф.S07r разд.3 стл.3 сумма стр.6-7</t>
  </si>
  <si>
    <t>Ф.S07r разд.3 стл.30 стр.5=Ф.S07r разд.3 стл.30 сумма стр.6-7</t>
  </si>
  <si>
    <t>Ф.S07r разд.3 стл.31 стр.5=Ф.S07r разд.3 стл.31 сумма стр.6-7</t>
  </si>
  <si>
    <t>Ф.S07r разд.3 стл.32 стр.5=Ф.S07r разд.3 стл.32 сумма стр.6-7</t>
  </si>
  <si>
    <t>Ф.S07r разд.3 стл.33 стр.5=Ф.S07r разд.3 стл.33 сумма стр.6-7</t>
  </si>
  <si>
    <t>Ф.S07r разд.3 стл.4 стр.5=Ф.S07r разд.3 стл.4 сумма стр.6-7</t>
  </si>
  <si>
    <t>Ф.S07r разд.3 стл.5 стр.5=Ф.S07r разд.3 стл.5 сумма стр.6-7</t>
  </si>
  <si>
    <t>Ф.S07r разд.3 стл.6 стр.5=Ф.S07r разд.3 стл.6 сумма стр.6-7</t>
  </si>
  <si>
    <t>Ф.S07r разд.3 стл.7 стр.5=Ф.S07r разд.3 стл.7 сумма стр.6-7</t>
  </si>
  <si>
    <t>Ф.S07r разд.3 стл.8 стр.5=Ф.S07r разд.3 стл.8 сумма стр.6-7</t>
  </si>
  <si>
    <t>Ф.S07r разд.3 стл.9 стр.5=Ф.S07r разд.3 стл.9 сумма стр.6-7</t>
  </si>
  <si>
    <t>Ф.S07r разд.3 стл.17 стр.1=Ф.S07r разд.3 стл.7 стр.1+Ф.S07r разд.3 стл.13 стр.1+Ф.S07r разд.3 сумма стл.15-16 стр.1</t>
  </si>
  <si>
    <t>Ф.S07r разд.3 стл.17 стр.10=Ф.S07r разд.3 стл.7 стр.10+Ф.S07r разд.3 стл.13 стр.10+Ф.S07r разд.3 сумма стл.15-16 стр.10</t>
  </si>
  <si>
    <t>Ф.S07r разд.3 стл.17 стр.11=Ф.S07r разд.3 стл.7 стр.11+Ф.S07r разд.3 стл.13 стр.11+Ф.S07r разд.3 сумма стл.15-16 стр.11</t>
  </si>
  <si>
    <t>Ф.S07r разд.3 стл.17 стр.12=Ф.S07r разд.3 стл.7 стр.12+Ф.S07r разд.3 стл.13 стр.12+Ф.S07r разд.3 сумма стл.15-16 стр.12</t>
  </si>
  <si>
    <t>Ф.S07r разд.3 стл.17 стр.13=Ф.S07r разд.3 стл.7 стр.13+Ф.S07r разд.3 стл.13 стр.13+Ф.S07r разд.3 сумма стл.15-16 стр.13</t>
  </si>
  <si>
    <t>Ф.S07r разд.3 стл.17 стр.2=Ф.S07r разд.3 стл.7 стр.2+Ф.S07r разд.3 стл.13 стр.2+Ф.S07r разд.3 сумма стл.15-16 стр.2</t>
  </si>
  <si>
    <t>Ф.S07r разд.3 стл.17 стр.3=Ф.S07r разд.3 стл.7 стр.3+Ф.S07r разд.3 стл.13 стр.3+Ф.S07r разд.3 сумма стл.15-16 стр.3</t>
  </si>
  <si>
    <t>Ф.S07r разд.3 стл.17 стр.4=Ф.S07r разд.3 стл.7 стр.4+Ф.S07r разд.3 стл.13 стр.4+Ф.S07r разд.3 сумма стл.15-16 стр.4</t>
  </si>
  <si>
    <t>Ф.S07r разд.3 стл.17 стр.5=Ф.S07r разд.3 стл.7 стр.5+Ф.S07r разд.3 стл.13 стр.5+Ф.S07r разд.3 сумма стл.15-16 стр.5</t>
  </si>
  <si>
    <t>Ф.S07r разд.3 стл.17 стр.6=Ф.S07r разд.3 стл.7 стр.6+Ф.S07r разд.3 стл.13 стр.6+Ф.S07r разд.3 сумма стл.15-16 стр.6</t>
  </si>
  <si>
    <t>Ф.S07r разд.3 стл.17 стр.7=Ф.S07r разд.3 стл.7 стр.7+Ф.S07r разд.3 стл.13 стр.7+Ф.S07r разд.3 сумма стл.15-16 стр.7</t>
  </si>
  <si>
    <t>Ф.S07r разд.3 стл.17 стр.8=Ф.S07r разд.3 стл.7 стр.8+Ф.S07r разд.3 стл.13 стр.8+Ф.S07r разд.3 сумма стл.15-16 стр.8</t>
  </si>
  <si>
    <t>Ф.S07r разд.3 стл.17 стр.9=Ф.S07r разд.3 стл.7 стр.9+Ф.S07r разд.3 стл.13 стр.9+Ф.S07r разд.3 сумма стл.15-16 стр.9</t>
  </si>
  <si>
    <t>Ф.S07r разд.3 стл.12 стр.1&lt;=Ф.S07r разд.3 стл.7 стр.1</t>
  </si>
  <si>
    <t>Ф.S07r разд.3 стл.12 стр.10&lt;=Ф.S07r разд.3 стл.7 стр.10</t>
  </si>
  <si>
    <t>Ф.S07r разд.3 стл.12 стр.11&lt;=Ф.S07r разд.3 стл.7 стр.11</t>
  </si>
  <si>
    <t>Ф.S07r разд.3 стл.12 стр.12&lt;=Ф.S07r разд.3 стл.7 стр.12</t>
  </si>
  <si>
    <t>Ф.S07r разд.3 стл.12 стр.13&lt;=Ф.S07r разд.3 стл.7 стр.13</t>
  </si>
  <si>
    <t>Ф.S07r разд.3 стл.12 стр.2&lt;=Ф.S07r разд.3 стл.7 стр.2</t>
  </si>
  <si>
    <t>Ф.S07r разд.3 стл.12 стр.3&lt;=Ф.S07r разд.3 стл.7 стр.3</t>
  </si>
  <si>
    <t>Ф.S07r разд.3 стл.12 стр.4&lt;=Ф.S07r разд.3 стл.7 стр.4</t>
  </si>
  <si>
    <t>Ф.S07r разд.3 стл.12 стр.5&lt;=Ф.S07r разд.3 стл.7 стр.5</t>
  </si>
  <si>
    <t>Ф.S07r разд.3 стл.12 стр.6&lt;=Ф.S07r разд.3 стл.7 стр.6</t>
  </si>
  <si>
    <t>Ф.S07r разд.3 стл.12 стр.7&lt;=Ф.S07r разд.3 стл.7 стр.7</t>
  </si>
  <si>
    <t>Ф.S07r разд.3 стл.12 стр.8&lt;=Ф.S07r разд.3 стл.7 стр.8</t>
  </si>
  <si>
    <t>Ф.S07r разд.3 стл.12 стр.9&lt;=Ф.S07r разд.3 стл.7 стр.9</t>
  </si>
  <si>
    <t>Ф.S07r разд.3 стл.10 стр.1=0</t>
  </si>
  <si>
    <t>Ф.S07r разд.3 стл.10 стр.10=0</t>
  </si>
  <si>
    <t>Ф.S07r разд.3 стл.10 стр.11=0</t>
  </si>
  <si>
    <t>Ф.S07r разд.3 стл.10 стр.12=0</t>
  </si>
  <si>
    <t>Ф.S07r разд.3 стл.10 стр.13=0</t>
  </si>
  <si>
    <t>Ф.S07r разд.3 стл.10 стр.2=0</t>
  </si>
  <si>
    <t>Ф.S07r разд.3 стл.10 стр.3=0</t>
  </si>
  <si>
    <t>Ф.S07r разд.3 стл.10 стр.4=0</t>
  </si>
  <si>
    <t>Ф.S07r разд.3 стл.10 стр.5=0</t>
  </si>
  <si>
    <t>Ф.S07r разд.3 стл.10 стр.6=0</t>
  </si>
  <si>
    <t>Ф.S07r разд.3 стл.10 стр.7=0</t>
  </si>
  <si>
    <t>Ф.S07r разд.3 стл.10 стр.8=0</t>
  </si>
  <si>
    <t>Ф.S07r разд.3 стл.10 стр.9=0</t>
  </si>
  <si>
    <t>Ф.S07r разд.3 стл.14 стр.1&lt;=Ф.S07r разд.3 стл.13 стр.1</t>
  </si>
  <si>
    <t>Ф.S07r разд.3 стл.14 стр.10&lt;=Ф.S07r разд.3 стл.13 стр.10</t>
  </si>
  <si>
    <t>Ф.S07r разд.3 стл.14 стр.11&lt;=Ф.S07r разд.3 стл.13 стр.11</t>
  </si>
  <si>
    <t>Ф.S07r разд.3 стл.14 стр.12&lt;=Ф.S07r разд.3 стл.13 стр.12</t>
  </si>
  <si>
    <t>Ф.S07r разд.3 стл.14 стр.13&lt;=Ф.S07r разд.3 стл.13 стр.13</t>
  </si>
  <si>
    <t>Ф.S07r разд.3 стл.14 стр.2&lt;=Ф.S07r разд.3 стл.13 стр.2</t>
  </si>
  <si>
    <t>Ф.S07r разд.3 стл.14 стр.3&lt;=Ф.S07r разд.3 стл.13 стр.3</t>
  </si>
  <si>
    <t>Ф.S07r разд.3 стл.14 стр.4&lt;=Ф.S07r разд.3 стл.13 стр.4</t>
  </si>
  <si>
    <t>Ф.S07r разд.3 стл.14 стр.5&lt;=Ф.S07r разд.3 стл.13 стр.5</t>
  </si>
  <si>
    <t>Ф.S07r разд.3 стл.14 стр.6&lt;=Ф.S07r разд.3 стл.13 стр.6</t>
  </si>
  <si>
    <t>Ф.S07r разд.3 стл.14 стр.7&lt;=Ф.S07r разд.3 стл.13 стр.7</t>
  </si>
  <si>
    <t>Ф.S07r разд.3 стл.14 стр.8&lt;=Ф.S07r разд.3 стл.13 стр.8</t>
  </si>
  <si>
    <t>Ф.S07r разд.3 стл.14 стр.9&lt;=Ф.S07r разд.3 стл.13 стр.9</t>
  </si>
  <si>
    <t>Ф.S07r разд.3 стл.1 стр.1&lt;=Ф.S07r разд.3 стл.1 стр.2+Ф.S07r разд.3 стл.1 стр.5+Ф.S07r разд.3 стл.1 сумма стр.8-13</t>
  </si>
  <si>
    <t>Ф.S07r разд.3 стл.10 стр.1&lt;=Ф.S07r разд.3 стл.10 стр.2+Ф.S07r разд.3 стл.10 стр.5+Ф.S07r разд.3 стл.10 сумма стр.8-13</t>
  </si>
  <si>
    <t>Ф.S07r разд.3 стл.11 стр.1&lt;=Ф.S07r разд.3 стл.11 стр.2+Ф.S07r разд.3 стл.11 стр.5+Ф.S07r разд.3 стл.11 сумма стр.8-13</t>
  </si>
  <si>
    <t>Ф.S07r разд.3 стл.12 стр.1&lt;=Ф.S07r разд.3 стл.12 стр.2+Ф.S07r разд.3 стл.12 стр.5+Ф.S07r разд.3 стл.12 сумма стр.8-13</t>
  </si>
  <si>
    <t>Ф.S07r разд.3 стл.13 стр.1&lt;=Ф.S07r разд.3 стл.13 стр.2+Ф.S07r разд.3 стл.13 стр.5+Ф.S07r разд.3 стл.13 сумма стр.8-13</t>
  </si>
  <si>
    <t>Ф.S07r разд.3 стл.14 стр.1&lt;=Ф.S07r разд.3 стл.14 стр.2+Ф.S07r разд.3 стл.14 стр.5+Ф.S07r разд.3 стл.14 сумма стр.8-13</t>
  </si>
  <si>
    <t>Ф.S07r разд.3 стл.15 стр.1&lt;=Ф.S07r разд.3 стл.15 стр.2+Ф.S07r разд.3 стл.15 стр.5+Ф.S07r разд.3 стл.15 сумма стр.8-13</t>
  </si>
  <si>
    <t>Ф.S07r разд.3 стл.16 стр.1&lt;=Ф.S07r разд.3 стл.16 стр.2+Ф.S07r разд.3 стл.16 стр.5+Ф.S07r разд.3 стл.16 сумма стр.8-13</t>
  </si>
  <si>
    <t>Ф.S07r разд.3 стл.17 стр.1&lt;=Ф.S07r разд.3 стл.17 стр.2+Ф.S07r разд.3 стл.17 стр.5+Ф.S07r разд.3 стл.17 сумма стр.8-13</t>
  </si>
  <si>
    <t>Ф.S07r разд.3 стл.18 стр.1&lt;=Ф.S07r разд.3 стл.18 стр.2+Ф.S07r разд.3 стл.18 стр.5+Ф.S07r разд.3 стл.18 сумма стр.8-13</t>
  </si>
  <si>
    <t>Ф.S07r разд.3 стл.19 стр.1&lt;=Ф.S07r разд.3 стл.19 стр.2+Ф.S07r разд.3 стл.19 стр.5+Ф.S07r разд.3 стл.19 сумма стр.8-13</t>
  </si>
  <si>
    <t>Ф.S07r разд.3 стл.2 стр.1&lt;=Ф.S07r разд.3 стл.2 стр.2+Ф.S07r разд.3 стл.2 стр.5+Ф.S07r разд.3 стл.2 сумма стр.8-13</t>
  </si>
  <si>
    <t>Ф.S07r разд.3 стл.20 стр.1&lt;=Ф.S07r разд.3 стл.20 стр.2+Ф.S07r разд.3 стл.20 стр.5+Ф.S07r разд.3 стл.20 сумма стр.8-13</t>
  </si>
  <si>
    <t>Ф.S07r разд.3 стл.21 стр.1&lt;=Ф.S07r разд.3 стл.21 стр.2+Ф.S07r разд.3 стл.21 стр.5+Ф.S07r разд.3 стл.21 сумма стр.8-13</t>
  </si>
  <si>
    <t>Ф.S07r разд.3 стл.22 стр.1&lt;=Ф.S07r разд.3 стл.22 стр.2+Ф.S07r разд.3 стл.22 стр.5+Ф.S07r разд.3 стл.22 сумма стр.8-13</t>
  </si>
  <si>
    <t>Ф.S07r разд.3 стл.23 стр.1&lt;=Ф.S07r разд.3 стл.23 стр.2+Ф.S07r разд.3 стл.23 стр.5+Ф.S07r разд.3 стл.23 сумма стр.8-13</t>
  </si>
  <si>
    <t>Ф.S07r разд.3 стл.24 стр.1&lt;=Ф.S07r разд.3 стл.24 стр.2+Ф.S07r разд.3 стл.24 стр.5+Ф.S07r разд.3 стл.24 сумма стр.8-13</t>
  </si>
  <si>
    <t>Ф.S07r разд.3 стл.25 стр.1&lt;=Ф.S07r разд.3 стл.25 стр.2+Ф.S07r разд.3 стл.25 стр.5+Ф.S07r разд.3 стл.25 сумма стр.8-13</t>
  </si>
  <si>
    <t>Ф.S07r разд.3 стл.26 стр.1&lt;=Ф.S07r разд.3 стл.26 стр.2+Ф.S07r разд.3 стл.26 стр.5+Ф.S07r разд.3 стл.26 сумма стр.8-13</t>
  </si>
  <si>
    <t>Ф.S07r разд.3 стл.27 стр.1&lt;=Ф.S07r разд.3 стл.27 стр.2+Ф.S07r разд.3 стл.27 стр.5+Ф.S07r разд.3 стл.27 сумма стр.8-13</t>
  </si>
  <si>
    <t>Ф.S07r разд.3 стл.28 стр.1&lt;=Ф.S07r разд.3 стл.28 стр.2+Ф.S07r разд.3 стл.28 стр.5+Ф.S07r разд.3 стл.28 сумма стр.8-13</t>
  </si>
  <si>
    <t>Ф.S07r разд.3 стл.29 стр.1&lt;=Ф.S07r разд.3 стл.29 стр.2+Ф.S07r разд.3 стл.29 стр.5+Ф.S07r разд.3 стл.29 сумма стр.8-13</t>
  </si>
  <si>
    <t>Ф.S07r разд.3 стл.3 стр.1&lt;=Ф.S07r разд.3 стл.3 стр.2+Ф.S07r разд.3 стл.3 стр.5+Ф.S07r разд.3 стл.3 сумма стр.8-13</t>
  </si>
  <si>
    <t>Ф.S07r разд.3 стл.30 стр.1&lt;=Ф.S07r разд.3 стл.30 стр.2+Ф.S07r разд.3 стл.30 стр.5+Ф.S07r разд.3 стл.30 сумма стр.8-13</t>
  </si>
  <si>
    <t>Ф.S07r разд.3 стл.31 стр.1&lt;=Ф.S07r разд.3 стл.31 стр.2+Ф.S07r разд.3 стл.31 стр.5+Ф.S07r разд.3 стл.31 сумма стр.8-13</t>
  </si>
  <si>
    <t>Ф.S07r разд.3 стл.32 стр.1&lt;=Ф.S07r разд.3 стл.32 стр.2+Ф.S07r разд.3 стл.32 стр.5+Ф.S07r разд.3 стл.32 сумма стр.8-13</t>
  </si>
  <si>
    <t>Ф.S07r разд.3 стл.33 стр.1&lt;=Ф.S07r разд.3 стл.33 стр.2+Ф.S07r разд.3 стл.33 стр.5+Ф.S07r разд.3 стл.33 сумма стр.8-13</t>
  </si>
  <si>
    <t>Ф.S07r разд.3 стл.4 стр.1&lt;=Ф.S07r разд.3 стл.4 стр.2+Ф.S07r разд.3 стл.4 стр.5+Ф.S07r разд.3 стл.4 сумма стр.8-13</t>
  </si>
  <si>
    <t>Ф.S07r разд.3 стл.5 стр.1&lt;=Ф.S07r разд.3 стл.5 стр.2+Ф.S07r разд.3 стл.5 стр.5+Ф.S07r разд.3 стл.5 сумма стр.8-13</t>
  </si>
  <si>
    <t>Ф.S07r разд.3 стл.6 стр.1&lt;=Ф.S07r разд.3 стл.6 стр.2+Ф.S07r разд.3 стл.6 стр.5+Ф.S07r разд.3 стл.6 сумма стр.8-13</t>
  </si>
  <si>
    <t>Ф.S07r разд.3 стл.7 стр.1&lt;=Ф.S07r разд.3 стл.7 стр.2+Ф.S07r разд.3 стл.7 стр.5+Ф.S07r разд.3 стл.7 сумма стр.8-13</t>
  </si>
  <si>
    <t>Ф.S07r разд.3 стл.8 стр.1&lt;=Ф.S07r разд.3 стл.8 стр.2+Ф.S07r разд.3 стл.8 стр.5+Ф.S07r разд.3 стл.8 сумма стр.8-13</t>
  </si>
  <si>
    <t>Ф.S07r разд.3 стл.9 стр.1&lt;=Ф.S07r разд.3 стл.9 стр.2+Ф.S07r разд.3 стл.9 стр.5+Ф.S07r разд.3 стл.9 сумма стр.8-13</t>
  </si>
  <si>
    <t>Ф.S07r разд.3 стл.32 стр.3=0</t>
  </si>
  <si>
    <t>Ф.S07r разд.3 стл.33 стр.3=0</t>
  </si>
  <si>
    <t>Ф.S07r разд.3 стл.11 стр.1&lt;=Ф.S07r разд.3 стл.7 стр.1</t>
  </si>
  <si>
    <t>Ф.S07r разд.3 стл.11 стр.10&lt;=Ф.S07r разд.3 стл.7 стр.10</t>
  </si>
  <si>
    <t>Ф.S07r разд.3 стл.11 стр.11&lt;=Ф.S07r разд.3 стл.7 стр.11</t>
  </si>
  <si>
    <t>Ф.S07r разд.3 стл.11 стр.12&lt;=Ф.S07r разд.3 стл.7 стр.12</t>
  </si>
  <si>
    <t>Ф.S07r разд.3 стл.11 стр.13&lt;=Ф.S07r разд.3 стл.7 стр.13</t>
  </si>
  <si>
    <t>Ф.S07r разд.3 стл.11 стр.2&lt;=Ф.S07r разд.3 стл.7 стр.2</t>
  </si>
  <si>
    <t>Ф.S07r разд.3 стл.11 стр.3&lt;=Ф.S07r разд.3 стл.7 стр.3</t>
  </si>
  <si>
    <t>Ф.S07r разд.3 стл.11 стр.4&lt;=Ф.S07r разд.3 стл.7 стр.4</t>
  </si>
  <si>
    <t>Ф.S07r разд.3 стл.11 стр.5&lt;=Ф.S07r разд.3 стл.7 стр.5</t>
  </si>
  <si>
    <t>Ф.S07r разд.3 стл.11 стр.6&lt;=Ф.S07r разд.3 стл.7 стр.6</t>
  </si>
  <si>
    <t>Ф.S07r разд.3 стл.11 стр.7&lt;=Ф.S07r разд.3 стл.7 стр.7</t>
  </si>
  <si>
    <t>Ф.S07r разд.3 стл.11 стр.8&lt;=Ф.S07r разд.3 стл.7 стр.8</t>
  </si>
  <si>
    <t>Ф.S07r разд.3 стл.11 стр.9&lt;=Ф.S07r разд.3 стл.7 стр.9</t>
  </si>
  <si>
    <t>Ф.S07r разд.3 стл.18 стр.1&lt;=Ф.S07r разд.3 стл.17 стр.1</t>
  </si>
  <si>
    <t>Ф.S07r разд.3 стл.18 стр.10&lt;=Ф.S07r разд.3 стл.17 стр.10</t>
  </si>
  <si>
    <t>Ф.S07r разд.3 стл.18 стр.11&lt;=Ф.S07r разд.3 стл.17 стр.11</t>
  </si>
  <si>
    <t>Ф.S07r разд.3 стл.18 стр.12&lt;=Ф.S07r разд.3 стл.17 стр.12</t>
  </si>
  <si>
    <t>Ф.S07r разд.3 стл.18 стр.13&lt;=Ф.S07r разд.3 стл.17 стр.13</t>
  </si>
  <si>
    <t>Ф.S07r разд.3 стл.18 стр.2&lt;=Ф.S07r разд.3 стл.17 стр.2</t>
  </si>
  <si>
    <t>Ф.S07r разд.3 стл.18 стр.3&lt;=Ф.S07r разд.3 стл.17 стр.3</t>
  </si>
  <si>
    <t>Ф.S07r разд.3 стл.18 стр.4&lt;=Ф.S07r разд.3 стл.17 стр.4</t>
  </si>
  <si>
    <t>Ф.S07r разд.3 стл.18 стр.5&lt;=Ф.S07r разд.3 стл.17 стр.5</t>
  </si>
  <si>
    <t>Ф.S07r разд.3 стл.18 стр.6&lt;=Ф.S07r разд.3 стл.17 стр.6</t>
  </si>
  <si>
    <t>Ф.S07r разд.3 стл.18 стр.7&lt;=Ф.S07r разд.3 стл.17 стр.7</t>
  </si>
  <si>
    <t>Ф.S07r разд.3 стл.18 стр.8&lt;=Ф.S07r разд.3 стл.17 стр.8</t>
  </si>
  <si>
    <t>Ф.S07r разд.3 стл.18 стр.9&lt;=Ф.S07r разд.3 стл.17 стр.9</t>
  </si>
  <si>
    <t>Ф.S07r разд.3 стл.9 стр.1&lt;=Ф.S07r разд.3 стл.8 стр.1</t>
  </si>
  <si>
    <t>Ф.S07r разд.3 стл.9 стр.10&lt;=Ф.S07r разд.3 стл.8 стр.10</t>
  </si>
  <si>
    <t>Ф.S07r разд.3 стл.9 стр.11&lt;=Ф.S07r разд.3 стл.8 стр.11</t>
  </si>
  <si>
    <t>Ф.S07r разд.3 стл.9 стр.12&lt;=Ф.S07r разд.3 стл.8 стр.12</t>
  </si>
  <si>
    <t>Ф.S07r разд.3 стл.9 стр.13&lt;=Ф.S07r разд.3 стл.8 стр.13</t>
  </si>
  <si>
    <t>Ф.S07r разд.3 стл.9 стр.2&lt;=Ф.S07r разд.3 стл.8 стр.2</t>
  </si>
  <si>
    <t>Ф.S07r разд.3 стл.9 стр.3&lt;=Ф.S07r разд.3 стл.8 стр.3</t>
  </si>
  <si>
    <t>Ф.S07r разд.3 стл.9 стр.4&lt;=Ф.S07r разд.3 стл.8 стр.4</t>
  </si>
  <si>
    <t>Ф.S07r разд.3 стл.9 стр.5&lt;=Ф.S07r разд.3 стл.8 стр.5</t>
  </si>
  <si>
    <t>Ф.S07r разд.3 стл.9 стр.6&lt;=Ф.S07r разд.3 стл.8 стр.6</t>
  </si>
  <si>
    <t>Ф.S07r разд.3 стл.9 стр.7&lt;=Ф.S07r разд.3 стл.8 стр.7</t>
  </si>
  <si>
    <t>Ф.S07r разд.3 стл.9 стр.8&lt;=Ф.S07r разд.3 стл.8 стр.8</t>
  </si>
  <si>
    <t>Ф.S07r разд.3 стл.9 стр.9&lt;=Ф.S07r разд.3 стл.8 стр.9</t>
  </si>
  <si>
    <t>Ф.S07r разд.3 стл.10 стр.1&lt;=Ф.S07r разд.3 стл.8 стр.1</t>
  </si>
  <si>
    <t>Ф.S07r разд.3 стл.10 стр.10&lt;=Ф.S07r разд.3 стл.8 стр.10</t>
  </si>
  <si>
    <t>Ф.S07r разд.3 стл.10 стр.11&lt;=Ф.S07r разд.3 стл.8 стр.11</t>
  </si>
  <si>
    <t>Ф.S07r разд.3 стл.10 стр.12&lt;=Ф.S07r разд.3 стл.8 стр.12</t>
  </si>
  <si>
    <t>Ф.S07r разд.3 стл.10 стр.13&lt;=Ф.S07r разд.3 стл.8 стр.13</t>
  </si>
  <si>
    <t>Ф.S07r разд.3 стл.10 стр.2&lt;=Ф.S07r разд.3 стл.8 стр.2</t>
  </si>
  <si>
    <t>Ф.S07r разд.3 стл.10 стр.3&lt;=Ф.S07r разд.3 стл.8 стр.3</t>
  </si>
  <si>
    <t>Ф.S07r разд.3 стл.10 стр.4&lt;=Ф.S07r разд.3 стл.8 стр.4</t>
  </si>
  <si>
    <t>Ф.S07r разд.3 стл.10 стр.5&lt;=Ф.S07r разд.3 стл.8 стр.5</t>
  </si>
  <si>
    <t>Ф.S07r разд.3 стл.10 стр.6&lt;=Ф.S07r разд.3 стл.8 стр.6</t>
  </si>
  <si>
    <t>Ф.S07r разд.3 стл.10 стр.7&lt;=Ф.S07r разд.3 стл.8 стр.7</t>
  </si>
  <si>
    <t>Ф.S07r разд.3 стл.10 стр.8&lt;=Ф.S07r разд.3 стл.8 стр.8</t>
  </si>
  <si>
    <t>Ф.S07r разд.3 стл.10 стр.9&lt;=Ф.S07r разд.3 стл.8 стр.9</t>
  </si>
  <si>
    <t>Ф.S07r разд.3 стл.9 стр.3=0</t>
  </si>
  <si>
    <t>Ф.S07r разд.3 стл.3 стр.1&lt;=Ф.S07r разд.3 стл.2 стр.1</t>
  </si>
  <si>
    <t>Ф.S07r разд.3 стл.3 стр.10&lt;=Ф.S07r разд.3 стл.2 стр.10</t>
  </si>
  <si>
    <t>Ф.S07r разд.3 стл.3 стр.11&lt;=Ф.S07r разд.3 стл.2 стр.11</t>
  </si>
  <si>
    <t>Ф.S07r разд.3 стл.3 стр.12&lt;=Ф.S07r разд.3 стл.2 стр.12</t>
  </si>
  <si>
    <t>Ф.S07r разд.3 стл.3 стр.13&lt;=Ф.S07r разд.3 стл.2 стр.13</t>
  </si>
  <si>
    <t>Ф.S07r разд.3 стл.3 стр.2&lt;=Ф.S07r разд.3 стл.2 стр.2</t>
  </si>
  <si>
    <t>Ф.S07r разд.3 стл.3 стр.3&lt;=Ф.S07r разд.3 стл.2 стр.3</t>
  </si>
  <si>
    <t>Ф.S07r разд.3 стл.3 стр.4&lt;=Ф.S07r разд.3 стл.2 стр.4</t>
  </si>
  <si>
    <t>Ф.S07r разд.3 стл.3 стр.5&lt;=Ф.S07r разд.3 стл.2 стр.5</t>
  </si>
  <si>
    <t>Ф.S07r разд.3 стл.3 стр.6&lt;=Ф.S07r разд.3 стл.2 стр.6</t>
  </si>
  <si>
    <t>Ф.S07r разд.3 стл.3 стр.7&lt;=Ф.S07r разд.3 стл.2 стр.7</t>
  </si>
  <si>
    <t>Ф.S07r разд.3 стл.3 стр.8&lt;=Ф.S07r разд.3 стл.2 стр.8</t>
  </si>
  <si>
    <t>Ф.S07r разд.3 стл.3 стр.9&lt;=Ф.S07r разд.3 стл.2 стр.9</t>
  </si>
  <si>
    <t>Ф.S07r разд.3 сумма стл.1-2 стр.1=Ф.S07r разд.3 стл.17 стр.1+Ф.S07r разд.3 стл.19 стр.1+Ф.S07r разд.3 стл.21 стр.1</t>
  </si>
  <si>
    <t>Ф.S07r разд.3 сумма стл.1-2 стр.10=Ф.S07r разд.3 стл.17 стр.10+Ф.S07r разд.3 стл.19 стр.10+Ф.S07r разд.3 стл.21 стр.10</t>
  </si>
  <si>
    <t>Ф.S07r разд.3 сумма стл.1-2 стр.11=Ф.S07r разд.3 стл.17 стр.11+Ф.S07r разд.3 стл.19 стр.11+Ф.S07r разд.3 стл.21 стр.11</t>
  </si>
  <si>
    <t>Ф.S07r разд.3 сумма стл.1-2 стр.12=Ф.S07r разд.3 стл.17 стр.12+Ф.S07r разд.3 стл.19 стр.12+Ф.S07r разд.3 стл.21 стр.12</t>
  </si>
  <si>
    <t>Ф.S07r разд.3 сумма стл.1-2 стр.13=Ф.S07r разд.3 стл.17 стр.13+Ф.S07r разд.3 стл.19 стр.13+Ф.S07r разд.3 стл.21 стр.13</t>
  </si>
  <si>
    <t>Ф.S07r разд.3 сумма стл.1-2 стр.2=Ф.S07r разд.3 стл.17 стр.2+Ф.S07r разд.3 стл.19 стр.2+Ф.S07r разд.3 стл.21 стр.2</t>
  </si>
  <si>
    <t>Ф.S07r разд.3 сумма стл.1-2 стр.3=Ф.S07r разд.3 стл.17 стр.3+Ф.S07r разд.3 стл.19 стр.3+Ф.S07r разд.3 стл.21 стр.3</t>
  </si>
  <si>
    <t>Ф.S07r разд.3 сумма стл.1-2 стр.4=Ф.S07r разд.3 стл.17 стр.4+Ф.S07r разд.3 стл.19 стр.4+Ф.S07r разд.3 стл.21 стр.4</t>
  </si>
  <si>
    <t>Ф.S07r разд.3 сумма стл.1-2 стр.5=Ф.S07r разд.3 стл.17 стр.5+Ф.S07r разд.3 стл.19 стр.5+Ф.S07r разд.3 стл.21 стр.5</t>
  </si>
  <si>
    <t>Ф.S07r разд.3 сумма стл.1-2 стр.6=Ф.S07r разд.3 стл.17 стр.6+Ф.S07r разд.3 стл.19 стр.6+Ф.S07r разд.3 стл.21 стр.6</t>
  </si>
  <si>
    <t>Ф.S07r разд.3 сумма стл.1-2 стр.7=Ф.S07r разд.3 стл.17 стр.7+Ф.S07r разд.3 стл.19 стр.7+Ф.S07r разд.3 стл.21 стр.7</t>
  </si>
  <si>
    <t>Ф.S07r разд.3 сумма стл.1-2 стр.8=Ф.S07r разд.3 стл.17 стр.8+Ф.S07r разд.3 стл.19 стр.8+Ф.S07r разд.3 стл.21 стр.8</t>
  </si>
  <si>
    <t>Ф.S07r разд.3 сумма стл.1-2 стр.9=Ф.S07r разд.3 стл.17 стр.9+Ф.S07r разд.3 стл.19 стр.9+Ф.S07r разд.3 стл.21 стр.9</t>
  </si>
  <si>
    <t>Ф.S07r разд.3 стл.1 стр.2&gt;=Ф.S07r разд.3 стл.1 сумма стр.3-4</t>
  </si>
  <si>
    <t>Ф.S07r разд.3 стл.10 стр.2&gt;=Ф.S07r разд.3 стл.10 сумма стр.3-4</t>
  </si>
  <si>
    <t>Ф.S07r разд.3 стл.11 стр.2&gt;=Ф.S07r разд.3 стл.11 сумма стр.3-4</t>
  </si>
  <si>
    <t>Ф.S07r разд.3 стл.12 стр.2&gt;=Ф.S07r разд.3 стл.12 сумма стр.3-4</t>
  </si>
  <si>
    <t>Ф.S07r разд.3 стл.13 стр.2&gt;=Ф.S07r разд.3 стл.13 сумма стр.3-4</t>
  </si>
  <si>
    <t>Ф.S07r разд.3 стл.14 стр.2&gt;=Ф.S07r разд.3 стл.14 сумма стр.3-4</t>
  </si>
  <si>
    <t>Ф.S07r разд.3 стл.15 стр.2&gt;=Ф.S07r разд.3 стл.15 сумма стр.3-4</t>
  </si>
  <si>
    <t>Ф.S07r разд.3 стл.16 стр.2&gt;=Ф.S07r разд.3 стл.16 сумма стр.3-4</t>
  </si>
  <si>
    <t>Ф.S07r разд.3 стл.17 стр.2&gt;=Ф.S07r разд.3 стл.17 сумма стр.3-4</t>
  </si>
  <si>
    <t>Ф.S07r разд.3 стл.18 стр.2&gt;=Ф.S07r разд.3 стл.18 сумма стр.3-4</t>
  </si>
  <si>
    <t>Ф.S07r разд.3 стл.19 стр.2&gt;=Ф.S07r разд.3 стл.19 сумма стр.3-4</t>
  </si>
  <si>
    <t>Ф.S07r разд.3 стл.2 стр.2&gt;=Ф.S07r разд.3 стл.2 сумма стр.3-4</t>
  </si>
  <si>
    <t>Ф.S07r разд.3 стл.20 стр.2&gt;=Ф.S07r разд.3 стл.20 сумма стр.3-4</t>
  </si>
  <si>
    <t>Ф.S07r разд.3 стл.21 стр.2&gt;=Ф.S07r разд.3 стл.21 сумма стр.3-4</t>
  </si>
  <si>
    <t>Ф.S07r разд.3 стл.22 стр.2&gt;=Ф.S07r разд.3 стл.22 сумма стр.3-4</t>
  </si>
  <si>
    <t>Ф.S07r разд.3 стл.23 стр.2&gt;=Ф.S07r разд.3 стл.23 сумма стр.3-4</t>
  </si>
  <si>
    <t>Ф.S07r разд.3 стл.24 стр.2&gt;=Ф.S07r разд.3 стл.24 сумма стр.3-4</t>
  </si>
  <si>
    <t>Ф.S07r разд.3 стл.25 стр.2&gt;=Ф.S07r разд.3 стл.25 сумма стр.3-4</t>
  </si>
  <si>
    <t>Ф.S07r разд.3 стл.26 стр.2&gt;=Ф.S07r разд.3 стл.26 сумма стр.3-4</t>
  </si>
  <si>
    <t>Ф.S07r разд.3 стл.27 стр.2&gt;=Ф.S07r разд.3 стл.27 сумма стр.3-4</t>
  </si>
  <si>
    <t>Ф.S07r разд.3 стл.28 стр.2&gt;=Ф.S07r разд.3 стл.28 сумма стр.3-4</t>
  </si>
  <si>
    <t>Ф.S07r разд.3 стл.29 стр.2&gt;=Ф.S07r разд.3 стл.29 сумма стр.3-4</t>
  </si>
  <si>
    <t>Ф.S07r разд.3 стл.3 стр.2&gt;=Ф.S07r разд.3 стл.3 сумма стр.3-4</t>
  </si>
  <si>
    <t>Ф.S07r разд.3 стл.30 стр.2&gt;=Ф.S07r разд.3 стл.30 сумма стр.3-4</t>
  </si>
  <si>
    <t>Ф.S07r разд.3 стл.31 стр.2&gt;=Ф.S07r разд.3 стл.31 сумма стр.3-4</t>
  </si>
  <si>
    <t>Ф.S07r разд.3 стл.32 стр.2&gt;=Ф.S07r разд.3 стл.32 сумма стр.3-4</t>
  </si>
  <si>
    <t>Ф.S07r разд.3 стл.33 стр.2&gt;=Ф.S07r разд.3 стл.33 сумма стр.3-4</t>
  </si>
  <si>
    <t>Ф.S07r разд.3 стл.4 стр.2&gt;=Ф.S07r разд.3 стл.4 сумма стр.3-4</t>
  </si>
  <si>
    <t>Ф.S07r разд.3 стл.5 стр.2&gt;=Ф.S07r разд.3 стл.5 сумма стр.3-4</t>
  </si>
  <si>
    <t>Ф.S07r разд.3 стл.6 стр.2&gt;=Ф.S07r разд.3 стл.6 сумма стр.3-4</t>
  </si>
  <si>
    <t>Ф.S07r разд.3 стл.7 стр.2&gt;=Ф.S07r разд.3 стл.7 сумма стр.3-4</t>
  </si>
  <si>
    <t>Ф.S07r разд.3 стл.8 стр.2&gt;=Ф.S07r разд.3 стл.8 сумма стр.3-4</t>
  </si>
  <si>
    <t>Ф.S07r разд.3 стл.9 стр.2&gt;=Ф.S07r разд.3 стл.9 сумма стр.3-4</t>
  </si>
  <si>
    <t>Ф.S07r разд.5 стл.12 стр.1&lt;=Ф.S07r разд.5 стл.7 стр.1</t>
  </si>
  <si>
    <t>Ф.S07r разд.5 стл.12 стр.10&lt;=Ф.S07r разд.5 стл.7 стр.10</t>
  </si>
  <si>
    <t>Ф.S07r разд.5 стл.12 стр.11&lt;=Ф.S07r разд.5 стл.7 стр.11</t>
  </si>
  <si>
    <t>Ф.S07r разд.5 стл.12 стр.12&lt;=Ф.S07r разд.5 стл.7 стр.12</t>
  </si>
  <si>
    <t>Ф.S07r разд.5 стл.12 стр.13&lt;=Ф.S07r разд.5 стл.7 стр.13</t>
  </si>
  <si>
    <t>Ф.S07r разд.5 стл.12 стр.14&lt;=Ф.S07r разд.5 стл.7 стр.14</t>
  </si>
  <si>
    <t>Ф.S07r разд.5 стл.12 стр.15&lt;=Ф.S07r разд.5 стл.7 стр.15</t>
  </si>
  <si>
    <t>Ф.S07r разд.5 стл.12 стр.16&lt;=Ф.S07r разд.5 стл.7 стр.16</t>
  </si>
  <si>
    <t>Ф.S07r разд.5 стл.12 стр.17&lt;=Ф.S07r разд.5 стл.7 стр.17</t>
  </si>
  <si>
    <t>Ф.S07r разд.5 стл.12 стр.18&lt;=Ф.S07r разд.5 стл.7 стр.18</t>
  </si>
  <si>
    <t>Ф.S07r разд.5 стл.12 стр.19&lt;=Ф.S07r разд.5 стл.7 стр.19</t>
  </si>
  <si>
    <t>Ф.S07r разд.5 стл.12 стр.2&lt;=Ф.S07r разд.5 стл.7 стр.2</t>
  </si>
  <si>
    <t>Ф.S07r разд.5 стл.12 стр.20&lt;=Ф.S07r разд.5 стл.7 стр.20</t>
  </si>
  <si>
    <t>Ф.S07r разд.5 стл.12 стр.21&lt;=Ф.S07r разд.5 стл.7 стр.21</t>
  </si>
  <si>
    <t>Ф.S07r разд.5 стл.12 стр.22&lt;=Ф.S07r разд.5 стл.7 стр.22</t>
  </si>
  <si>
    <t>Ф.S07r разд.5 стл.12 стр.23&lt;=Ф.S07r разд.5 стл.7 стр.23</t>
  </si>
  <si>
    <t>Ф.S07r разд.5 стл.12 стр.24&lt;=Ф.S07r разд.5 стл.7 стр.24</t>
  </si>
  <si>
    <t>Ф.S07r разд.5 стл.12 стр.3&lt;=Ф.S07r разд.5 стл.7 стр.3</t>
  </si>
  <si>
    <t>Ф.S07r разд.5 стл.12 стр.4&lt;=Ф.S07r разд.5 стл.7 стр.4</t>
  </si>
  <si>
    <t>Ф.S07r разд.5 стл.12 стр.5&lt;=Ф.S07r разд.5 стл.7 стр.5</t>
  </si>
  <si>
    <t>Ф.S07r разд.5 стл.12 стр.6&lt;=Ф.S07r разд.5 стл.7 стр.6</t>
  </si>
  <si>
    <t>Ф.S07r разд.5 стл.12 стр.7&lt;=Ф.S07r разд.5 стл.7 стр.7</t>
  </si>
  <si>
    <t>Ф.S07r разд.5 стл.12 стр.8&lt;=Ф.S07r разд.5 стл.7 стр.8</t>
  </si>
  <si>
    <t>Ф.S07r разд.5 стл.12 стр.9&lt;=Ф.S07r разд.5 стл.7 стр.9</t>
  </si>
  <si>
    <t>Ф.S07r разд.5 стл.17 стр.1=Ф.S07r разд.5 стл.7 стр.1+Ф.S07r разд.5 стл.13 стр.1+Ф.S07r разд.5 сумма стл.15-16 стр.1</t>
  </si>
  <si>
    <t>Ф.S07r разд.5 стл.17 стр.10=Ф.S07r разд.5 стл.7 стр.10+Ф.S07r разд.5 стл.13 стр.10+Ф.S07r разд.5 сумма стл.15-16 стр.10</t>
  </si>
  <si>
    <t>Ф.S07r разд.5 стл.17 стр.11=Ф.S07r разд.5 стл.7 стр.11+Ф.S07r разд.5 стл.13 стр.11+Ф.S07r разд.5 сумма стл.15-16 стр.11</t>
  </si>
  <si>
    <t>Ф.S07r разд.5 стл.17 стр.12=Ф.S07r разд.5 стл.7 стр.12+Ф.S07r разд.5 стл.13 стр.12+Ф.S07r разд.5 сумма стл.15-16 стр.12</t>
  </si>
  <si>
    <t>Ф.S07r разд.5 стл.17 стр.13=Ф.S07r разд.5 стл.7 стр.13+Ф.S07r разд.5 стл.13 стр.13+Ф.S07r разд.5 сумма стл.15-16 стр.13</t>
  </si>
  <si>
    <t>Ф.S07r разд.5 стл.17 стр.14=Ф.S07r разд.5 стл.7 стр.14+Ф.S07r разд.5 стл.13 стр.14+Ф.S07r разд.5 сумма стл.15-16 стр.14</t>
  </si>
  <si>
    <t>Ф.S07r разд.5 стл.17 стр.15=Ф.S07r разд.5 стл.7 стр.15+Ф.S07r разд.5 стл.13 стр.15+Ф.S07r разд.5 сумма стл.15-16 стр.15</t>
  </si>
  <si>
    <t>Ф.S07r разд.5 стл.17 стр.16=Ф.S07r разд.5 стл.7 стр.16+Ф.S07r разд.5 стл.13 стр.16+Ф.S07r разд.5 сумма стл.15-16 стр.16</t>
  </si>
  <si>
    <t>Ф.S07r разд.5 стл.17 стр.17=Ф.S07r разд.5 стл.7 стр.17+Ф.S07r разд.5 стл.13 стр.17+Ф.S07r разд.5 сумма стл.15-16 стр.17</t>
  </si>
  <si>
    <t>Ф.S07r разд.5 стл.17 стр.18=Ф.S07r разд.5 стл.7 стр.18+Ф.S07r разд.5 стл.13 стр.18+Ф.S07r разд.5 сумма стл.15-16 стр.18</t>
  </si>
  <si>
    <t>Ф.S07r разд.5 стл.17 стр.19=Ф.S07r разд.5 стл.7 стр.19+Ф.S07r разд.5 стл.13 стр.19+Ф.S07r разд.5 сумма стл.15-16 стр.19</t>
  </si>
  <si>
    <t>Ф.S07r разд.5 стл.17 стр.2=Ф.S07r разд.5 стл.7 стр.2+Ф.S07r разд.5 стл.13 стр.2+Ф.S07r разд.5 сумма стл.15-16 стр.2</t>
  </si>
  <si>
    <t>Ф.S07r разд.5 стл.17 стр.20=Ф.S07r разд.5 стл.7 стр.20+Ф.S07r разд.5 стл.13 стр.20+Ф.S07r разд.5 сумма стл.15-16 стр.20</t>
  </si>
  <si>
    <t>Ф.S07r разд.5 стл.17 стр.21=Ф.S07r разд.5 стл.7 стр.21+Ф.S07r разд.5 стл.13 стр.21+Ф.S07r разд.5 сумма стл.15-16 стр.21</t>
  </si>
  <si>
    <t>Ф.S07r разд.5 стл.17 стр.22=Ф.S07r разд.5 стл.7 стр.22+Ф.S07r разд.5 стл.13 стр.22+Ф.S07r разд.5 сумма стл.15-16 стр.22</t>
  </si>
  <si>
    <t>Ф.S07r разд.5 стл.17 стр.23=Ф.S07r разд.5 стл.7 стр.23+Ф.S07r разд.5 стл.13 стр.23+Ф.S07r разд.5 сумма стл.15-16 стр.23</t>
  </si>
  <si>
    <t>Ф.S07r разд.5 стл.17 стр.24=Ф.S07r разд.5 стл.7 стр.24+Ф.S07r разд.5 стл.13 стр.24+Ф.S07r разд.5 сумма стл.15-16 стр.24</t>
  </si>
  <si>
    <t>Ф.S07r разд.5 стл.17 стр.3=Ф.S07r разд.5 стл.7 стр.3+Ф.S07r разд.5 стл.13 стр.3+Ф.S07r разд.5 сумма стл.15-16 стр.3</t>
  </si>
  <si>
    <t>Ф.S07r разд.5 стл.17 стр.4=Ф.S07r разд.5 стл.7 стр.4+Ф.S07r разд.5 стл.13 стр.4+Ф.S07r разд.5 сумма стл.15-16 стр.4</t>
  </si>
  <si>
    <t>Ф.S07r разд.5 стл.17 стр.5=Ф.S07r разд.5 стл.7 стр.5+Ф.S07r разд.5 стл.13 стр.5+Ф.S07r разд.5 сумма стл.15-16 стр.5</t>
  </si>
  <si>
    <t>Ф.S07r разд.5 стл.17 стр.6=Ф.S07r разд.5 стл.7 стр.6+Ф.S07r разд.5 стл.13 стр.6+Ф.S07r разд.5 сумма стл.15-16 стр.6</t>
  </si>
  <si>
    <t>Ф.S07r разд.5 стл.17 стр.7=Ф.S07r разд.5 стл.7 стр.7+Ф.S07r разд.5 стл.13 стр.7+Ф.S07r разд.5 сумма стл.15-16 стр.7</t>
  </si>
  <si>
    <t>Ф.S07r разд.5 стл.17 стр.8=Ф.S07r разд.5 стл.7 стр.8+Ф.S07r разд.5 стл.13 стр.8+Ф.S07r разд.5 сумма стл.15-16 стр.8</t>
  </si>
  <si>
    <t>Ф.S07r разд.5 стл.17 стр.9=Ф.S07r разд.5 стл.7 стр.9+Ф.S07r разд.5 стл.13 стр.9+Ф.S07r разд.5 сумма стл.15-16 стр.9</t>
  </si>
  <si>
    <t>Ф.S07r разд.5 стл.1 стр.23&lt;=Ф.S07r разд.5 стл.1 стр.1</t>
  </si>
  <si>
    <t>Ф.S07r разд.5 стл.10 стр.23&lt;=Ф.S07r разд.5 стл.10 стр.1</t>
  </si>
  <si>
    <t>Ф.S07r разд.5 стл.11 стр.23&lt;=Ф.S07r разд.5 стл.11 стр.1</t>
  </si>
  <si>
    <t>Ф.S07r разд.5 стл.12 стр.23&lt;=Ф.S07r разд.5 стл.12 стр.1</t>
  </si>
  <si>
    <t>Ф.S07r разд.5 стл.13 стр.23&lt;=Ф.S07r разд.5 стл.13 стр.1</t>
  </si>
  <si>
    <t>Ф.S07r разд.5 стл.14 стр.23&lt;=Ф.S07r разд.5 стл.14 стр.1</t>
  </si>
  <si>
    <t>Ф.S07r разд.5 стл.15 стр.23&lt;=Ф.S07r разд.5 стл.15 стр.1</t>
  </si>
  <si>
    <t>Ф.S07r разд.5 стл.16 стр.23&lt;=Ф.S07r разд.5 стл.16 стр.1</t>
  </si>
  <si>
    <t>Ф.S07r разд.5 стл.17 стр.23&lt;=Ф.S07r разд.5 стл.17 стр.1</t>
  </si>
  <si>
    <t>Ф.S07r разд.5 стл.18 стр.23&lt;=Ф.S07r разд.5 стл.18 стр.1</t>
  </si>
  <si>
    <t>Ф.S07r разд.5 стл.19 стр.23&lt;=Ф.S07r разд.5 стл.19 стр.1</t>
  </si>
  <si>
    <t>Ф.S07r разд.5 стл.2 стр.23&lt;=Ф.S07r разд.5 стл.2 стр.1</t>
  </si>
  <si>
    <t>Ф.S07r разд.5 стл.20 стр.23&lt;=Ф.S07r разд.5 стл.20 стр.1</t>
  </si>
  <si>
    <t>Ф.S07r разд.5 стл.21 стр.23&lt;=Ф.S07r разд.5 стл.21 стр.1</t>
  </si>
  <si>
    <t>Ф.S07r разд.5 стл.22 стр.23&lt;=Ф.S07r разд.5 стл.22 стр.1</t>
  </si>
  <si>
    <t>Ф.S07r разд.5 стл.23 стр.23&lt;=Ф.S07r разд.5 стл.23 стр.1</t>
  </si>
  <si>
    <t>Ф.S07r разд.5 стл.24 стр.23&lt;=Ф.S07r разд.5 стл.24 стр.1</t>
  </si>
  <si>
    <t>Ф.S07r разд.5 стл.25 стр.23&lt;=Ф.S07r разд.5 стл.25 стр.1</t>
  </si>
  <si>
    <t>Ф.S07r разд.5 стл.26 стр.23&lt;=Ф.S07r разд.5 стл.26 стр.1</t>
  </si>
  <si>
    <t>Ф.S07r разд.5 стл.27 стр.23&lt;=Ф.S07r разд.5 стл.27 стр.1</t>
  </si>
  <si>
    <t>Ф.S07r разд.5 стл.28 стр.23&lt;=Ф.S07r разд.5 стл.28 стр.1</t>
  </si>
  <si>
    <t>Ф.S07r разд.5 стл.29 стр.23&lt;=Ф.S07r разд.5 стл.29 стр.1</t>
  </si>
  <si>
    <t>Ф.S07r разд.5 стл.3 стр.23&lt;=Ф.S07r разд.5 стл.3 стр.1</t>
  </si>
  <si>
    <t>Ф.S07r разд.5 стл.30 стр.23&lt;=Ф.S07r разд.5 стл.30 стр.1</t>
  </si>
  <si>
    <t>Ф.S07r разд.5 стл.31 стр.23&lt;=Ф.S07r разд.5 стл.31 стр.1</t>
  </si>
  <si>
    <t>Ф.S07r разд.5 стл.32 стр.23&lt;=Ф.S07r разд.5 стл.32 стр.1</t>
  </si>
  <si>
    <t>Ф.S07r разд.5 стл.33 стр.23&lt;=Ф.S07r разд.5 стл.33 стр.1</t>
  </si>
  <si>
    <t>Ф.S07r разд.5 стл.4 стр.23&lt;=Ф.S07r разд.5 стл.4 стр.1</t>
  </si>
  <si>
    <t>Ф.S07r разд.5 стл.5 стр.23&lt;=Ф.S07r разд.5 стл.5 стр.1</t>
  </si>
  <si>
    <t>Ф.S07r разд.5 стл.6 стр.23&lt;=Ф.S07r разд.5 стл.6 стр.1</t>
  </si>
  <si>
    <t>Ф.S07r разд.5 стл.7 стр.23&lt;=Ф.S07r разд.5 стл.7 стр.1</t>
  </si>
  <si>
    <t>Ф.S07r разд.5 стл.8 стр.23&lt;=Ф.S07r разд.5 стл.8 стр.1</t>
  </si>
  <si>
    <t>Ф.S07r разд.5 стл.9 стр.23&lt;=Ф.S07r разд.5 стл.9 стр.1</t>
  </si>
  <si>
    <t>Ф.S07r разд.5 сумма стл.1-2 стр.1=Ф.S07r разд.5 стл.17 стр.1+Ф.S07r разд.5 стл.19 стр.1+Ф.S07r разд.5 стл.21 стр.1</t>
  </si>
  <si>
    <t>Ф.S07r разд.5 сумма стл.1-2 стр.10=Ф.S07r разд.5 стл.17 стр.10+Ф.S07r разд.5 стл.19 стр.10+Ф.S07r разд.5 стл.21 стр.10</t>
  </si>
  <si>
    <t>Ф.S07r разд.5 сумма стл.1-2 стр.11=Ф.S07r разд.5 стл.17 стр.11+Ф.S07r разд.5 стл.19 стр.11+Ф.S07r разд.5 стл.21 стр.11</t>
  </si>
  <si>
    <t>Ф.S07r разд.5 сумма стл.1-2 стр.12=Ф.S07r разд.5 стл.17 стр.12+Ф.S07r разд.5 стл.19 стр.12+Ф.S07r разд.5 стл.21 стр.12</t>
  </si>
  <si>
    <t>Ф.S07r разд.5 сумма стл.1-2 стр.13=Ф.S07r разд.5 стл.17 стр.13+Ф.S07r разд.5 стл.19 стр.13+Ф.S07r разд.5 стл.21 стр.13</t>
  </si>
  <si>
    <t>Ф.S07r разд.5 сумма стл.1-2 стр.14=Ф.S07r разд.5 стл.17 стр.14+Ф.S07r разд.5 стл.19 стр.14+Ф.S07r разд.5 стл.21 стр.14</t>
  </si>
  <si>
    <t>Ф.S07r разд.5 сумма стл.1-2 стр.15=Ф.S07r разд.5 стл.17 стр.15+Ф.S07r разд.5 стл.19 стр.15+Ф.S07r разд.5 стл.21 стр.15</t>
  </si>
  <si>
    <t>Ф.S07r разд.5 сумма стл.1-2 стр.16=Ф.S07r разд.5 стл.17 стр.16+Ф.S07r разд.5 стл.19 стр.16+Ф.S07r разд.5 стл.21 стр.16</t>
  </si>
  <si>
    <t>Ф.S07r разд.5 сумма стл.1-2 стр.17=Ф.S07r разд.5 стл.17 стр.17+Ф.S07r разд.5 стл.19 стр.17+Ф.S07r разд.5 стл.21 стр.17</t>
  </si>
  <si>
    <t>Ф.S07r разд.5 сумма стл.1-2 стр.18=Ф.S07r разд.5 стл.17 стр.18+Ф.S07r разд.5 стл.19 стр.18+Ф.S07r разд.5 стл.21 стр.18</t>
  </si>
  <si>
    <t>Ф.S07r разд.5 сумма стл.1-2 стр.19=Ф.S07r разд.5 стл.17 стр.19+Ф.S07r разд.5 стл.19 стр.19+Ф.S07r разд.5 стл.21 стр.19</t>
  </si>
  <si>
    <t>Ф.S07r разд.5 сумма стл.1-2 стр.2=Ф.S07r разд.5 стл.17 стр.2+Ф.S07r разд.5 стл.19 стр.2+Ф.S07r разд.5 стл.21 стр.2</t>
  </si>
  <si>
    <t>Ф.S07r разд.5 сумма стл.1-2 стр.20=Ф.S07r разд.5 стл.17 стр.20+Ф.S07r разд.5 стл.19 стр.20+Ф.S07r разд.5 стл.21 стр.20</t>
  </si>
  <si>
    <t>Ф.S07r разд.5 сумма стл.1-2 стр.21=Ф.S07r разд.5 стл.17 стр.21+Ф.S07r разд.5 стл.19 стр.21+Ф.S07r разд.5 стл.21 стр.21</t>
  </si>
  <si>
    <t>Ф.S07r разд.5 сумма стл.1-2 стр.22=Ф.S07r разд.5 стл.17 стр.22+Ф.S07r разд.5 стл.19 стр.22+Ф.S07r разд.5 стл.21 стр.22</t>
  </si>
  <si>
    <t>Ф.S07r разд.5 сумма стл.1-2 стр.23=Ф.S07r разд.5 стл.17 стр.23+Ф.S07r разд.5 стл.19 стр.23+Ф.S07r разд.5 стл.21 стр.23</t>
  </si>
  <si>
    <t>Ф.S07r разд.5 сумма стл.1-2 стр.24=Ф.S07r разд.5 стл.17 стр.24+Ф.S07r разд.5 стл.19 стр.24+Ф.S07r разд.5 стл.21 стр.24</t>
  </si>
  <si>
    <t>Ф.S07r разд.5 сумма стл.1-2 стр.3=Ф.S07r разд.5 стл.17 стр.3+Ф.S07r разд.5 стл.19 стр.3+Ф.S07r разд.5 стл.21 стр.3</t>
  </si>
  <si>
    <t>Ф.S07r разд.5 сумма стл.1-2 стр.4=Ф.S07r разд.5 стл.17 стр.4+Ф.S07r разд.5 стл.19 стр.4+Ф.S07r разд.5 стл.21 стр.4</t>
  </si>
  <si>
    <t>Ф.S07r разд.5 сумма стл.1-2 стр.5=Ф.S07r разд.5 стл.17 стр.5+Ф.S07r разд.5 стл.19 стр.5+Ф.S07r разд.5 стл.21 стр.5</t>
  </si>
  <si>
    <t>Ф.S07r разд.5 сумма стл.1-2 стр.6=Ф.S07r разд.5 стл.17 стр.6+Ф.S07r разд.5 стл.19 стр.6+Ф.S07r разд.5 стл.21 стр.6</t>
  </si>
  <si>
    <t>Ф.S07r разд.5 сумма стл.1-2 стр.7=Ф.S07r разд.5 стл.17 стр.7+Ф.S07r разд.5 стл.19 стр.7+Ф.S07r разд.5 стл.21 стр.7</t>
  </si>
  <si>
    <t>Ф.S07r разд.5 сумма стл.1-2 стр.8=Ф.S07r разд.5 стл.17 стр.8+Ф.S07r разд.5 стл.19 стр.8+Ф.S07r разд.5 стл.21 стр.8</t>
  </si>
  <si>
    <t>Ф.S07r разд.5 сумма стл.1-2 стр.9=Ф.S07r разд.5 стл.17 стр.9+Ф.S07r разд.5 стл.19 стр.9+Ф.S07r разд.5 стл.21 стр.9</t>
  </si>
  <si>
    <t>Ф.S07r разд.5 стл.1 стр.1=Ф.S07r разд.5 стл.1 сумма стр.2-18</t>
  </si>
  <si>
    <t>Ф.S07r разд.5 стл.10 стр.1=Ф.S07r разд.5 стл.10 сумма стр.2-18</t>
  </si>
  <si>
    <t>Ф.S07r разд.5 стл.11 стр.1=Ф.S07r разд.5 стл.11 сумма стр.2-18</t>
  </si>
  <si>
    <t>Ф.S07r разд.5 стл.12 стр.1=Ф.S07r разд.5 стл.12 сумма стр.2-18</t>
  </si>
  <si>
    <t>Ф.S07r разд.5 стл.13 стр.1=Ф.S07r разд.5 стл.13 сумма стр.2-18</t>
  </si>
  <si>
    <t>Ф.S07r разд.5 стл.14 стр.1=Ф.S07r разд.5 стл.14 сумма стр.2-18</t>
  </si>
  <si>
    <t>Ф.S07r разд.5 стл.15 стр.1=Ф.S07r разд.5 стл.15 сумма стр.2-18</t>
  </si>
  <si>
    <t>Ф.S07r разд.5 стл.16 стр.1=Ф.S07r разд.5 стл.16 сумма стр.2-18</t>
  </si>
  <si>
    <t>Ф.S07r разд.5 стл.17 стр.1=Ф.S07r разд.5 стл.17 сумма стр.2-18</t>
  </si>
  <si>
    <t>Ф.S07r разд.5 стл.18 стр.1=Ф.S07r разд.5 стл.18 сумма стр.2-18</t>
  </si>
  <si>
    <t>Ф.S07r разд.5 стл.19 стр.1=Ф.S07r разд.5 стл.19 сумма стр.2-18</t>
  </si>
  <si>
    <t>Ф.S07r разд.5 стл.2 стр.1=Ф.S07r разд.5 стл.2 сумма стр.2-18</t>
  </si>
  <si>
    <t>Ф.S07r разд.5 стл.20 стр.1=Ф.S07r разд.5 стл.20 сумма стр.2-18</t>
  </si>
  <si>
    <t>Ф.S07r разд.5 стл.21 стр.1=Ф.S07r разд.5 стл.21 сумма стр.2-18</t>
  </si>
  <si>
    <t>Ф.S07r разд.5 стл.22 стр.1=Ф.S07r разд.5 стл.22 сумма стр.2-18</t>
  </si>
  <si>
    <t>Ф.S07r разд.5 стл.23 стр.1=Ф.S07r разд.5 стл.23 сумма стр.2-18</t>
  </si>
  <si>
    <t>Ф.S07r разд.5 стл.24 стр.1=Ф.S07r разд.5 стл.24 сумма стр.2-18</t>
  </si>
  <si>
    <t>Ф.S07r разд.5 стл.25 стр.1=Ф.S07r разд.5 стл.25 сумма стр.2-18</t>
  </si>
  <si>
    <t>Ф.S07r разд.5 стл.26 стр.1=Ф.S07r разд.5 стл.26 сумма стр.2-18</t>
  </si>
  <si>
    <t>Ф.S07r разд.5 стл.27 стр.1=Ф.S07r разд.5 стл.27 сумма стр.2-18</t>
  </si>
  <si>
    <t>Ф.S07r разд.5 стл.28 стр.1=Ф.S07r разд.5 стл.28 сумма стр.2-18</t>
  </si>
  <si>
    <t>Ф.S07r разд.5 стл.29 стр.1=Ф.S07r разд.5 стл.29 сумма стр.2-18</t>
  </si>
  <si>
    <t>Ф.S07r разд.5 стл.3 стр.1=Ф.S07r разд.5 стл.3 сумма стр.2-18</t>
  </si>
  <si>
    <t>Ф.S07r разд.5 стл.30 стр.1=Ф.S07r разд.5 стл.30 сумма стр.2-18</t>
  </si>
  <si>
    <t>Ф.S07r разд.5 стл.31 стр.1=Ф.S07r разд.5 стл.31 сумма стр.2-18</t>
  </si>
  <si>
    <t>Ф.S07r разд.5 стл.32 стр.1=Ф.S07r разд.5 стл.32 сумма стр.2-18</t>
  </si>
  <si>
    <t>Ф.S07r разд.5 стл.33 стр.1=Ф.S07r разд.5 стл.33 сумма стр.2-18</t>
  </si>
  <si>
    <t>Ф.S07r разд.5 стл.4 стр.1=Ф.S07r разд.5 стл.4 сумма стр.2-18</t>
  </si>
  <si>
    <t>Ф.S07r разд.5 стл.5 стр.1=Ф.S07r разд.5 стл.5 сумма стр.2-18</t>
  </si>
  <si>
    <t>Ф.S07r разд.5 стл.6 стр.1=Ф.S07r разд.5 стл.6 сумма стр.2-18</t>
  </si>
  <si>
    <t>Ф.S07r разд.5 стл.7 стр.1=Ф.S07r разд.5 стл.7 сумма стр.2-18</t>
  </si>
  <si>
    <t>Ф.S07r разд.5 стл.8 стр.1=Ф.S07r разд.5 стл.8 сумма стр.2-18</t>
  </si>
  <si>
    <t>Ф.S07r разд.5 стл.9 стр.1=Ф.S07r разд.5 стл.9 сумма стр.2-18</t>
  </si>
  <si>
    <t>Ф.S07r разд.5 стл.14 стр.1&lt;=Ф.S07r разд.5 стл.13 стр.1</t>
  </si>
  <si>
    <t>Ф.S07r разд.5 стл.14 стр.10&lt;=Ф.S07r разд.5 стл.13 стр.10</t>
  </si>
  <si>
    <t>Ф.S07r разд.5 стл.14 стр.11&lt;=Ф.S07r разд.5 стл.13 стр.11</t>
  </si>
  <si>
    <t>Ф.S07r разд.5 стл.14 стр.12&lt;=Ф.S07r разд.5 стл.13 стр.12</t>
  </si>
  <si>
    <t>Ф.S07r разд.5 стл.14 стр.13&lt;=Ф.S07r разд.5 стл.13 стр.13</t>
  </si>
  <si>
    <t>Ф.S07r разд.5 стл.14 стр.14&lt;=Ф.S07r разд.5 стл.13 стр.14</t>
  </si>
  <si>
    <t>Ф.S07r разд.5 стл.14 стр.15&lt;=Ф.S07r разд.5 стл.13 стр.15</t>
  </si>
  <si>
    <t>Ф.S07r разд.5 стл.14 стр.16&lt;=Ф.S07r разд.5 стл.13 стр.16</t>
  </si>
  <si>
    <t>Ф.S07r разд.5 стл.14 стр.17&lt;=Ф.S07r разд.5 стл.13 стр.17</t>
  </si>
  <si>
    <t>Ф.S07r разд.5 стл.14 стр.18&lt;=Ф.S07r разд.5 стл.13 стр.18</t>
  </si>
  <si>
    <t>Ф.S07r разд.5 стл.14 стр.19&lt;=Ф.S07r разд.5 стл.13 стр.19</t>
  </si>
  <si>
    <t>Ф.S07r разд.5 стл.14 стр.2&lt;=Ф.S07r разд.5 стл.13 стр.2</t>
  </si>
  <si>
    <t>Ф.S07r разд.5 стл.14 стр.20&lt;=Ф.S07r разд.5 стл.13 стр.20</t>
  </si>
  <si>
    <t>Ф.S07r разд.5 стл.14 стр.21&lt;=Ф.S07r разд.5 стл.13 стр.21</t>
  </si>
  <si>
    <t>Ф.S07r разд.5 стл.14 стр.22&lt;=Ф.S07r разд.5 стл.13 стр.22</t>
  </si>
  <si>
    <t>Ф.S07r разд.5 стл.14 стр.23&lt;=Ф.S07r разд.5 стл.13 стр.23</t>
  </si>
  <si>
    <t>Ф.S07r разд.5 стл.14 стр.24&lt;=Ф.S07r разд.5 стл.13 стр.24</t>
  </si>
  <si>
    <t>Ф.S07r разд.5 стл.14 стр.3&lt;=Ф.S07r разд.5 стл.13 стр.3</t>
  </si>
  <si>
    <t>Ф.S07r разд.5 стл.14 стр.4&lt;=Ф.S07r разд.5 стл.13 стр.4</t>
  </si>
  <si>
    <t>Ф.S07r разд.5 стл.14 стр.5&lt;=Ф.S07r разд.5 стл.13 стр.5</t>
  </si>
  <si>
    <t>Ф.S07r разд.5 стл.14 стр.6&lt;=Ф.S07r разд.5 стл.13 стр.6</t>
  </si>
  <si>
    <t>Ф.S07r разд.5 стл.14 стр.7&lt;=Ф.S07r разд.5 стл.13 стр.7</t>
  </si>
  <si>
    <t>Ф.S07r разд.5 стл.14 стр.8&lt;=Ф.S07r разд.5 стл.13 стр.8</t>
  </si>
  <si>
    <t>Ф.S07r разд.5 стл.14 стр.9&lt;=Ф.S07r разд.5 стл.13 стр.9</t>
  </si>
  <si>
    <t>Ф.S07r разд.5 стл.18 стр.1&lt;=Ф.S07r разд.5 стл.17 стр.1</t>
  </si>
  <si>
    <t>Ф.S07r разд.5 стл.18 стр.10&lt;=Ф.S07r разд.5 стл.17 стр.10</t>
  </si>
  <si>
    <t>Ф.S07r разд.5 стл.18 стр.11&lt;=Ф.S07r разд.5 стл.17 стр.11</t>
  </si>
  <si>
    <t>Ф.S07r разд.5 стл.18 стр.12&lt;=Ф.S07r разд.5 стл.17 стр.12</t>
  </si>
  <si>
    <t>Ф.S07r разд.5 стл.18 стр.13&lt;=Ф.S07r разд.5 стл.17 стр.13</t>
  </si>
  <si>
    <t>Ф.S07r разд.5 стл.18 стр.14&lt;=Ф.S07r разд.5 стл.17 стр.14</t>
  </si>
  <si>
    <t>Ф.S07r разд.5 стл.18 стр.15&lt;=Ф.S07r разд.5 стл.17 стр.15</t>
  </si>
  <si>
    <t>Ф.S07r разд.5 стл.18 стр.16&lt;=Ф.S07r разд.5 стл.17 стр.16</t>
  </si>
  <si>
    <t>Ф.S07r разд.5 стл.18 стр.17&lt;=Ф.S07r разд.5 стл.17 стр.17</t>
  </si>
  <si>
    <t>Ф.S07r разд.5 стл.18 стр.18&lt;=Ф.S07r разд.5 стл.17 стр.18</t>
  </si>
  <si>
    <t>Ф.S07r разд.5 стл.18 стр.19&lt;=Ф.S07r разд.5 стл.17 стр.19</t>
  </si>
  <si>
    <t>Ф.S07r разд.5 стл.18 стр.2&lt;=Ф.S07r разд.5 стл.17 стр.2</t>
  </si>
  <si>
    <t>Ф.S07r разд.5 стл.18 стр.20&lt;=Ф.S07r разд.5 стл.17 стр.20</t>
  </si>
  <si>
    <t>Ф.S07r разд.5 стл.18 стр.21&lt;=Ф.S07r разд.5 стл.17 стр.21</t>
  </si>
  <si>
    <t>Ф.S07r разд.5 стл.18 стр.22&lt;=Ф.S07r разд.5 стл.17 стр.22</t>
  </si>
  <si>
    <t>Ф.S07r разд.5 стл.18 стр.23&lt;=Ф.S07r разд.5 стл.17 стр.23</t>
  </si>
  <si>
    <t>Ф.S07r разд.5 стл.18 стр.24&lt;=Ф.S07r разд.5 стл.17 стр.24</t>
  </si>
  <si>
    <t>Ф.S07r разд.5 стл.18 стр.3&lt;=Ф.S07r разд.5 стл.17 стр.3</t>
  </si>
  <si>
    <t>Ф.S07r разд.5 стл.18 стр.4&lt;=Ф.S07r разд.5 стл.17 стр.4</t>
  </si>
  <si>
    <t>Ф.S07r разд.5 стл.18 стр.5&lt;=Ф.S07r разд.5 стл.17 стр.5</t>
  </si>
  <si>
    <t>Ф.S07r разд.5 стл.18 стр.6&lt;=Ф.S07r разд.5 стл.17 стр.6</t>
  </si>
  <si>
    <t>Ф.S07r разд.5 стл.18 стр.7&lt;=Ф.S07r разд.5 стл.17 стр.7</t>
  </si>
  <si>
    <t>Ф.S07r разд.5 стл.18 стр.8&lt;=Ф.S07r разд.5 стл.17 стр.8</t>
  </si>
  <si>
    <t>Ф.S07r разд.5 стл.18 стр.9&lt;=Ф.S07r разд.5 стл.17 стр.9</t>
  </si>
  <si>
    <t>Ф.S07r разд.5 стл.8 стр.1&lt;=Ф.S07r разд.5 стл.7 стр.1</t>
  </si>
  <si>
    <t>Ф.S07r разд.5 стл.8 стр.10&lt;=Ф.S07r разд.5 стл.7 стр.10</t>
  </si>
  <si>
    <t>Ф.S07r разд.5 стл.8 стр.11&lt;=Ф.S07r разд.5 стл.7 стр.11</t>
  </si>
  <si>
    <t>Ф.S07r разд.5 стл.8 стр.12&lt;=Ф.S07r разд.5 стл.7 стр.12</t>
  </si>
  <si>
    <t>Ф.S07r разд.5 стл.8 стр.13&lt;=Ф.S07r разд.5 стл.7 стр.13</t>
  </si>
  <si>
    <t>Ф.S07r разд.5 стл.8 стр.14&lt;=Ф.S07r разд.5 стл.7 стр.14</t>
  </si>
  <si>
    <t>Ф.S07r разд.5 стл.8 стр.15&lt;=Ф.S07r разд.5 стл.7 стр.15</t>
  </si>
  <si>
    <t>Ф.S07r разд.5 стл.8 стр.16&lt;=Ф.S07r разд.5 стл.7 стр.16</t>
  </si>
  <si>
    <t>Ф.S07r разд.5 стл.8 стр.17&lt;=Ф.S07r разд.5 стл.7 стр.17</t>
  </si>
  <si>
    <t>Ф.S07r разд.5 стл.8 стр.18&lt;=Ф.S07r разд.5 стл.7 стр.18</t>
  </si>
  <si>
    <t>Ф.S07r разд.5 стл.8 стр.19&lt;=Ф.S07r разд.5 стл.7 стр.19</t>
  </si>
  <si>
    <t>Ф.S07r разд.5 стл.8 стр.2&lt;=Ф.S07r разд.5 стл.7 стр.2</t>
  </si>
  <si>
    <t>Ф.S07r разд.5 стл.8 стр.20&lt;=Ф.S07r разд.5 стл.7 стр.20</t>
  </si>
  <si>
    <t>Ф.S07r разд.5 стл.8 стр.21&lt;=Ф.S07r разд.5 стл.7 стр.21</t>
  </si>
  <si>
    <t>Ф.S07r разд.5 стл.8 стр.22&lt;=Ф.S07r разд.5 стл.7 стр.22</t>
  </si>
  <si>
    <t>Ф.S07r разд.5 стл.8 стр.23&lt;=Ф.S07r разд.5 стл.7 стр.23</t>
  </si>
  <si>
    <t>Ф.S07r разд.5 стл.8 стр.24&lt;=Ф.S07r разд.5 стл.7 стр.24</t>
  </si>
  <si>
    <t>Ф.S07r разд.5 стл.8 стр.3&lt;=Ф.S07r разд.5 стл.7 стр.3</t>
  </si>
  <si>
    <t>Ф.S07r разд.5 стл.8 стр.4&lt;=Ф.S07r разд.5 стл.7 стр.4</t>
  </si>
  <si>
    <t>Ф.S07r разд.5 стл.8 стр.5&lt;=Ф.S07r разд.5 стл.7 стр.5</t>
  </si>
  <si>
    <t>Ф.S07r разд.5 стл.8 стр.6&lt;=Ф.S07r разд.5 стл.7 стр.6</t>
  </si>
  <si>
    <t>Ф.S07r разд.5 стл.8 стр.7&lt;=Ф.S07r разд.5 стл.7 стр.7</t>
  </si>
  <si>
    <t>Ф.S07r разд.5 стл.8 стр.8&lt;=Ф.S07r разд.5 стл.7 стр.8</t>
  </si>
  <si>
    <t>Ф.S07r разд.5 стл.8 стр.9&lt;=Ф.S07r разд.5 стл.7 стр.9</t>
  </si>
  <si>
    <t>Ф.S07r разд.5 стл.9 стр.1&lt;=Ф.S07r разд.5 стл.8 стр.1</t>
  </si>
  <si>
    <t>Ф.S07r разд.5 стл.9 стр.10&lt;=Ф.S07r разд.5 стл.8 стр.10</t>
  </si>
  <si>
    <t>Ф.S07r разд.5 стл.9 стр.11&lt;=Ф.S07r разд.5 стл.8 стр.11</t>
  </si>
  <si>
    <t>Ф.S07r разд.5 стл.9 стр.12&lt;=Ф.S07r разд.5 стл.8 стр.12</t>
  </si>
  <si>
    <t>Ф.S07r разд.5 стл.9 стр.13&lt;=Ф.S07r разд.5 стл.8 стр.13</t>
  </si>
  <si>
    <t>Ф.S07r разд.5 стл.9 стр.14&lt;=Ф.S07r разд.5 стл.8 стр.14</t>
  </si>
  <si>
    <t>Ф.S07r разд.5 стл.9 стр.15&lt;=Ф.S07r разд.5 стл.8 стр.15</t>
  </si>
  <si>
    <t>Ф.S07r разд.5 стл.9 стр.16&lt;=Ф.S07r разд.5 стл.8 стр.16</t>
  </si>
  <si>
    <t>Ф.S07r разд.5 стл.9 стр.17&lt;=Ф.S07r разд.5 стл.8 стр.17</t>
  </si>
  <si>
    <t>Ф.S07r разд.5 стл.9 стр.18&lt;=Ф.S07r разд.5 стл.8 стр.18</t>
  </si>
  <si>
    <t>Ф.S07r разд.5 стл.9 стр.19&lt;=Ф.S07r разд.5 стл.8 стр.19</t>
  </si>
  <si>
    <t>Ф.S07r разд.5 стл.9 стр.2&lt;=Ф.S07r разд.5 стл.8 стр.2</t>
  </si>
  <si>
    <t>Ф.S07r разд.5 стл.9 стр.20&lt;=Ф.S07r разд.5 стл.8 стр.20</t>
  </si>
  <si>
    <t>Ф.S07r разд.5 стл.9 стр.21&lt;=Ф.S07r разд.5 стл.8 стр.21</t>
  </si>
  <si>
    <t>Ф.S07r разд.5 стл.9 стр.22&lt;=Ф.S07r разд.5 стл.8 стр.22</t>
  </si>
  <si>
    <t>Ф.S07r разд.5 стл.9 стр.23&lt;=Ф.S07r разд.5 стл.8 стр.23</t>
  </si>
  <si>
    <t>Ф.S07r разд.5 стл.9 стр.24&lt;=Ф.S07r разд.5 стл.8 стр.24</t>
  </si>
  <si>
    <t>Ф.S07r разд.5 стл.9 стр.3&lt;=Ф.S07r разд.5 стл.8 стр.3</t>
  </si>
  <si>
    <t>Ф.S07r разд.5 стл.9 стр.4&lt;=Ф.S07r разд.5 стл.8 стр.4</t>
  </si>
  <si>
    <t>Ф.S07r разд.5 стл.9 стр.5&lt;=Ф.S07r разд.5 стл.8 стр.5</t>
  </si>
  <si>
    <t>Ф.S07r разд.5 стл.9 стр.6&lt;=Ф.S07r разд.5 стл.8 стр.6</t>
  </si>
  <si>
    <t>Ф.S07r разд.5 стл.9 стр.7&lt;=Ф.S07r разд.5 стл.8 стр.7</t>
  </si>
  <si>
    <t>Ф.S07r разд.5 стл.9 стр.8&lt;=Ф.S07r разд.5 стл.8 стр.8</t>
  </si>
  <si>
    <t>Ф.S07r разд.5 стл.9 стр.9&lt;=Ф.S07r разд.5 стл.8 стр.9</t>
  </si>
  <si>
    <t>Ф.S07r разд.5 стл.20 стр.1&lt;=Ф.S07r разд.5 стл.19 стр.1</t>
  </si>
  <si>
    <t>Ф.S07r разд.5 стл.20 стр.10&lt;=Ф.S07r разд.5 стл.19 стр.10</t>
  </si>
  <si>
    <t>Ф.S07r разд.5 стл.20 стр.11&lt;=Ф.S07r разд.5 стл.19 стр.11</t>
  </si>
  <si>
    <t>Ф.S07r разд.5 стл.20 стр.12&lt;=Ф.S07r разд.5 стл.19 стр.12</t>
  </si>
  <si>
    <t>Ф.S07r разд.5 стл.20 стр.13&lt;=Ф.S07r разд.5 стл.19 стр.13</t>
  </si>
  <si>
    <t>Ф.S07r разд.5 стл.20 стр.14&lt;=Ф.S07r разд.5 стл.19 стр.14</t>
  </si>
  <si>
    <t>Ф.S07r разд.5 стл.20 стр.15&lt;=Ф.S07r разд.5 стл.19 стр.15</t>
  </si>
  <si>
    <t>Ф.S07r разд.5 стл.20 стр.16&lt;=Ф.S07r разд.5 стл.19 стр.16</t>
  </si>
  <si>
    <t>Ф.S07r разд.5 стл.20 стр.17&lt;=Ф.S07r разд.5 стл.19 стр.17</t>
  </si>
  <si>
    <t>Ф.S07r разд.5 стл.20 стр.18&lt;=Ф.S07r разд.5 стл.19 стр.18</t>
  </si>
  <si>
    <t>Ф.S07r разд.5 стл.20 стр.19&lt;=Ф.S07r разд.5 стл.19 стр.19</t>
  </si>
  <si>
    <t>Ф.S07r разд.5 стл.20 стр.2&lt;=Ф.S07r разд.5 стл.19 стр.2</t>
  </si>
  <si>
    <t>Ф.S07r разд.5 стл.20 стр.20&lt;=Ф.S07r разд.5 стл.19 стр.20</t>
  </si>
  <si>
    <t>Ф.S07r разд.5 стл.20 стр.21&lt;=Ф.S07r разд.5 стл.19 стр.21</t>
  </si>
  <si>
    <t>Ф.S07r разд.5 стл.20 стр.22&lt;=Ф.S07r разд.5 стл.19 стр.22</t>
  </si>
  <si>
    <t>Ф.S07r разд.5 стл.20 стр.23&lt;=Ф.S07r разд.5 стл.19 стр.23</t>
  </si>
  <si>
    <t>Ф.S07r разд.5 стл.20 стр.24&lt;=Ф.S07r разд.5 стл.19 стр.24</t>
  </si>
  <si>
    <t>Ф.S07r разд.5 стл.20 стр.3&lt;=Ф.S07r разд.5 стл.19 стр.3</t>
  </si>
  <si>
    <t>Ф.S07r разд.5 стл.20 стр.4&lt;=Ф.S07r разд.5 стл.19 стр.4</t>
  </si>
  <si>
    <t>Ф.S07r разд.5 стл.20 стр.5&lt;=Ф.S07r разд.5 стл.19 стр.5</t>
  </si>
  <si>
    <t>Ф.S07r разд.5 стл.20 стр.6&lt;=Ф.S07r разд.5 стл.19 стр.6</t>
  </si>
  <si>
    <t>Ф.S07r разд.5 стл.20 стр.7&lt;=Ф.S07r разд.5 стл.19 стр.7</t>
  </si>
  <si>
    <t>Ф.S07r разд.5 стл.20 стр.8&lt;=Ф.S07r разд.5 стл.19 стр.8</t>
  </si>
  <si>
    <t>Ф.S07r разд.5 стл.20 стр.9&lt;=Ф.S07r разд.5 стл.19 стр.9</t>
  </si>
  <si>
    <t>Ф.S07r разд.5 стл.1 стр.24&lt;=Ф.S07r разд.5 стл.1 стр.1</t>
  </si>
  <si>
    <t>Ф.S07r разд.5 стл.10 стр.24&lt;=Ф.S07r разд.5 стл.10 стр.1</t>
  </si>
  <si>
    <t>Ф.S07r разд.5 стл.11 стр.24&lt;=Ф.S07r разд.5 стл.11 стр.1</t>
  </si>
  <si>
    <t>Ф.S07r разд.5 стл.12 стр.24&lt;=Ф.S07r разд.5 стл.12 стр.1</t>
  </si>
  <si>
    <t>Ф.S07r разд.5 стл.13 стр.24&lt;=Ф.S07r разд.5 стл.13 стр.1</t>
  </si>
  <si>
    <t>Ф.S07r разд.5 стл.14 стр.24&lt;=Ф.S07r разд.5 стл.14 стр.1</t>
  </si>
  <si>
    <t>Ф.S07r разд.5 стл.15 стр.24&lt;=Ф.S07r разд.5 стл.15 стр.1</t>
  </si>
  <si>
    <t>Ф.S07r разд.5 стл.16 стр.24&lt;=Ф.S07r разд.5 стл.16 стр.1</t>
  </si>
  <si>
    <t>Ф.S07r разд.5 стл.17 стр.24&lt;=Ф.S07r разд.5 стл.17 стр.1</t>
  </si>
  <si>
    <t>Ф.S07r разд.5 стл.18 стр.24&lt;=Ф.S07r разд.5 стл.18 стр.1</t>
  </si>
  <si>
    <t>Ф.S07r разд.5 стл.19 стр.24&lt;=Ф.S07r разд.5 стл.19 стр.1</t>
  </si>
  <si>
    <t>Ф.S07r разд.5 стл.2 стр.24&lt;=Ф.S07r разд.5 стл.2 стр.1</t>
  </si>
  <si>
    <t>Ф.S07r разд.5 стл.20 стр.24&lt;=Ф.S07r разд.5 стл.20 стр.1</t>
  </si>
  <si>
    <t>Ф.S07r разд.5 стл.21 стр.24&lt;=Ф.S07r разд.5 стл.21 стр.1</t>
  </si>
  <si>
    <t>Ф.S07r разд.5 стл.22 стр.24&lt;=Ф.S07r разд.5 стл.22 стр.1</t>
  </si>
  <si>
    <t>Ф.S07r разд.5 стл.23 стр.24&lt;=Ф.S07r разд.5 стл.23 стр.1</t>
  </si>
  <si>
    <t>Ф.S07r разд.5 стл.24 стр.24&lt;=Ф.S07r разд.5 стл.24 стр.1</t>
  </si>
  <si>
    <t>Ф.S07r разд.5 стл.25 стр.24&lt;=Ф.S07r разд.5 стл.25 стр.1</t>
  </si>
  <si>
    <t>Ф.S07r разд.5 стл.26 стр.24&lt;=Ф.S07r разд.5 стл.26 стр.1</t>
  </si>
  <si>
    <t>Ф.S07r разд.5 стл.27 стр.24&lt;=Ф.S07r разд.5 стл.27 стр.1</t>
  </si>
  <si>
    <t>Ф.S07r разд.5 стл.28 стр.24&lt;=Ф.S07r разд.5 стл.28 стр.1</t>
  </si>
  <si>
    <t>Ф.S07r разд.5 стл.29 стр.24&lt;=Ф.S07r разд.5 стл.29 стр.1</t>
  </si>
  <si>
    <t>Ф.S07r разд.5 стл.3 стр.24&lt;=Ф.S07r разд.5 стл.3 стр.1</t>
  </si>
  <si>
    <t>Ф.S07r разд.5 стл.30 стр.24&lt;=Ф.S07r разд.5 стл.30 стр.1</t>
  </si>
  <si>
    <t>Ф.S07r разд.5 стл.31 стр.24&lt;=Ф.S07r разд.5 стл.31 стр.1</t>
  </si>
  <si>
    <t>Ф.S07r разд.5 стл.32 стр.24&lt;=Ф.S07r разд.5 стл.32 стр.1</t>
  </si>
  <si>
    <t>Ф.S07r разд.5 стл.33 стр.24&lt;=Ф.S07r разд.5 стл.33 стр.1</t>
  </si>
  <si>
    <t>Ф.S07r разд.5 стл.4 стр.24&lt;=Ф.S07r разд.5 стл.4 стр.1</t>
  </si>
  <si>
    <t>Ф.S07r разд.5 стл.5 стр.24&lt;=Ф.S07r разд.5 стл.5 стр.1</t>
  </si>
  <si>
    <t>Ф.S07r разд.5 стл.6 стр.24&lt;=Ф.S07r разд.5 стл.6 стр.1</t>
  </si>
  <si>
    <t>Ф.S07r разд.5 стл.7 стр.24&lt;=Ф.S07r разд.5 стл.7 стр.1</t>
  </si>
  <si>
    <t>Ф.S07r разд.5 стл.8 стр.24&lt;=Ф.S07r разд.5 стл.8 стр.1</t>
  </si>
  <si>
    <t>Ф.S07r разд.5 стл.9 стр.24&lt;=Ф.S07r разд.5 стл.9 стр.1</t>
  </si>
  <si>
    <t>Ф.S07r разд.5 стл.10 стр.1&lt;=Ф.S07r разд.5 стл.8 стр.1</t>
  </si>
  <si>
    <t>Ф.S07r разд.5 стл.10 стр.10&lt;=Ф.S07r разд.5 стл.8 стр.10</t>
  </si>
  <si>
    <t>Ф.S07r разд.5 стл.10 стр.11&lt;=Ф.S07r разд.5 стл.8 стр.11</t>
  </si>
  <si>
    <t>Ф.S07r разд.5 стл.10 стр.12&lt;=Ф.S07r разд.5 стл.8 стр.12</t>
  </si>
  <si>
    <t>Ф.S07r разд.5 стл.10 стр.13&lt;=Ф.S07r разд.5 стл.8 стр.13</t>
  </si>
  <si>
    <t>Ф.S07r разд.5 стл.10 стр.14&lt;=Ф.S07r разд.5 стл.8 стр.14</t>
  </si>
  <si>
    <t>Ф.S07r разд.5 стл.10 стр.15&lt;=Ф.S07r разд.5 стл.8 стр.15</t>
  </si>
  <si>
    <t>Ф.S07r разд.5 стл.10 стр.16&lt;=Ф.S07r разд.5 стл.8 стр.16</t>
  </si>
  <si>
    <t>Ф.S07r разд.5 стл.10 стр.17&lt;=Ф.S07r разд.5 стл.8 стр.17</t>
  </si>
  <si>
    <t>Ф.S07r разд.5 стл.10 стр.18&lt;=Ф.S07r разд.5 стл.8 стр.18</t>
  </si>
  <si>
    <t>Ф.S07r разд.5 стл.10 стр.19&lt;=Ф.S07r разд.5 стл.8 стр.19</t>
  </si>
  <si>
    <t>Ф.S07r разд.5 стл.10 стр.2&lt;=Ф.S07r разд.5 стл.8 стр.2</t>
  </si>
  <si>
    <t>Ф.S07r разд.5 стл.10 стр.20&lt;=Ф.S07r разд.5 стл.8 стр.20</t>
  </si>
  <si>
    <t>Ф.S07r разд.5 стл.10 стр.21&lt;=Ф.S07r разд.5 стл.8 стр.21</t>
  </si>
  <si>
    <t>Ф.S07r разд.5 стл.10 стр.22&lt;=Ф.S07r разд.5 стл.8 стр.22</t>
  </si>
  <si>
    <t>Ф.S07r разд.5 стл.10 стр.23&lt;=Ф.S07r разд.5 стл.8 стр.23</t>
  </si>
  <si>
    <t>Ф.S07r разд.5 стл.10 стр.24&lt;=Ф.S07r разд.5 стл.8 стр.24</t>
  </si>
  <si>
    <t>Ф.S07r разд.5 стл.10 стр.3&lt;=Ф.S07r разд.5 стл.8 стр.3</t>
  </si>
  <si>
    <t>Ф.S07r разд.5 стл.10 стр.4&lt;=Ф.S07r разд.5 стл.8 стр.4</t>
  </si>
  <si>
    <t>Ф.S07r разд.5 стл.10 стр.5&lt;=Ф.S07r разд.5 стл.8 стр.5</t>
  </si>
  <si>
    <t>Ф.S07r разд.5 стл.10 стр.6&lt;=Ф.S07r разд.5 стл.8 стр.6</t>
  </si>
  <si>
    <t>Ф.S07r разд.5 стл.10 стр.7&lt;=Ф.S07r разд.5 стл.8 стр.7</t>
  </si>
  <si>
    <t>Ф.S07r разд.5 стл.10 стр.8&lt;=Ф.S07r разд.5 стл.8 стр.8</t>
  </si>
  <si>
    <t>Ф.S07r разд.5 стл.10 стр.9&lt;=Ф.S07r разд.5 стл.8 стр.9</t>
  </si>
  <si>
    <t>Ф.S07r разд.2 стл.11 стр.1&lt;=Ф.S07r разд.2 стл.7 стр.1</t>
  </si>
  <si>
    <t>Ф.S07r разд.2 стл.11 стр.10&lt;=Ф.S07r разд.2 стл.7 стр.10</t>
  </si>
  <si>
    <t>Ф.S07r разд.2 стл.11 стр.11&lt;=Ф.S07r разд.2 стл.7 стр.11</t>
  </si>
  <si>
    <t>Ф.S07r разд.2 стл.11 стр.12&lt;=Ф.S07r разд.2 стл.7 стр.12</t>
  </si>
  <si>
    <t>Ф.S07r разд.2 стл.11 стр.13&lt;=Ф.S07r разд.2 стл.7 стр.13</t>
  </si>
  <si>
    <t>Ф.S07r разд.2 стл.11 стр.14&lt;=Ф.S07r разд.2 стл.7 стр.14</t>
  </si>
  <si>
    <t>Ф.S07r разд.2 стл.11 стр.15&lt;=Ф.S07r разд.2 стл.7 стр.15</t>
  </si>
  <si>
    <t>Ф.S07r разд.2 стл.11 стр.2&lt;=Ф.S07r разд.2 стл.7 стр.2</t>
  </si>
  <si>
    <t>Ф.S07r разд.2 стл.11 стр.3&lt;=Ф.S07r разд.2 стл.7 стр.3</t>
  </si>
  <si>
    <t>Ф.S07r разд.2 стл.11 стр.4&lt;=Ф.S07r разд.2 стл.7 стр.4</t>
  </si>
  <si>
    <t>Ф.S07r разд.2 стл.11 стр.5&lt;=Ф.S07r разд.2 стл.7 стр.5</t>
  </si>
  <si>
    <t>Ф.S07r разд.2 стл.11 стр.6&lt;=Ф.S07r разд.2 стл.7 стр.6</t>
  </si>
  <si>
    <t>Ф.S07r разд.2 стл.11 стр.7&lt;=Ф.S07r разд.2 стл.7 стр.7</t>
  </si>
  <si>
    <t>Ф.S07r разд.2 стл.11 стр.8&lt;=Ф.S07r разд.2 стл.7 стр.8</t>
  </si>
  <si>
    <t>Ф.S07r разд.2 стл.11 стр.9&lt;=Ф.S07r разд.2 стл.7 стр.9</t>
  </si>
  <si>
    <t>Ф.S07r разд.5 стл.11 стр.1&lt;=Ф.S07r разд.5 стл.7 стр.1</t>
  </si>
  <si>
    <t>Ф.S07r разд.5 стл.11 стр.10&lt;=Ф.S07r разд.5 стл.7 стр.10</t>
  </si>
  <si>
    <t>Ф.S07r разд.5 стл.11 стр.11&lt;=Ф.S07r разд.5 стл.7 стр.11</t>
  </si>
  <si>
    <t>Ф.S07r разд.5 стл.11 стр.12&lt;=Ф.S07r разд.5 стл.7 стр.12</t>
  </si>
  <si>
    <t>Ф.S07r разд.5 стл.11 стр.13&lt;=Ф.S07r разд.5 стл.7 стр.13</t>
  </si>
  <si>
    <t>Ф.S07r разд.5 стл.11 стр.14&lt;=Ф.S07r разд.5 стл.7 стр.14</t>
  </si>
  <si>
    <t>Ф.S07r разд.5 стл.11 стр.15&lt;=Ф.S07r разд.5 стл.7 стр.15</t>
  </si>
  <si>
    <t>Ф.S07r разд.5 стл.11 стр.16&lt;=Ф.S07r разд.5 стл.7 стр.16</t>
  </si>
  <si>
    <t>Ф.S07r разд.5 стл.11 стр.17&lt;=Ф.S07r разд.5 стл.7 стр.17</t>
  </si>
  <si>
    <t>Ф.S07r разд.5 стл.11 стр.18&lt;=Ф.S07r разд.5 стл.7 стр.18</t>
  </si>
  <si>
    <t>Ф.S07r разд.5 стл.11 стр.19&lt;=Ф.S07r разд.5 стл.7 стр.19</t>
  </si>
  <si>
    <t>Ф.S07r разд.5 стл.11 стр.2&lt;=Ф.S07r разд.5 стл.7 стр.2</t>
  </si>
  <si>
    <t>Ф.S07r разд.5 стл.11 стр.20&lt;=Ф.S07r разд.5 стл.7 стр.20</t>
  </si>
  <si>
    <t>Ф.S07r разд.5 стл.11 стр.21&lt;=Ф.S07r разд.5 стл.7 стр.21</t>
  </si>
  <si>
    <t>Ф.S07r разд.5 стл.11 стр.22&lt;=Ф.S07r разд.5 стл.7 стр.22</t>
  </si>
  <si>
    <t>Ф.S07r разд.5 стл.11 стр.23&lt;=Ф.S07r разд.5 стл.7 стр.23</t>
  </si>
  <si>
    <t>Ф.S07r разд.5 стл.11 стр.24&lt;=Ф.S07r разд.5 стл.7 стр.24</t>
  </si>
  <si>
    <t>Ф.S07r разд.5 стл.11 стр.3&lt;=Ф.S07r разд.5 стл.7 стр.3</t>
  </si>
  <si>
    <t>Ф.S07r разд.5 стл.11 стр.4&lt;=Ф.S07r разд.5 стл.7 стр.4</t>
  </si>
  <si>
    <t>Ф.S07r разд.5 стл.11 стр.5&lt;=Ф.S07r разд.5 стл.7 стр.5</t>
  </si>
  <si>
    <t>Ф.S07r разд.5 стл.11 стр.6&lt;=Ф.S07r разд.5 стл.7 стр.6</t>
  </si>
  <si>
    <t>Ф.S07r разд.5 стл.11 стр.7&lt;=Ф.S07r разд.5 стл.7 стр.7</t>
  </si>
  <si>
    <t>Ф.S07r разд.5 стл.11 стр.8&lt;=Ф.S07r разд.5 стл.7 стр.8</t>
  </si>
  <si>
    <t>Ф.S07r разд.5 стл.11 стр.9&lt;=Ф.S07r разд.5 стл.7 стр.9</t>
  </si>
  <si>
    <t>Ф.S07r разд.5 стл.3 стр.1&lt;=Ф.S07r разд.5 стл.2 стр.1</t>
  </si>
  <si>
    <t>Ф.S07r разд.5 стл.3 стр.10&lt;=Ф.S07r разд.5 стл.2 стр.10</t>
  </si>
  <si>
    <t>Ф.S07r разд.5 стл.3 стр.11&lt;=Ф.S07r разд.5 стл.2 стр.11</t>
  </si>
  <si>
    <t>Ф.S07r разд.5 стл.3 стр.12&lt;=Ф.S07r разд.5 стл.2 стр.12</t>
  </si>
  <si>
    <t>Ф.S07r разд.5 стл.3 стр.13&lt;=Ф.S07r разд.5 стл.2 стр.13</t>
  </si>
  <si>
    <t>Ф.S07r разд.5 стл.3 стр.14&lt;=Ф.S07r разд.5 стл.2 стр.14</t>
  </si>
  <si>
    <t>Ф.S07r разд.5 стл.3 стр.15&lt;=Ф.S07r разд.5 стл.2 стр.15</t>
  </si>
  <si>
    <t>Ф.S07r разд.5 стл.3 стр.16&lt;=Ф.S07r разд.5 стл.2 стр.16</t>
  </si>
  <si>
    <t>Ф.S07r разд.5 стл.3 стр.17&lt;=Ф.S07r разд.5 стл.2 стр.17</t>
  </si>
  <si>
    <t>Ф.S07r разд.5 стл.3 стр.18&lt;=Ф.S07r разд.5 стл.2 стр.18</t>
  </si>
  <si>
    <t>Ф.S07r разд.5 стл.3 стр.19&lt;=Ф.S07r разд.5 стл.2 стр.19</t>
  </si>
  <si>
    <t>Ф.S07r разд.5 стл.3 стр.2&lt;=Ф.S07r разд.5 стл.2 стр.2</t>
  </si>
  <si>
    <t>Ф.S07r разд.5 стл.3 стр.20&lt;=Ф.S07r разд.5 стл.2 стр.20</t>
  </si>
  <si>
    <t>Ф.S07r разд.5 стл.3 стр.21&lt;=Ф.S07r разд.5 стл.2 стр.21</t>
  </si>
  <si>
    <t>Ф.S07r разд.5 стл.3 стр.22&lt;=Ф.S07r разд.5 стл.2 стр.22</t>
  </si>
  <si>
    <t>Ф.S07r разд.5 стл.3 стр.23&lt;=Ф.S07r разд.5 стл.2 стр.23</t>
  </si>
  <si>
    <t>Ф.S07r разд.5 стл.3 стр.24&lt;=Ф.S07r разд.5 стл.2 стр.24</t>
  </si>
  <si>
    <t>Ф.S07r разд.5 стл.3 стр.3&lt;=Ф.S07r разд.5 стл.2 стр.3</t>
  </si>
  <si>
    <t>Ф.S07r разд.5 стл.3 стр.4&lt;=Ф.S07r разд.5 стл.2 стр.4</t>
  </si>
  <si>
    <t>Ф.S07r разд.5 стл.3 стр.5&lt;=Ф.S07r разд.5 стл.2 стр.5</t>
  </si>
  <si>
    <t>Ф.S07r разд.5 стл.3 стр.6&lt;=Ф.S07r разд.5 стл.2 стр.6</t>
  </si>
  <si>
    <t>Ф.S07r разд.5 стл.3 стр.7&lt;=Ф.S07r разд.5 стл.2 стр.7</t>
  </si>
  <si>
    <t>Ф.S07r разд.5 стл.3 стр.8&lt;=Ф.S07r разд.5 стл.2 стр.8</t>
  </si>
  <si>
    <t>Ф.S07r разд.5 стл.3 стр.9&lt;=Ф.S07r разд.5 стл.2 стр.9</t>
  </si>
  <si>
    <t>Ф.S07r разд.2 стл.2 стр.1&gt;=Ф.S07r разд.2 стл.4 стр.1</t>
  </si>
  <si>
    <t>Ф.S07r разд.2 стл.2 стр.10&gt;=Ф.S07r разд.2 стл.4 стр.10</t>
  </si>
  <si>
    <t>Ф.S07r разд.2 стл.2 стр.11&gt;=Ф.S07r разд.2 стл.4 стр.11</t>
  </si>
  <si>
    <t>Ф.S07r разд.2 стл.2 стр.12&gt;=Ф.S07r разд.2 стл.4 стр.12</t>
  </si>
  <si>
    <t>Ф.S07r разд.2 стл.2 стр.13&gt;=Ф.S07r разд.2 стл.4 стр.13</t>
  </si>
  <si>
    <t>Ф.S07r разд.2 стл.2 стр.14&gt;=Ф.S07r разд.2 стл.4 стр.14</t>
  </si>
  <si>
    <t>Ф.S07r разд.2 стл.2 стр.15&gt;=Ф.S07r разд.2 стл.4 стр.15</t>
  </si>
  <si>
    <t>Ф.S07r разд.2 стл.2 стр.2&gt;=Ф.S07r разд.2 стл.4 стр.2</t>
  </si>
  <si>
    <t>Ф.S07r разд.2 стл.2 стр.3&gt;=Ф.S07r разд.2 стл.4 стр.3</t>
  </si>
  <si>
    <t>Ф.S07r разд.2 стл.2 стр.4&gt;=Ф.S07r разд.2 стл.4 стр.4</t>
  </si>
  <si>
    <t>Ф.S07r разд.2 стл.2 стр.5&gt;=Ф.S07r разд.2 стл.4 стр.5</t>
  </si>
  <si>
    <t>Ф.S07r разд.2 стл.2 стр.6&gt;=Ф.S07r разд.2 стл.4 стр.6</t>
  </si>
  <si>
    <t>Ф.S07r разд.2 стл.2 стр.7&gt;=Ф.S07r разд.2 стл.4 стр.7</t>
  </si>
  <si>
    <t>Ф.S07r разд.2 стл.2 стр.8&gt;=Ф.S07r разд.2 стл.4 стр.8</t>
  </si>
  <si>
    <t>Ф.S07r разд.2 стл.2 стр.9&gt;=Ф.S07r разд.2 стл.4 стр.9</t>
  </si>
  <si>
    <t>Ф.S07r разд.3 стл.2 стр.1&gt;=Ф.S07r разд.3 стл.4 стр.1</t>
  </si>
  <si>
    <t>Ф.S07r разд.3 стл.2 стр.10&gt;=Ф.S07r разд.3 стл.4 стр.10</t>
  </si>
  <si>
    <t>Ф.S07r разд.3 стл.2 стр.11&gt;=Ф.S07r разд.3 стл.4 стр.11</t>
  </si>
  <si>
    <t>Ф.S07r разд.3 стл.2 стр.12&gt;=Ф.S07r разд.3 стл.4 стр.12</t>
  </si>
  <si>
    <t>Ф.S07r разд.3 стл.2 стр.13&gt;=Ф.S07r разд.3 стл.4 стр.13</t>
  </si>
  <si>
    <t>Ф.S07r разд.3 стл.2 стр.2&gt;=Ф.S07r разд.3 стл.4 стр.2</t>
  </si>
  <si>
    <t>Ф.S07r разд.3 стл.2 стр.3&gt;=Ф.S07r разд.3 стл.4 стр.3</t>
  </si>
  <si>
    <t>Ф.S07r разд.3 стл.2 стр.4&gt;=Ф.S07r разд.3 стл.4 стр.4</t>
  </si>
  <si>
    <t>Ф.S07r разд.3 стл.2 стр.5&gt;=Ф.S07r разд.3 стл.4 стр.5</t>
  </si>
  <si>
    <t>Ф.S07r разд.3 стл.2 стр.6&gt;=Ф.S07r разд.3 стл.4 стр.6</t>
  </si>
  <si>
    <t>Ф.S07r разд.3 стл.2 стр.7&gt;=Ф.S07r разд.3 стл.4 стр.7</t>
  </si>
  <si>
    <t>Ф.S07r разд.3 стл.2 стр.8&gt;=Ф.S07r разд.3 стл.4 стр.8</t>
  </si>
  <si>
    <t>Ф.S07r разд.3 стл.2 стр.9&gt;=Ф.S07r разд.3 стл.4 стр.9</t>
  </si>
  <si>
    <t>Ф.S07r разд.5 стл.2 стр.1&gt;=Ф.S07r разд.5 стл.4 стр.1</t>
  </si>
  <si>
    <t>Ф.S07r разд.5 стл.2 стр.10&gt;=Ф.S07r разд.5 стл.4 стр.10</t>
  </si>
  <si>
    <t>Ф.S07r разд.5 стл.2 стр.11&gt;=Ф.S07r разд.5 стл.4 стр.11</t>
  </si>
  <si>
    <t>Ф.S07r разд.5 стл.2 стр.12&gt;=Ф.S07r разд.5 стл.4 стр.12</t>
  </si>
  <si>
    <t>Ф.S07r разд.5 стл.2 стр.13&gt;=Ф.S07r разд.5 стл.4 стр.13</t>
  </si>
  <si>
    <t>Ф.S07r разд.5 стл.2 стр.14&gt;=Ф.S07r разд.5 стл.4 стр.14</t>
  </si>
  <si>
    <t>Ф.S07r разд.5 стл.2 стр.15&gt;=Ф.S07r разд.5 стл.4 стр.15</t>
  </si>
  <si>
    <t>Ф.S07r разд.5 стл.2 стр.16&gt;=Ф.S07r разд.5 стл.4 стр.16</t>
  </si>
  <si>
    <t>Ф.S07r разд.5 стл.2 стр.17&gt;=Ф.S07r разд.5 стл.4 стр.17</t>
  </si>
  <si>
    <t>Ф.S07r разд.5 стл.2 стр.18&gt;=Ф.S07r разд.5 стл.4 стр.18</t>
  </si>
  <si>
    <t>Ф.S07r разд.5 стл.2 стр.19&gt;=Ф.S07r разд.5 стл.4 стр.19</t>
  </si>
  <si>
    <t>Ф.S07r разд.5 стл.2 стр.2&gt;=Ф.S07r разд.5 стл.4 стр.2</t>
  </si>
  <si>
    <t>Ф.S07r разд.5 стл.2 стр.20&gt;=Ф.S07r разд.5 стл.4 стр.20</t>
  </si>
  <si>
    <t>Ф.S07r разд.5 стл.2 стр.21&gt;=Ф.S07r разд.5 стл.4 стр.21</t>
  </si>
  <si>
    <t>Ф.S07r разд.5 стл.2 стр.22&gt;=Ф.S07r разд.5 стл.4 стр.22</t>
  </si>
  <si>
    <t>Ф.S07r разд.5 стл.2 стр.23&gt;=Ф.S07r разд.5 стл.4 стр.23</t>
  </si>
  <si>
    <t>Ф.S07r разд.5 стл.2 стр.24&gt;=Ф.S07r разд.5 стл.4 стр.24</t>
  </si>
  <si>
    <t>Ф.S07r разд.5 стл.2 стр.3&gt;=Ф.S07r разд.5 стл.4 стр.3</t>
  </si>
  <si>
    <t>Ф.S07r разд.5 стл.2 стр.4&gt;=Ф.S07r разд.5 стл.4 стр.4</t>
  </si>
  <si>
    <t>Ф.S07r разд.5 стл.2 стр.5&gt;=Ф.S07r разд.5 стл.4 стр.5</t>
  </si>
  <si>
    <t>Ф.S07r разд.5 стл.2 стр.6&gt;=Ф.S07r разд.5 стл.4 стр.6</t>
  </si>
  <si>
    <t>Ф.S07r разд.5 стл.2 стр.7&gt;=Ф.S07r разд.5 стл.4 стр.7</t>
  </si>
  <si>
    <t>Ф.S07r разд.5 стл.2 стр.8&gt;=Ф.S07r разд.5 стл.4 стр.8</t>
  </si>
  <si>
    <t>Ф.S07r разд.5 стл.2 стр.9&gt;=Ф.S07r разд.5 стл.4 стр.9</t>
  </si>
  <si>
    <t>Ф.S07r разд.1 стл.25 стр.28=0</t>
  </si>
  <si>
    <t>Ф.S07r разд.1 стл.25 стр.29=0</t>
  </si>
  <si>
    <t>Ф.S07r разд.1 стл.25 стр.30=0</t>
  </si>
  <si>
    <t>Ф.S07r разд.1 стл.25 стр.31=0</t>
  </si>
  <si>
    <t>Ф.S07r разд.1 стл.25 стр.32=0</t>
  </si>
  <si>
    <t>Ф.S07r разд.1 стл.25 стр.33=0</t>
  </si>
  <si>
    <t>Ф.S07r разд.1 стл.25 стр.35=0</t>
  </si>
  <si>
    <t>Ф.S07r разд.1 стл.19 стр.35=0</t>
  </si>
  <si>
    <t>Ф.S07r разд.1 стл.19 стр.36=0</t>
  </si>
  <si>
    <t>Ф.S07r разд.1 стл.19 стр.37=0</t>
  </si>
  <si>
    <t>Ф.S07r разд.1 стл.19 стр.38=0</t>
  </si>
  <si>
    <t>Ф.S07r разд.1 стл.19 стр.39=0</t>
  </si>
  <si>
    <t>Ф.S07r разд.1 стл.19 стр.40=0</t>
  </si>
  <si>
    <t>Ф.S07r разд.1 стл.19 стр.41=0</t>
  </si>
  <si>
    <t>Ф.S07r разд.1 стл.15 стр.26=0</t>
  </si>
  <si>
    <t>Ф.S07r разд.1 стл.19 стр.10=0</t>
  </si>
  <si>
    <t>Ф.S07r разд.1 стл.19 стр.11=0</t>
  </si>
  <si>
    <t>Ф.S07r разд.1 стл.19 стр.12=0</t>
  </si>
  <si>
    <t>Ф.S07r разд.1 стл.19 стр.13=0</t>
  </si>
  <si>
    <t>Ф.S07r разд.1 стл.19 стр.14=0</t>
  </si>
  <si>
    <t>Ф.S07r разд.1 стл.19 стр.15=0</t>
  </si>
  <si>
    <t>Ф.S07r разд.1 стл.19 стр.16=0</t>
  </si>
  <si>
    <t>Ф.S07r разд.1 стл.19 стр.17=0</t>
  </si>
  <si>
    <t>Ф.S07r разд.1 стл.19 стр.18=0</t>
  </si>
  <si>
    <t>Ф.S07r разд.1 стл.19 стр.19=0</t>
  </si>
  <si>
    <t>Ф.S07r разд.1 стл.19 стр.20=0</t>
  </si>
  <si>
    <t>Ф.S07r разд.1 стл.19 стр.21=0</t>
  </si>
  <si>
    <t>Ф.S07r разд.1 стл.11 стр.2=0</t>
  </si>
  <si>
    <t>Ф.S07r разд.1 стл.29 стр.1&lt;=Ф.S07r разд.1 стл.28 стр.1</t>
  </si>
  <si>
    <t>Ф.S07r разд.1 стл.29 стр.10&lt;=Ф.S07r разд.1 стл.28 стр.10</t>
  </si>
  <si>
    <t>Ф.S07r разд.1 стл.29 стр.11&lt;=Ф.S07r разд.1 стл.28 стр.11</t>
  </si>
  <si>
    <t>Ф.S07r разд.1 стл.29 стр.12&lt;=Ф.S07r разд.1 стл.28 стр.12</t>
  </si>
  <si>
    <t>Ф.S07r разд.1 стл.29 стр.13&lt;=Ф.S07r разд.1 стл.28 стр.13</t>
  </si>
  <si>
    <t>Ф.S07r разд.1 стл.29 стр.14&lt;=Ф.S07r разд.1 стл.28 стр.14</t>
  </si>
  <si>
    <t>Ф.S07r разд.1 стл.29 стр.15&lt;=Ф.S07r разд.1 стл.28 стр.15</t>
  </si>
  <si>
    <t>Ф.S07r разд.1 стл.29 стр.16&lt;=Ф.S07r разд.1 стл.28 стр.16</t>
  </si>
  <si>
    <t>Ф.S07r разд.1 стл.29 стр.17&lt;=Ф.S07r разд.1 стл.28 стр.17</t>
  </si>
  <si>
    <t>Ф.S07r разд.1 стл.29 стр.18&lt;=Ф.S07r разд.1 стл.28 стр.18</t>
  </si>
  <si>
    <t>Ф.S07r разд.1 стл.29 стр.19&lt;=Ф.S07r разд.1 стл.28 стр.19</t>
  </si>
  <si>
    <t>Ф.S07r разд.1 стл.29 стр.2&lt;=Ф.S07r разд.1 стл.28 стр.2</t>
  </si>
  <si>
    <t>Ф.S07r разд.1 стл.29 стр.20&lt;=Ф.S07r разд.1 стл.28 стр.20</t>
  </si>
  <si>
    <t>Ф.S07r разд.1 стл.29 стр.21&lt;=Ф.S07r разд.1 стл.28 стр.21</t>
  </si>
  <si>
    <t>Ф.S07r разд.1 стл.29 стр.22&lt;=Ф.S07r разд.1 стл.28 стр.22</t>
  </si>
  <si>
    <t>Ф.S07r разд.1 стл.29 стр.23&lt;=Ф.S07r разд.1 стл.28 стр.23</t>
  </si>
  <si>
    <t>Ф.S07r разд.1 стл.29 стр.24&lt;=Ф.S07r разд.1 стл.28 стр.24</t>
  </si>
  <si>
    <t>Ф.S07r разд.1 стл.29 стр.25&lt;=Ф.S07r разд.1 стл.28 стр.25</t>
  </si>
  <si>
    <t>Ф.S07r разд.1 стл.29 стр.26&lt;=Ф.S07r разд.1 стл.28 стр.26</t>
  </si>
  <si>
    <t>Ф.S07r разд.1 стл.29 стр.27&lt;=Ф.S07r разд.1 стл.28 стр.27</t>
  </si>
  <si>
    <t>Ф.S07r разд.1 стл.29 стр.28&lt;=Ф.S07r разд.1 стл.28 стр.28</t>
  </si>
  <si>
    <t>Ф.S07r разд.1 стл.29 стр.29&lt;=Ф.S07r разд.1 стл.28 стр.29</t>
  </si>
  <si>
    <t>Ф.S07r разд.1 стл.29 стр.3&lt;=Ф.S07r разд.1 стл.28 стр.3</t>
  </si>
  <si>
    <t>Ф.S07r разд.1 стл.29 стр.30&lt;=Ф.S07r разд.1 стл.28 стр.30</t>
  </si>
  <si>
    <t>Ф.S07r разд.1 стл.29 стр.31&lt;=Ф.S07r разд.1 стл.28 стр.31</t>
  </si>
  <si>
    <t>Ф.S07r разд.1 стл.29 стр.32&lt;=Ф.S07r разд.1 стл.28 стр.32</t>
  </si>
  <si>
    <t>Ф.S07r разд.1 стл.29 стр.33&lt;=Ф.S07r разд.1 стл.28 стр.33</t>
  </si>
  <si>
    <t>Ф.S07r разд.1 стл.29 стр.34&lt;=Ф.S07r разд.1 стл.28 стр.34</t>
  </si>
  <si>
    <t>Ф.S07r разд.1 стл.29 стр.35&lt;=Ф.S07r разд.1 стл.28 стр.35</t>
  </si>
  <si>
    <t>Ф.S07r разд.1 стл.29 стр.36&lt;=Ф.S07r разд.1 стл.28 стр.36</t>
  </si>
  <si>
    <t>Ф.S07r разд.1 стл.29 стр.37&lt;=Ф.S07r разд.1 стл.28 стр.37</t>
  </si>
  <si>
    <t>Ф.S07r разд.1 стл.29 стр.38&lt;=Ф.S07r разд.1 стл.28 стр.38</t>
  </si>
  <si>
    <t>Ф.S07r разд.1 стл.29 стр.39&lt;=Ф.S07r разд.1 стл.28 стр.39</t>
  </si>
  <si>
    <t>Ф.S07r разд.1 стл.29 стр.4&lt;=Ф.S07r разд.1 стл.28 стр.4</t>
  </si>
  <si>
    <t>Ф.S07r разд.1 стл.29 стр.40&lt;=Ф.S07r разд.1 стл.28 стр.40</t>
  </si>
  <si>
    <t>Ф.S07r разд.1 стл.29 стр.41&lt;=Ф.S07r разд.1 стл.28 стр.41</t>
  </si>
  <si>
    <t>Ф.S07r разд.1 стл.29 стр.42&lt;=Ф.S07r разд.1 стл.28 стр.42</t>
  </si>
  <si>
    <t>Ф.S07r разд.1 стл.29 стр.43&lt;=Ф.S07r разд.1 стл.28 стр.43</t>
  </si>
  <si>
    <t>Ф.S07r разд.1 стл.29 стр.44&lt;=Ф.S07r разд.1 стл.28 стр.44</t>
  </si>
  <si>
    <t>Ф.S07r разд.1 стл.29 стр.5&lt;=Ф.S07r разд.1 стл.28 стр.5</t>
  </si>
  <si>
    <t>Ф.S07r разд.1 стл.29 стр.6&lt;=Ф.S07r разд.1 стл.28 стр.6</t>
  </si>
  <si>
    <t>Ф.S07r разд.1 стл.29 стр.7&lt;=Ф.S07r разд.1 стл.28 стр.7</t>
  </si>
  <si>
    <t>Ф.S07r разд.1 стл.29 стр.8&lt;=Ф.S07r разд.1 стл.28 стр.8</t>
  </si>
  <si>
    <t>Ф.S07r разд.1 стл.29 стр.9&lt;=Ф.S07r разд.1 стл.28 стр.9</t>
  </si>
  <si>
    <t>Ф.S07r разд.1 стл.25 стр.20=0</t>
  </si>
  <si>
    <t>Ф.S07r разд.1 стл.10 стр.1=Ф.S07r разд.1 сумма стл.15-23 стр.1</t>
  </si>
  <si>
    <t>Ф.S07r разд.1 стл.10 стр.10=Ф.S07r разд.1 сумма стл.15-23 стр.10</t>
  </si>
  <si>
    <t>Ф.S07r разд.1 стл.10 стр.11=Ф.S07r разд.1 сумма стл.15-23 стр.11</t>
  </si>
  <si>
    <t>Ф.S07r разд.1 стл.10 стр.12=Ф.S07r разд.1 сумма стл.15-23 стр.12</t>
  </si>
  <si>
    <t>Ф.S07r разд.1 стл.10 стр.13=Ф.S07r разд.1 сумма стл.15-23 стр.13</t>
  </si>
  <si>
    <t>Ф.S07r разд.1 стл.10 стр.14=Ф.S07r разд.1 сумма стл.15-23 стр.14</t>
  </si>
  <si>
    <t>Ф.S07r разд.1 стл.10 стр.15=Ф.S07r разд.1 сумма стл.15-23 стр.15</t>
  </si>
  <si>
    <t>Ф.S07r разд.1 стл.10 стр.16=Ф.S07r разд.1 сумма стл.15-23 стр.16</t>
  </si>
  <si>
    <t>Ф.S07r разд.1 стл.10 стр.17=Ф.S07r разд.1 сумма стл.15-23 стр.17</t>
  </si>
  <si>
    <t>Ф.S07r разд.1 стл.10 стр.18=Ф.S07r разд.1 сумма стл.15-23 стр.18</t>
  </si>
  <si>
    <t>Ф.S07r разд.1 стл.10 стр.19=Ф.S07r разд.1 сумма стл.15-23 стр.19</t>
  </si>
  <si>
    <t>Ф.S07r разд.1 стл.10 стр.2=Ф.S07r разд.1 сумма стл.15-23 стр.2</t>
  </si>
  <si>
    <t>Ф.S07r разд.1 стл.10 стр.20=Ф.S07r разд.1 сумма стл.15-23 стр.20</t>
  </si>
  <si>
    <t>Ф.S07r разд.1 стл.10 стр.21=Ф.S07r разд.1 сумма стл.15-23 стр.21</t>
  </si>
  <si>
    <t>Ф.S07r разд.1 стл.10 стр.22=Ф.S07r разд.1 сумма стл.15-23 стр.22</t>
  </si>
  <si>
    <t>Ф.S07r разд.1 стл.10 стр.23=Ф.S07r разд.1 сумма стл.15-23 стр.23</t>
  </si>
  <si>
    <t>Ф.S07r разд.1 стл.10 стр.24=Ф.S07r разд.1 сумма стл.15-23 стр.24</t>
  </si>
  <si>
    <t>Ф.S07r разд.1 стл.10 стр.25=Ф.S07r разд.1 сумма стл.15-23 стр.25</t>
  </si>
  <si>
    <t>Ф.S07r разд.1 стл.10 стр.26=Ф.S07r разд.1 сумма стл.15-23 стр.26</t>
  </si>
  <si>
    <t>Ф.S07r разд.1 стл.10 стр.27=Ф.S07r разд.1 сумма стл.15-23 стр.27</t>
  </si>
  <si>
    <t>Ф.S07r разд.1 стл.10 стр.28=Ф.S07r разд.1 сумма стл.15-23 стр.28</t>
  </si>
  <si>
    <t>Ф.S07r разд.1 стл.10 стр.29=Ф.S07r разд.1 сумма стл.15-23 стр.29</t>
  </si>
  <si>
    <t>Ф.S07r разд.1 стл.10 стр.3=Ф.S07r разд.1 сумма стл.15-23 стр.3</t>
  </si>
  <si>
    <t>Ф.S07r разд.1 стл.10 стр.30=Ф.S07r разд.1 сумма стл.15-23 стр.30</t>
  </si>
  <si>
    <t>Ф.S07r разд.1 стл.10 стр.31=Ф.S07r разд.1 сумма стл.15-23 стр.31</t>
  </si>
  <si>
    <t>Ф.S07r разд.1 стл.10 стр.32=Ф.S07r разд.1 сумма стл.15-23 стр.32</t>
  </si>
  <si>
    <t>Ф.S07r разд.1 стл.10 стр.33=Ф.S07r разд.1 сумма стл.15-23 стр.33</t>
  </si>
  <si>
    <t>Ф.S07r разд.1 стл.10 стр.34=Ф.S07r разд.1 сумма стл.15-23 стр.34</t>
  </si>
  <si>
    <t>Ф.S07r разд.1 стл.10 стр.35=Ф.S07r разд.1 сумма стл.15-23 стр.35</t>
  </si>
  <si>
    <t>Ф.S07r разд.1 стл.10 стр.36=Ф.S07r разд.1 сумма стл.15-23 стр.36</t>
  </si>
  <si>
    <t>Ф.S07r разд.1 стл.10 стр.37=Ф.S07r разд.1 сумма стл.15-23 стр.37</t>
  </si>
  <si>
    <t>Ф.S07r разд.1 стл.10 стр.38=Ф.S07r разд.1 сумма стл.15-23 стр.38</t>
  </si>
  <si>
    <t>Ф.S07r разд.1 стл.10 стр.39=Ф.S07r разд.1 сумма стл.15-23 стр.39</t>
  </si>
  <si>
    <t>Ф.S07r разд.1 стл.10 стр.4=Ф.S07r разд.1 сумма стл.15-23 стр.4</t>
  </si>
  <si>
    <t>Ф.S07r разд.1 стл.10 стр.40=Ф.S07r разд.1 сумма стл.15-23 стр.40</t>
  </si>
  <si>
    <t>Ф.S07r разд.1 стл.10 стр.41=Ф.S07r разд.1 сумма стл.15-23 стр.41</t>
  </si>
  <si>
    <t>Ф.S07r разд.1 стл.10 стр.42=Ф.S07r разд.1 сумма стл.15-23 стр.42</t>
  </si>
  <si>
    <t>Ф.S07r разд.1 стл.10 стр.43=Ф.S07r разд.1 сумма стл.15-23 стр.43</t>
  </si>
  <si>
    <t>Ф.S07r разд.1 стл.10 стр.44=Ф.S07r разд.1 сумма стл.15-23 стр.44</t>
  </si>
  <si>
    <t>Ф.S07r разд.1 стл.10 стр.5=Ф.S07r разд.1 сумма стл.15-23 стр.5</t>
  </si>
  <si>
    <t>Ф.S07r разд.1 стл.10 стр.6=Ф.S07r разд.1 сумма стл.15-23 стр.6</t>
  </si>
  <si>
    <t>Ф.S07r разд.1 стл.10 стр.7=Ф.S07r разд.1 сумма стл.15-23 стр.7</t>
  </si>
  <si>
    <t>Ф.S07r разд.1 стл.10 стр.8=Ф.S07r разд.1 сумма стл.15-23 стр.8</t>
  </si>
  <si>
    <t>Ф.S07r разд.1 стл.10 стр.9=Ф.S07r разд.1 сумма стл.15-23 стр.9</t>
  </si>
  <si>
    <t>Ф.S07r разд.1 стл.1 стр.1=Ф.S07r разд.1 стл.1 сумма стр.2-44</t>
  </si>
  <si>
    <t>Ф.S07r разд.1 стл.10 стр.1=Ф.S07r разд.1 стл.10 сумма стр.2-44</t>
  </si>
  <si>
    <t>Ф.S07r разд.1 стл.11 стр.1=Ф.S07r разд.1 стл.11 сумма стр.2-44</t>
  </si>
  <si>
    <t>Ф.S07r разд.1 стл.12 стр.1=Ф.S07r разд.1 стл.12 сумма стр.2-44</t>
  </si>
  <si>
    <t>Ф.S07r разд.1 стл.13 стр.1=Ф.S07r разд.1 стл.13 сумма стр.2-44</t>
  </si>
  <si>
    <t>Ф.S07r разд.1 стл.14 стр.1=Ф.S07r разд.1 стл.14 сумма стр.2-44</t>
  </si>
  <si>
    <t>Ф.S07r разд.1 стл.15 стр.1=Ф.S07r разд.1 стл.15 сумма стр.2-44</t>
  </si>
  <si>
    <t>Ф.S07r разд.1 стл.16 стр.1=Ф.S07r разд.1 стл.16 сумма стр.2-44</t>
  </si>
  <si>
    <t>Ф.S07r разд.1 стл.17 стр.1=Ф.S07r разд.1 стл.17 сумма стр.2-44</t>
  </si>
  <si>
    <t>Ф.S07r разд.1 стл.18 стр.1=Ф.S07r разд.1 стл.18 сумма стр.2-44</t>
  </si>
  <si>
    <t>Ф.S07r разд.1 стл.19 стр.1=Ф.S07r разд.1 стл.19 сумма стр.2-44</t>
  </si>
  <si>
    <t>Ф.S07r разд.1 стл.2 стр.1=Ф.S07r разд.1 стл.2 сумма стр.2-44</t>
  </si>
  <si>
    <t>Ф.S07r разд.1 стл.20 стр.1=Ф.S07r разд.1 стл.20 сумма стр.2-44</t>
  </si>
  <si>
    <t>Ф.S07r разд.1 стл.21 стр.1=Ф.S07r разд.1 стл.21 сумма стр.2-44</t>
  </si>
  <si>
    <t>Ф.S07r разд.1 стл.22 стр.1=Ф.S07r разд.1 стл.22 сумма стр.2-44</t>
  </si>
  <si>
    <t>Ф.S07r разд.1 стл.23 стр.1=Ф.S07r разд.1 стл.23 сумма стр.2-44</t>
  </si>
  <si>
    <t>Ф.S07r разд.1 стл.24 стр.1=Ф.S07r разд.1 стл.24 сумма стр.2-44</t>
  </si>
  <si>
    <t>Ф.S07r разд.1 стл.25 стр.1=Ф.S07r разд.1 стл.25 сумма стр.2-44</t>
  </si>
  <si>
    <t>Ф.S07r разд.1 стл.26 стр.1=Ф.S07r разд.1 стл.26 сумма стр.2-44</t>
  </si>
  <si>
    <t>Ф.S07r разд.1 стл.27 стр.1=Ф.S07r разд.1 стл.27 сумма стр.2-44</t>
  </si>
  <si>
    <t>Ф.S07r разд.1 стл.28 стр.1=Ф.S07r разд.1 стл.28 сумма стр.2-44</t>
  </si>
  <si>
    <t>Ф.S07r разд.1 стл.29 стр.1=Ф.S07r разд.1 стл.29 сумма стр.2-44</t>
  </si>
  <si>
    <t>Ф.S07r разд.1 стл.3 стр.1=Ф.S07r разд.1 стл.3 сумма стр.2-44</t>
  </si>
  <si>
    <t>Ф.S07r разд.1 стл.30 стр.1=Ф.S07r разд.1 стл.30 сумма стр.2-44</t>
  </si>
  <si>
    <t>Ф.S07r разд.1 стл.31 стр.1=Ф.S07r разд.1 стл.31 сумма стр.2-44</t>
  </si>
  <si>
    <t>Ф.S07r разд.1 стл.32 стр.1=Ф.S07r разд.1 стл.32 сумма стр.2-44</t>
  </si>
  <si>
    <t>Ф.S07r разд.1 стл.33 стр.1=Ф.S07r разд.1 стл.33 сумма стр.2-44</t>
  </si>
  <si>
    <t>Ф.S07r разд.1 стл.34 стр.1=Ф.S07r разд.1 стл.34 сумма стр.2-44</t>
  </si>
  <si>
    <t>Ф.S07r разд.1 стл.4 стр.1=Ф.S07r разд.1 стл.4 сумма стр.2-44</t>
  </si>
  <si>
    <t>Ф.S07r разд.1 стл.5 стр.1=Ф.S07r разд.1 стл.5 сумма стр.2-44</t>
  </si>
  <si>
    <t>Ф.S07r разд.1 стл.6 стр.1=Ф.S07r разд.1 стл.6 сумма стр.2-44</t>
  </si>
  <si>
    <t>Ф.S07r разд.1 стл.7 стр.1=Ф.S07r разд.1 стл.7 сумма стр.2-44</t>
  </si>
  <si>
    <t>Ф.S07r разд.1 стл.8 стр.1=Ф.S07r разд.1 стл.8 сумма стр.2-44</t>
  </si>
  <si>
    <t>Ф.S07r разд.1 стл.9 стр.1=Ф.S07r разд.1 стл.9 сумма стр.2-44</t>
  </si>
  <si>
    <t>Ф.S07r разд.1 стл.10 стр.1=Ф.S07r разд.1 сумма стл.11-14 стр.1</t>
  </si>
  <si>
    <t>Ф.S07r разд.1 стл.10 стр.10=Ф.S07r разд.1 сумма стл.11-14 стр.10</t>
  </si>
  <si>
    <t>Ф.S07r разд.1 стл.10 стр.11=Ф.S07r разд.1 сумма стл.11-14 стр.11</t>
  </si>
  <si>
    <t>Ф.S07r разд.1 стл.10 стр.12=Ф.S07r разд.1 сумма стл.11-14 стр.12</t>
  </si>
  <si>
    <t>Ф.S07r разд.1 стл.10 стр.13=Ф.S07r разд.1 сумма стл.11-14 стр.13</t>
  </si>
  <si>
    <t>Ф.S07r разд.1 стл.10 стр.14=Ф.S07r разд.1 сумма стл.11-14 стр.14</t>
  </si>
  <si>
    <t>Ф.S07r разд.1 стл.10 стр.15=Ф.S07r разд.1 сумма стл.11-14 стр.15</t>
  </si>
  <si>
    <t>Ф.S07r разд.1 стл.10 стр.16=Ф.S07r разд.1 сумма стл.11-14 стр.16</t>
  </si>
  <si>
    <t>Ф.S07r разд.1 стл.10 стр.17=Ф.S07r разд.1 сумма стл.11-14 стр.17</t>
  </si>
  <si>
    <t>Ф.S07r разд.1 стл.10 стр.18=Ф.S07r разд.1 сумма стл.11-14 стр.18</t>
  </si>
  <si>
    <t>Ф.S07r разд.1 стл.10 стр.19=Ф.S07r разд.1 сумма стл.11-14 стр.19</t>
  </si>
  <si>
    <t>Ф.S07r разд.1 стл.10 стр.2=Ф.S07r разд.1 сумма стл.11-14 стр.2</t>
  </si>
  <si>
    <t>Ф.S07r разд.1 стл.10 стр.20=Ф.S07r разд.1 сумма стл.11-14 стр.20</t>
  </si>
  <si>
    <t>Ф.S07r разд.1 стл.10 стр.21=Ф.S07r разд.1 сумма стл.11-14 стр.21</t>
  </si>
  <si>
    <t>Ф.S07r разд.1 стл.10 стр.22=Ф.S07r разд.1 сумма стл.11-14 стр.22</t>
  </si>
  <si>
    <t>Ф.S07r разд.1 стл.10 стр.23=Ф.S07r разд.1 сумма стл.11-14 стр.23</t>
  </si>
  <si>
    <t>Ф.S07r разд.1 стл.10 стр.24=Ф.S07r разд.1 сумма стл.11-14 стр.24</t>
  </si>
  <si>
    <t>Ф.S07r разд.1 стл.10 стр.25=Ф.S07r разд.1 сумма стл.11-14 стр.25</t>
  </si>
  <si>
    <t>Ф.S07r разд.1 стл.10 стр.26=Ф.S07r разд.1 сумма стл.11-14 стр.26</t>
  </si>
  <si>
    <t>Ф.S07r разд.1 стл.10 стр.27=Ф.S07r разд.1 сумма стл.11-14 стр.27</t>
  </si>
  <si>
    <t>Ф.S07r разд.1 стл.10 стр.28=Ф.S07r разд.1 сумма стл.11-14 стр.28</t>
  </si>
  <si>
    <t>Ф.S07r разд.1 стл.10 стр.29=Ф.S07r разд.1 сумма стл.11-14 стр.29</t>
  </si>
  <si>
    <t>Ф.S07r разд.1 стл.10 стр.3=Ф.S07r разд.1 сумма стл.11-14 стр.3</t>
  </si>
  <si>
    <t>Ф.S07r разд.1 стл.10 стр.30=Ф.S07r разд.1 сумма стл.11-14 стр.30</t>
  </si>
  <si>
    <t>Ф.S07r разд.1 стл.10 стр.31=Ф.S07r разд.1 сумма стл.11-14 стр.31</t>
  </si>
  <si>
    <t>Ф.S07r разд.1 стл.10 стр.32=Ф.S07r разд.1 сумма стл.11-14 стр.32</t>
  </si>
  <si>
    <t>Ф.S07r разд.1 стл.10 стр.33=Ф.S07r разд.1 сумма стл.11-14 стр.33</t>
  </si>
  <si>
    <t>Ф.S07r разд.1 стл.10 стр.34=Ф.S07r разд.1 сумма стл.11-14 стр.34</t>
  </si>
  <si>
    <t>Ф.S07r разд.1 стл.10 стр.35=Ф.S07r разд.1 сумма стл.11-14 стр.35</t>
  </si>
  <si>
    <t>Ф.S07r разд.1 стл.10 стр.36=Ф.S07r разд.1 сумма стл.11-14 стр.36</t>
  </si>
  <si>
    <t>Ф.S07r разд.1 стл.10 стр.37=Ф.S07r разд.1 сумма стл.11-14 стр.37</t>
  </si>
  <si>
    <t>Ф.S07r разд.1 стл.10 стр.38=Ф.S07r разд.1 сумма стл.11-14 стр.38</t>
  </si>
  <si>
    <t>Ф.S07r разд.1 стл.10 стр.39=Ф.S07r разд.1 сумма стл.11-14 стр.39</t>
  </si>
  <si>
    <t>Ф.S07r разд.1 стл.10 стр.4=Ф.S07r разд.1 сумма стл.11-14 стр.4</t>
  </si>
  <si>
    <t>Ф.S07r разд.1 стл.10 стр.40=Ф.S07r разд.1 сумма стл.11-14 стр.40</t>
  </si>
  <si>
    <t>Ф.S07r разд.1 стл.10 стр.41=Ф.S07r разд.1 сумма стл.11-14 стр.41</t>
  </si>
  <si>
    <t>Ф.S07r разд.1 стл.10 стр.42=Ф.S07r разд.1 сумма стл.11-14 стр.42</t>
  </si>
  <si>
    <t>Ф.S07r разд.1 стл.10 стр.43=Ф.S07r разд.1 сумма стл.11-14 стр.43</t>
  </si>
  <si>
    <t>Ф.S07r разд.1 стл.10 стр.44=Ф.S07r разд.1 сумма стл.11-14 стр.44</t>
  </si>
  <si>
    <t>Ф.S07r разд.1 стл.10 стр.5=Ф.S07r разд.1 сумма стл.11-14 стр.5</t>
  </si>
  <si>
    <t>Ф.S07r разд.1 стл.10 стр.6=Ф.S07r разд.1 сумма стл.11-14 стр.6</t>
  </si>
  <si>
    <t>Ф.S07r разд.1 стл.10 стр.7=Ф.S07r разд.1 сумма стл.11-14 стр.7</t>
  </si>
  <si>
    <t>Ф.S07r разд.1 стл.10 стр.8=Ф.S07r разд.1 сумма стл.11-14 стр.8</t>
  </si>
  <si>
    <t>Ф.S07r разд.1 стл.10 стр.9=Ф.S07r разд.1 сумма стл.11-14 стр.9</t>
  </si>
  <si>
    <t>Ф.S07r разд.1 стл.20 стр.2=0</t>
  </si>
  <si>
    <t>Ф.S07r разд.1 стл.20 стр.3=0</t>
  </si>
  <si>
    <t>Ф.S07r разд.1 стл.20 стр.4=0</t>
  </si>
  <si>
    <t>Ф.S07r разд.1 стл.20 стр.5=0</t>
  </si>
  <si>
    <t>Ф.S07r разд.1 стл.20 стр.6=0</t>
  </si>
  <si>
    <t>Ф.S07r разд.1 стл.20 стр.7=0</t>
  </si>
  <si>
    <t>Ф.S07r разд.1 стл.17 стр.10=0</t>
  </si>
  <si>
    <t>Ф.S07r разд.1 стл.17 стр.11=0</t>
  </si>
  <si>
    <t>Ф.S07r разд.1 стл.17 стр.12=0</t>
  </si>
  <si>
    <t>Ф.S07r разд.1 стл.17 стр.13=0</t>
  </si>
  <si>
    <t>Ф.S07r разд.1 стл.17 стр.14=0</t>
  </si>
  <si>
    <t>Ф.S07r разд.1 стл.17 стр.15=0</t>
  </si>
  <si>
    <t>Ф.S07r разд.1 стл.17 стр.16=0</t>
  </si>
  <si>
    <t>Ф.S07r разд.1 стл.17 стр.17=0</t>
  </si>
  <si>
    <t>Ф.S07r разд.1 стл.17 стр.18=0</t>
  </si>
  <si>
    <t>Ф.S07r разд.1 стл.17 стр.19=0</t>
  </si>
  <si>
    <t>Ф.S07r разд.1 стл.17 стр.2=0</t>
  </si>
  <si>
    <t>Ф.S07r разд.1 стл.17 стр.20=0</t>
  </si>
  <si>
    <t>Ф.S07r разд.1 стл.17 стр.21=0</t>
  </si>
  <si>
    <t>Ф.S07r разд.1 стл.17 стр.22=0</t>
  </si>
  <si>
    <t>Ф.S07r разд.1 стл.17 стр.23=0</t>
  </si>
  <si>
    <t>Ф.S07r разд.1 стл.17 стр.24=0</t>
  </si>
  <si>
    <t>Ф.S07r разд.1 стл.17 стр.25=0</t>
  </si>
  <si>
    <t>Ф.S07r разд.1 стл.17 стр.26=0</t>
  </si>
  <si>
    <t>Ф.S07r разд.1 стл.17 стр.27=0</t>
  </si>
  <si>
    <t>Ф.S07r разд.1 стл.17 стр.28=0</t>
  </si>
  <si>
    <t>Ф.S07r разд.1 стл.17 стр.29=0</t>
  </si>
  <si>
    <t>Ф.S07r разд.1 стл.17 стр.3=0</t>
  </si>
  <si>
    <t>Ф.S07r разд.1 стл.17 стр.30=0</t>
  </si>
  <si>
    <t>Ф.S07r разд.1 стл.17 стр.31=0</t>
  </si>
  <si>
    <t>Ф.S07r разд.1 стл.17 стр.32=0</t>
  </si>
  <si>
    <t>Ф.S07r разд.1 стл.17 стр.33=0</t>
  </si>
  <si>
    <t>Ф.S07r разд.1 стл.17 стр.35=0</t>
  </si>
  <si>
    <t>Ф.S07r разд.1 стл.17 стр.36=0</t>
  </si>
  <si>
    <t>Ф.S07r разд.1 стл.17 стр.37=0</t>
  </si>
  <si>
    <t>Ф.S07r разд.1 стл.17 стр.38=0</t>
  </si>
  <si>
    <t>Ф.S07r разд.1 стл.17 стр.39=0</t>
  </si>
  <si>
    <t>Ф.S07r разд.1 стл.17 стр.4=0</t>
  </si>
  <si>
    <t>Ф.S07r разд.1 стл.17 стр.40=0</t>
  </si>
  <si>
    <t>Ф.S07r разд.1 стл.17 стр.41=0</t>
  </si>
  <si>
    <t>Ф.S07r разд.1 стл.17 стр.5=0</t>
  </si>
  <si>
    <t>Ф.S07r разд.1 стл.17 стр.6=0</t>
  </si>
  <si>
    <t>Ф.S07r разд.1 стл.17 стр.7=0</t>
  </si>
  <si>
    <t>Ф.S07r разд.1 стл.17 стр.8=0</t>
  </si>
  <si>
    <t>Ф.S07r разд.1 стл.17 стр.9=0</t>
  </si>
  <si>
    <t>Ф.S07r разд.1 стл.25 стр.37=0</t>
  </si>
  <si>
    <t>Ф.S07r разд.1 стл.25 стр.38=0</t>
  </si>
  <si>
    <t>Ф.S07r разд.1 стл.25 стр.39=0</t>
  </si>
  <si>
    <t>Ф.S07r разд.1 стл.25 стр.40=0</t>
  </si>
  <si>
    <t>Ф.S07r разд.1 стл.25 стр.41=0</t>
  </si>
  <si>
    <t>Ф.S07r разд.1 стл.24 стр.10=0</t>
  </si>
  <si>
    <t>Ф.S07r разд.1 стл.24 стр.11=0</t>
  </si>
  <si>
    <t>Ф.S07r разд.1 стл.24 стр.12=0</t>
  </si>
  <si>
    <t>Ф.S07r разд.1 стл.24 стр.13=0</t>
  </si>
  <si>
    <t>Ф.S07r разд.1 стл.24 стр.14=0</t>
  </si>
  <si>
    <t>Ф.S07r разд.1 стл.24 стр.15=0</t>
  </si>
  <si>
    <t>Ф.S07r разд.1 стл.24 стр.16=0</t>
  </si>
  <si>
    <t>Ф.S07r разд.1 стл.24 стр.17=0</t>
  </si>
  <si>
    <t>Ф.S07r разд.1 стл.24 стр.18=0</t>
  </si>
  <si>
    <t>Ф.S07r разд.1 стл.24 стр.19=0</t>
  </si>
  <si>
    <t>Ф.S07r разд.1 стл.24 стр.2=0</t>
  </si>
  <si>
    <t>Ф.S07r разд.1 стл.24 стр.20=0</t>
  </si>
  <si>
    <t>Ф.S07r разд.1 стл.24 стр.21=0</t>
  </si>
  <si>
    <t>Ф.S07r разд.1 стл.24 стр.22=0</t>
  </si>
  <si>
    <t>Ф.S07r разд.1 стл.24 стр.23=0</t>
  </si>
  <si>
    <t>Ф.S07r разд.1 стл.24 стр.24=0</t>
  </si>
  <si>
    <t>Ф.S07r разд.1 стл.24 стр.25=0</t>
  </si>
  <si>
    <t>Ф.S07r разд.1 стл.24 стр.26=0</t>
  </si>
  <si>
    <t>Ф.S07r разд.1 стл.24 стр.27=0</t>
  </si>
  <si>
    <t>Ф.S07r разд.1 стл.24 стр.28=0</t>
  </si>
  <si>
    <t>Ф.S07r разд.1 стл.24 стр.29=0</t>
  </si>
  <si>
    <t>Ф.S07r разд.1 стл.24 стр.3=0</t>
  </si>
  <si>
    <t>Ф.S07r разд.1 стл.24 стр.30=0</t>
  </si>
  <si>
    <t>Ф.S07r разд.1 стл.24 стр.31=0</t>
  </si>
  <si>
    <t>Ф.S07r разд.1 стл.24 стр.32=0</t>
  </si>
  <si>
    <t>Ф.S07r разд.1 стл.24 стр.33=0</t>
  </si>
  <si>
    <t>Ф.S07r разд.1 стл.24 стр.34=0</t>
  </si>
  <si>
    <t>Ф.S07r разд.1 стл.24 стр.35=0</t>
  </si>
  <si>
    <t>Ф.S07r разд.1 стл.24 стр.36=0</t>
  </si>
  <si>
    <t>Ф.S07r разд.1 стл.24 стр.37=0</t>
  </si>
  <si>
    <t>Ф.S07r разд.1 стл.24 стр.38=0</t>
  </si>
  <si>
    <t>Ф.S07r разд.1 стл.24 стр.39=0</t>
  </si>
  <si>
    <t>Ф.S07r разд.1 стл.24 стр.4=0</t>
  </si>
  <si>
    <t>Ф.S07r разд.1 стл.24 стр.40=0</t>
  </si>
  <si>
    <t>Ф.S07r разд.1 стл.24 стр.41=0</t>
  </si>
  <si>
    <t>Ф.S07r разд.1 стл.24 стр.5=0</t>
  </si>
  <si>
    <t>Ф.S07r разд.1 стл.24 стр.6=0</t>
  </si>
  <si>
    <t>Ф.S07r разд.1 стл.24 стр.7=0</t>
  </si>
  <si>
    <t>Ф.S07r разд.1 стл.24 стр.8=0</t>
  </si>
  <si>
    <t>Ф.S07r разд.1 стл.24 стр.9=0</t>
  </si>
  <si>
    <t>Ф.S07r разд.1 стл.18 стр.10=0</t>
  </si>
  <si>
    <t>Ф.S07r разд.1 стл.18 стр.11=0</t>
  </si>
  <si>
    <t>Ф.S07r разд.1 стл.18 стр.12=0</t>
  </si>
  <si>
    <t>Ф.S07r разд.1 стл.18 стр.13=0</t>
  </si>
  <si>
    <t>Ф.S07r разд.1 стл.18 стр.14=0</t>
  </si>
  <si>
    <t>Ф.S07r разд.1 стл.18 стр.15=0</t>
  </si>
  <si>
    <t>Ф.S07r разд.1 стл.18 стр.16=0</t>
  </si>
  <si>
    <t>Ф.S07r разд.1 стл.18 стр.17=0</t>
  </si>
  <si>
    <t>Ф.S07r разд.1 стл.18 стр.18=0</t>
  </si>
  <si>
    <t>Ф.S07r разд.1 стл.18 стр.19=0</t>
  </si>
  <si>
    <t>Ф.S07r разд.1 стл.18 стр.2=0</t>
  </si>
  <si>
    <t>Ф.S07r разд.1 стл.18 стр.20=0</t>
  </si>
  <si>
    <t>Ф.S07r разд.1 стл.18 стр.21=0</t>
  </si>
  <si>
    <t>Ф.S07r разд.1 стл.18 стр.22=0</t>
  </si>
  <si>
    <t>Ф.S07r разд.1 стл.18 стр.23=0</t>
  </si>
  <si>
    <t>Ф.S07r разд.1 стл.18 стр.24=0</t>
  </si>
  <si>
    <t>Ф.S07r разд.1 стл.18 стр.25=0</t>
  </si>
  <si>
    <t>Ф.S07r разд.1 стл.18 стр.26=0</t>
  </si>
  <si>
    <t>Ф.S07r разд.1 стл.18 стр.27=0</t>
  </si>
  <si>
    <t>Ф.S07r разд.1 стл.18 стр.28=0</t>
  </si>
  <si>
    <t>Ф.S07r разд.1 стл.18 стр.29=0</t>
  </si>
  <si>
    <t>Ф.S07r разд.1 стл.18 стр.3=0</t>
  </si>
  <si>
    <t>Ф.S07r разд.1 стл.18 стр.30=0</t>
  </si>
  <si>
    <t>Ф.S07r разд.1 стл.18 стр.31=0</t>
  </si>
  <si>
    <t>Ф.S07r разд.1 стл.18 стр.32=0</t>
  </si>
  <si>
    <t>Ф.S07r разд.1 стл.18 стр.33=0</t>
  </si>
  <si>
    <t>Ф.S07r разд.1 стл.18 стр.34=0</t>
  </si>
  <si>
    <t>Ф.S07r разд.1 стл.18 стр.35=0</t>
  </si>
  <si>
    <t>Ф.S07r разд.1 стл.18 стр.36=0</t>
  </si>
  <si>
    <t>Ф.S07r разд.1 стл.18 стр.37=0</t>
  </si>
  <si>
    <t>Ф.S07r разд.1 стл.18 стр.38=0</t>
  </si>
  <si>
    <t>Ф.S07r разд.1 стл.18 стр.39=0</t>
  </si>
  <si>
    <t>Ф.S07r разд.1 стл.18 стр.4=0</t>
  </si>
  <si>
    <t>Ф.S07r разд.1 стл.18 стр.40=0</t>
  </si>
  <si>
    <t>Ф.S07r разд.1 стл.18 стр.41=0</t>
  </si>
  <si>
    <t>Ф.S07r разд.1 стл.18 стр.5=0</t>
  </si>
  <si>
    <t>Ф.S07r разд.1 стл.18 стр.6=0</t>
  </si>
  <si>
    <t>Ф.S07r разд.1 стл.18 стр.7=0</t>
  </si>
  <si>
    <t>Ф.S07r разд.1 стл.18 стр.8=0</t>
  </si>
  <si>
    <t>Ф.S07r разд.1 стл.18 стр.9=0</t>
  </si>
  <si>
    <t>Ф.S07r разд.1 стл.25 стр.8=0</t>
  </si>
  <si>
    <t>Ф.S07r разд.1 стл.25 стр.9=0</t>
  </si>
  <si>
    <t>Ф.S07r разд.1 стл.20 стр.19=0</t>
  </si>
  <si>
    <t>Ф.S07r разд.1 стл.4 стр.1&lt;=Ф.S07r разд.1 стл.2 стр.1</t>
  </si>
  <si>
    <t>Ф.S07r разд.1 стл.4 стр.10&lt;=Ф.S07r разд.1 стл.2 стр.10</t>
  </si>
  <si>
    <t>Ф.S07r разд.1 стл.4 стр.11&lt;=Ф.S07r разд.1 стл.2 стр.11</t>
  </si>
  <si>
    <t>Ф.S07r разд.1 стл.4 стр.12&lt;=Ф.S07r разд.1 стл.2 стр.12</t>
  </si>
  <si>
    <t>Ф.S07r разд.1 стл.4 стр.13&lt;=Ф.S07r разд.1 стл.2 стр.13</t>
  </si>
  <si>
    <t>Ф.S07r разд.1 стл.4 стр.14&lt;=Ф.S07r разд.1 стл.2 стр.14</t>
  </si>
  <si>
    <t>Ф.S07r разд.1 стл.4 стр.15&lt;=Ф.S07r разд.1 стл.2 стр.15</t>
  </si>
  <si>
    <t>Ф.S07r разд.1 стл.4 стр.16&lt;=Ф.S07r разд.1 стл.2 стр.16</t>
  </si>
  <si>
    <t>Ф.S07r разд.1 стл.4 стр.17&lt;=Ф.S07r разд.1 стл.2 стр.17</t>
  </si>
  <si>
    <t>Ф.S07r разд.1 стл.4 стр.18&lt;=Ф.S07r разд.1 стл.2 стр.18</t>
  </si>
  <si>
    <t>Ф.S07r разд.1 стл.4 стр.19&lt;=Ф.S07r разд.1 стл.2 стр.19</t>
  </si>
  <si>
    <t>Ф.S07r разд.1 стл.4 стр.2&lt;=Ф.S07r разд.1 стл.2 стр.2</t>
  </si>
  <si>
    <t>Ф.S07r разд.1 стл.4 стр.20&lt;=Ф.S07r разд.1 стл.2 стр.20</t>
  </si>
  <si>
    <t>Ф.S07r разд.1 стл.4 стр.21&lt;=Ф.S07r разд.1 стл.2 стр.21</t>
  </si>
  <si>
    <t>Ф.S07r разд.1 стл.4 стр.22&lt;=Ф.S07r разд.1 стл.2 стр.22</t>
  </si>
  <si>
    <t>Ф.S07r разд.1 стл.4 стр.23&lt;=Ф.S07r разд.1 стл.2 стр.23</t>
  </si>
  <si>
    <t>Ф.S07r разд.1 стл.4 стр.24&lt;=Ф.S07r разд.1 стл.2 стр.24</t>
  </si>
  <si>
    <t>Ф.S07r разд.1 стл.4 стр.25&lt;=Ф.S07r разд.1 стл.2 стр.25</t>
  </si>
  <si>
    <t>Ф.S07r разд.1 стл.4 стр.26&lt;=Ф.S07r разд.1 стл.2 стр.26</t>
  </si>
  <si>
    <t>Ф.S07r разд.1 стл.4 стр.27&lt;=Ф.S07r разд.1 стл.2 стр.27</t>
  </si>
  <si>
    <t>Ф.S07r разд.1 стл.4 стр.28&lt;=Ф.S07r разд.1 стл.2 стр.28</t>
  </si>
  <si>
    <t>Ф.S07r разд.1 стл.4 стр.29&lt;=Ф.S07r разд.1 стл.2 стр.29</t>
  </si>
  <si>
    <t>Ф.S07r разд.1 стл.4 стр.3&lt;=Ф.S07r разд.1 стл.2 стр.3</t>
  </si>
  <si>
    <t>Ф.S07r разд.1 стл.4 стр.30&lt;=Ф.S07r разд.1 стл.2 стр.30</t>
  </si>
  <si>
    <t>Ф.S07r разд.1 стл.4 стр.31&lt;=Ф.S07r разд.1 стл.2 стр.31</t>
  </si>
  <si>
    <t>Ф.S07r разд.1 стл.4 стр.32&lt;=Ф.S07r разд.1 стл.2 стр.32</t>
  </si>
  <si>
    <t>Ф.S07r разд.1 стл.4 стр.33&lt;=Ф.S07r разд.1 стл.2 стр.33</t>
  </si>
  <si>
    <t>Ф.S07r разд.1 стл.4 стр.34&lt;=Ф.S07r разд.1 стл.2 стр.34</t>
  </si>
  <si>
    <t>Ф.S07r разд.1 стл.4 стр.35&lt;=Ф.S07r разд.1 стл.2 стр.35</t>
  </si>
  <si>
    <t>Ф.S07r разд.1 стл.4 стр.36&lt;=Ф.S07r разд.1 стл.2 стр.36</t>
  </si>
  <si>
    <t>Ф.S07r разд.1 стл.4 стр.37&lt;=Ф.S07r разд.1 стл.2 стр.37</t>
  </si>
  <si>
    <t>Ф.S07r разд.1 стл.4 стр.38&lt;=Ф.S07r разд.1 стл.2 стр.38</t>
  </si>
  <si>
    <t>Ф.S07r разд.1 стл.4 стр.39&lt;=Ф.S07r разд.1 стл.2 стр.39</t>
  </si>
  <si>
    <t>Ф.S07r разд.1 стл.4 стр.4&lt;=Ф.S07r разд.1 стл.2 стр.4</t>
  </si>
  <si>
    <t>Ф.S07r разд.1 стл.4 стр.40&lt;=Ф.S07r разд.1 стл.2 стр.40</t>
  </si>
  <si>
    <t>Ф.S07r разд.1 стл.4 стр.41&lt;=Ф.S07r разд.1 стл.2 стр.41</t>
  </si>
  <si>
    <t>Ф.S07r разд.1 стл.4 стр.42&lt;=Ф.S07r разд.1 стл.2 стр.42</t>
  </si>
  <si>
    <t>Ф.S07r разд.1 стл.4 стр.43&lt;=Ф.S07r разд.1 стл.2 стр.43</t>
  </si>
  <si>
    <t>Ф.S07r разд.1 стл.4 стр.44&lt;=Ф.S07r разд.1 стл.2 стр.44</t>
  </si>
  <si>
    <t>Ф.S07r разд.1 стл.4 стр.5&lt;=Ф.S07r разд.1 стл.2 стр.5</t>
  </si>
  <si>
    <t>Ф.S07r разд.1 стл.4 стр.6&lt;=Ф.S07r разд.1 стл.2 стр.6</t>
  </si>
  <si>
    <t>Ф.S07r разд.1 стл.4 стр.7&lt;=Ф.S07r разд.1 стл.2 стр.7</t>
  </si>
  <si>
    <t>Ф.S07r разд.1 стл.4 стр.8&lt;=Ф.S07r разд.1 стл.2 стр.8</t>
  </si>
  <si>
    <t>Ф.S07r разд.1 стл.4 стр.9&lt;=Ф.S07r разд.1 стл.2 стр.9</t>
  </si>
  <si>
    <t>Ф.S07r разд.1 стл.19 стр.32=0</t>
  </si>
  <si>
    <t>Ф.S07r разд.1 стл.23 стр.10=0</t>
  </si>
  <si>
    <t>Ф.S07r разд.1 стл.23 стр.11=0</t>
  </si>
  <si>
    <t>Ф.S07r разд.1 стл.23 стр.12=0</t>
  </si>
  <si>
    <t>Ф.S07r разд.1 стл.23 стр.13=0</t>
  </si>
  <si>
    <t>Ф.S07r разд.1 стл.23 стр.14=0</t>
  </si>
  <si>
    <t>Ф.S07r разд.1 стл.23 стр.15=0</t>
  </si>
  <si>
    <t>Ф.S07r разд.1 стл.23 стр.16=0</t>
  </si>
  <si>
    <t>Ф.S07r разд.1 стл.23 стр.17=0</t>
  </si>
  <si>
    <t>Ф.S07r разд.1 стл.23 стр.18=0</t>
  </si>
  <si>
    <t>Ф.S07r разд.1 стл.23 стр.19=0</t>
  </si>
  <si>
    <t>Ф.S07r разд.1 стл.23 стр.2=0</t>
  </si>
  <si>
    <t>Ф.S07r разд.1 стл.23 стр.20=0</t>
  </si>
  <si>
    <t>Ф.S07r разд.1 стл.23 стр.21=0</t>
  </si>
  <si>
    <t>Ф.S07r разд.1 стл.23 стр.22=0</t>
  </si>
  <si>
    <t>Ф.S07r разд.1 стл.23 стр.23=0</t>
  </si>
  <si>
    <t>Ф.S07r разд.1 стл.23 стр.3=0</t>
  </si>
  <si>
    <t>Ф.S07r разд.1 стл.23 стр.4=0</t>
  </si>
  <si>
    <t>Ф.S07r разд.1 стл.23 стр.5=0</t>
  </si>
  <si>
    <t>Ф.S07r разд.1 стл.23 стр.6=0</t>
  </si>
  <si>
    <t>Ф.S07r разд.1 стл.23 стр.7=0</t>
  </si>
  <si>
    <t>Ф.S07r разд.1 стл.23 стр.8=0</t>
  </si>
  <si>
    <t>Ф.S07r разд.1 стл.23 стр.9=0</t>
  </si>
  <si>
    <t>Ф.S07r разд.1 стл.20 стр.14=0</t>
  </si>
  <si>
    <t>Ф.S07r разд.1 стл.20 стр.15=0</t>
  </si>
  <si>
    <t>Ф.S07r разд.1 стл.20 стр.16=0</t>
  </si>
  <si>
    <t>Ф.S07r разд.1 стл.20 стр.17=0</t>
  </si>
  <si>
    <t>Ф.S07r разд.1 стл.14 стр.23=0</t>
  </si>
  <si>
    <t>(Ф.S07r разд.1 стл.16 стр.1&gt;0 AND Ф.S07r разд.1 стл.27 стр.1&gt;0) OR (Ф.S07r разд.1 стл.16 стр.1=0 AND Ф.S07r разд.1 стл.27 стр.1=0)</t>
  </si>
  <si>
    <t>(Ф.S07r разд.1 стл.16 стр.10&gt;0 AND Ф.S07r разд.1 стл.27 стр.10&gt;0) OR (Ф.S07r разд.1 стл.16 стр.10=0 AND Ф.S07r разд.1 стл.27 стр.10=0)</t>
  </si>
  <si>
    <t>(Ф.S07r разд.1 стл.16 стр.11&gt;0 AND Ф.S07r разд.1 стл.27 стр.11&gt;0) OR (Ф.S07r разд.1 стл.16 стр.11=0 AND Ф.S07r разд.1 стл.27 стр.11=0)</t>
  </si>
  <si>
    <t>(Ф.S07r разд.1 стл.16 стр.12&gt;0 AND Ф.S07r разд.1 стл.27 стр.12&gt;0) OR (Ф.S07r разд.1 стл.16 стр.12=0 AND Ф.S07r разд.1 стл.27 стр.12=0)</t>
  </si>
  <si>
    <t>(Ф.S07r разд.1 стл.16 стр.13&gt;0 AND Ф.S07r разд.1 стл.27 стр.13&gt;0) OR (Ф.S07r разд.1 стл.16 стр.13=0 AND Ф.S07r разд.1 стл.27 стр.13=0)</t>
  </si>
  <si>
    <t>(Ф.S07r разд.1 стл.16 стр.14&gt;0 AND Ф.S07r разд.1 стл.27 стр.14&gt;0) OR (Ф.S07r разд.1 стл.16 стр.14=0 AND Ф.S07r разд.1 стл.27 стр.14=0)</t>
  </si>
  <si>
    <t>(Ф.S07r разд.1 стл.16 стр.15&gt;0 AND Ф.S07r разд.1 стл.27 стр.15&gt;0) OR (Ф.S07r разд.1 стл.16 стр.15=0 AND Ф.S07r разд.1 стл.27 стр.15=0)</t>
  </si>
  <si>
    <t>(Ф.S07r разд.1 стл.16 стр.16&gt;0 AND Ф.S07r разд.1 стл.27 стр.16&gt;0) OR (Ф.S07r разд.1 стл.16 стр.16=0 AND Ф.S07r разд.1 стл.27 стр.16=0)</t>
  </si>
  <si>
    <t>(Ф.S07r разд.1 стл.16 стр.17&gt;0 AND Ф.S07r разд.1 стл.27 стр.17&gt;0) OR (Ф.S07r разд.1 стл.16 стр.17=0 AND Ф.S07r разд.1 стл.27 стр.17=0)</t>
  </si>
  <si>
    <t>(Ф.S07r разд.1 стл.16 стр.18&gt;0 AND Ф.S07r разд.1 стл.27 стр.18&gt;0) OR (Ф.S07r разд.1 стл.16 стр.18=0 AND Ф.S07r разд.1 стл.27 стр.18=0)</t>
  </si>
  <si>
    <t>(Ф.S07r разд.1 стл.16 стр.19&gt;0 AND Ф.S07r разд.1 стл.27 стр.19&gt;0) OR (Ф.S07r разд.1 стл.16 стр.19=0 AND Ф.S07r разд.1 стл.27 стр.19=0)</t>
  </si>
  <si>
    <t>(Ф.S07r разд.1 стл.16 стр.2&gt;0 AND Ф.S07r разд.1 стл.27 стр.2&gt;0) OR (Ф.S07r разд.1 стл.16 стр.2=0 AND Ф.S07r разд.1 стл.27 стр.2=0)</t>
  </si>
  <si>
    <t>(Ф.S07r разд.1 стл.16 стр.20&gt;0 AND Ф.S07r разд.1 стл.27 стр.20&gt;0) OR (Ф.S07r разд.1 стл.16 стр.20=0 AND Ф.S07r разд.1 стл.27 стр.20=0)</t>
  </si>
  <si>
    <t>(Ф.S07r разд.1 стл.16 стр.21&gt;0 AND Ф.S07r разд.1 стл.27 стр.21&gt;0) OR (Ф.S07r разд.1 стл.16 стр.21=0 AND Ф.S07r разд.1 стл.27 стр.21=0)</t>
  </si>
  <si>
    <t>(Ф.S07r разд.1 стл.16 стр.22&gt;0 AND Ф.S07r разд.1 стл.27 стр.22&gt;0) OR (Ф.S07r разд.1 стл.16 стр.22=0 AND Ф.S07r разд.1 стл.27 стр.22=0)</t>
  </si>
  <si>
    <t>(Ф.S07r разд.1 стл.16 стр.23&gt;0 AND Ф.S07r разд.1 стл.27 стр.23&gt;0) OR (Ф.S07r разд.1 стл.16 стр.23=0 AND Ф.S07r разд.1 стл.27 стр.23=0)</t>
  </si>
  <si>
    <t>(Ф.S07r разд.1 стл.16 стр.24&gt;0 AND Ф.S07r разд.1 стл.27 стр.24&gt;0) OR (Ф.S07r разд.1 стл.16 стр.24=0 AND Ф.S07r разд.1 стл.27 стр.24=0)</t>
  </si>
  <si>
    <t>(Ф.S07r разд.1 стл.16 стр.25&gt;0 AND Ф.S07r разд.1 стл.27 стр.25&gt;0) OR (Ф.S07r разд.1 стл.16 стр.25=0 AND Ф.S07r разд.1 стл.27 стр.25=0)</t>
  </si>
  <si>
    <t>(Ф.S07r разд.1 стл.16 стр.26&gt;0 AND Ф.S07r разд.1 стл.27 стр.26&gt;0) OR (Ф.S07r разд.1 стл.16 стр.26=0 AND Ф.S07r разд.1 стл.27 стр.26=0)</t>
  </si>
  <si>
    <t>(Ф.S07r разд.1 стл.16 стр.27&gt;0 AND Ф.S07r разд.1 стл.27 стр.27&gt;0) OR (Ф.S07r разд.1 стл.16 стр.27=0 AND Ф.S07r разд.1 стл.27 стр.27=0)</t>
  </si>
  <si>
    <t>(Ф.S07r разд.1 стл.16 стр.28&gt;0 AND Ф.S07r разд.1 стл.27 стр.28&gt;0) OR (Ф.S07r разд.1 стл.16 стр.28=0 AND Ф.S07r разд.1 стл.27 стр.28=0)</t>
  </si>
  <si>
    <t>(Ф.S07r разд.1 стл.16 стр.29&gt;0 AND Ф.S07r разд.1 стл.27 стр.29&gt;0) OR (Ф.S07r разд.1 стл.16 стр.29=0 AND Ф.S07r разд.1 стл.27 стр.29=0)</t>
  </si>
  <si>
    <t>(Ф.S07r разд.1 стл.16 стр.3&gt;0 AND Ф.S07r разд.1 стл.27 стр.3&gt;0) OR (Ф.S07r разд.1 стл.16 стр.3=0 AND Ф.S07r разд.1 стл.27 стр.3=0)</t>
  </si>
  <si>
    <t>(Ф.S07r разд.1 стл.16 стр.30&gt;0 AND Ф.S07r разд.1 стл.27 стр.30&gt;0) OR (Ф.S07r разд.1 стл.16 стр.30=0 AND Ф.S07r разд.1 стл.27 стр.30=0)</t>
  </si>
  <si>
    <t>(Ф.S07r разд.1 стл.16 стр.31&gt;0 AND Ф.S07r разд.1 стл.27 стр.31&gt;0) OR (Ф.S07r разд.1 стл.16 стр.31=0 AND Ф.S07r разд.1 стл.27 стр.31=0)</t>
  </si>
  <si>
    <t>(Ф.S07r разд.1 стл.16 стр.32&gt;0 AND Ф.S07r разд.1 стл.27 стр.32&gt;0) OR (Ф.S07r разд.1 стл.16 стр.32=0 AND Ф.S07r разд.1 стл.27 стр.32=0)</t>
  </si>
  <si>
    <t>(Ф.S07r разд.1 стл.16 стр.33&gt;0 AND Ф.S07r разд.1 стл.27 стр.33&gt;0) OR (Ф.S07r разд.1 стл.16 стр.33=0 AND Ф.S07r разд.1 стл.27 стр.33=0)</t>
  </si>
  <si>
    <t>(Ф.S07r разд.1 стл.16 стр.34&gt;0 AND Ф.S07r разд.1 стл.27 стр.34&gt;0) OR (Ф.S07r разд.1 стл.16 стр.34=0 AND Ф.S07r разд.1 стл.27 стр.34=0)</t>
  </si>
  <si>
    <t>(Ф.S07r разд.1 стл.16 стр.35&gt;0 AND Ф.S07r разд.1 стл.27 стр.35&gt;0) OR (Ф.S07r разд.1 стл.16 стр.35=0 AND Ф.S07r разд.1 стл.27 стр.35=0)</t>
  </si>
  <si>
    <t>(Ф.S07r разд.1 стл.16 стр.36&gt;0 AND Ф.S07r разд.1 стл.27 стр.36&gt;0) OR (Ф.S07r разд.1 стл.16 стр.36=0 AND Ф.S07r разд.1 стл.27 стр.36=0)</t>
  </si>
  <si>
    <t>(Ф.S07r разд.1 стл.16 стр.37&gt;0 AND Ф.S07r разд.1 стл.27 стр.37&gt;0) OR (Ф.S07r разд.1 стл.16 стр.37=0 AND Ф.S07r разд.1 стл.27 стр.37=0)</t>
  </si>
  <si>
    <t>(Ф.S07r разд.1 стл.16 стр.38&gt;0 AND Ф.S07r разд.1 стл.27 стр.38&gt;0) OR (Ф.S07r разд.1 стл.16 стр.38=0 AND Ф.S07r разд.1 стл.27 стр.38=0)</t>
  </si>
  <si>
    <t>(Ф.S07r разд.1 стл.16 стр.39&gt;0 AND Ф.S07r разд.1 стл.27 стр.39&gt;0) OR (Ф.S07r разд.1 стл.16 стр.39=0 AND Ф.S07r разд.1 стл.27 стр.39=0)</t>
  </si>
  <si>
    <t>(Ф.S07r разд.1 стл.16 стр.4&gt;0 AND Ф.S07r разд.1 стл.27 стр.4&gt;0) OR (Ф.S07r разд.1 стл.16 стр.4=0 AND Ф.S07r разд.1 стл.27 стр.4=0)</t>
  </si>
  <si>
    <t>(Ф.S07r разд.1 стл.16 стр.40&gt;0 AND Ф.S07r разд.1 стл.27 стр.40&gt;0) OR (Ф.S07r разд.1 стл.16 стр.40=0 AND Ф.S07r разд.1 стл.27 стр.40=0)</t>
  </si>
  <si>
    <t>(Ф.S07r разд.1 стл.16 стр.41&gt;0 AND Ф.S07r разд.1 стл.27 стр.41&gt;0) OR (Ф.S07r разд.1 стл.16 стр.41=0 AND Ф.S07r разд.1 стл.27 стр.41=0)</t>
  </si>
  <si>
    <t>(Ф.S07r разд.1 стл.16 стр.42&gt;0 AND Ф.S07r разд.1 стл.27 стр.42&gt;0) OR (Ф.S07r разд.1 стл.16 стр.42=0 AND Ф.S07r разд.1 стл.27 стр.42=0)</t>
  </si>
  <si>
    <t>(Ф.S07r разд.1 стл.16 стр.43&gt;0 AND Ф.S07r разд.1 стл.27 стр.43&gt;0) OR (Ф.S07r разд.1 стл.16 стр.43=0 AND Ф.S07r разд.1 стл.27 стр.43=0)</t>
  </si>
  <si>
    <t>(Ф.S07r разд.1 стл.16 стр.44&gt;0 AND Ф.S07r разд.1 стл.27 стр.44&gt;0) OR (Ф.S07r разд.1 стл.16 стр.44=0 AND Ф.S07r разд.1 стл.27 стр.44=0)</t>
  </si>
  <si>
    <t>(Ф.S07r разд.1 стл.16 стр.5&gt;0 AND Ф.S07r разд.1 стл.27 стр.5&gt;0) OR (Ф.S07r разд.1 стл.16 стр.5=0 AND Ф.S07r разд.1 стл.27 стр.5=0)</t>
  </si>
  <si>
    <t>(Ф.S07r разд.1 стл.16 стр.6&gt;0 AND Ф.S07r разд.1 стл.27 стр.6&gt;0) OR (Ф.S07r разд.1 стл.16 стр.6=0 AND Ф.S07r разд.1 стл.27 стр.6=0)</t>
  </si>
  <si>
    <t>(Ф.S07r разд.1 стл.16 стр.7&gt;0 AND Ф.S07r разд.1 стл.27 стр.7&gt;0) OR (Ф.S07r разд.1 стл.16 стр.7=0 AND Ф.S07r разд.1 стл.27 стр.7=0)</t>
  </si>
  <si>
    <t>(Ф.S07r разд.1 стл.16 стр.8&gt;0 AND Ф.S07r разд.1 стл.27 стр.8&gt;0) OR (Ф.S07r разд.1 стл.16 стр.8=0 AND Ф.S07r разд.1 стл.27 стр.8=0)</t>
  </si>
  <si>
    <t>(Ф.S07r разд.1 стл.16 стр.9&gt;0 AND Ф.S07r разд.1 стл.27 стр.9&gt;0) OR (Ф.S07r разд.1 стл.16 стр.9=0 AND Ф.S07r разд.1 стл.27 стр.9=0)</t>
  </si>
  <si>
    <t>Ф.S07r разд.1 стл.20 стр.25=0</t>
  </si>
  <si>
    <t>Ф.S07r разд.1 стл.20 стр.26=0</t>
  </si>
  <si>
    <t>Ф.S07r разд.1 стл.20 стр.27=0</t>
  </si>
  <si>
    <t>Ф.S07r разд.1 стл.25 стр.2=0</t>
  </si>
  <si>
    <t>Ф.S07r разд.1 стл.25 стр.3=0</t>
  </si>
  <si>
    <t>Ф.S07r разд.1 стл.25 стр.4=0</t>
  </si>
  <si>
    <t>Ф.S07r разд.1 стл.22 стр.10=0</t>
  </si>
  <si>
    <t>Ф.S07r разд.1 стл.22 стр.11=0</t>
  </si>
  <si>
    <t>Ф.S07r разд.1 стл.22 стр.12=0</t>
  </si>
  <si>
    <t>Ф.S07r разд.1 стл.22 стр.13=0</t>
  </si>
  <si>
    <t>Ф.S07r разд.1 стл.22 стр.14=0</t>
  </si>
  <si>
    <t>Ф.S07r разд.1 стл.22 стр.15=0</t>
  </si>
  <si>
    <t>Ф.S07r разд.1 стл.22 стр.16=0</t>
  </si>
  <si>
    <t>Ф.S07r разд.1 стл.22 стр.17=0</t>
  </si>
  <si>
    <t>Ф.S07r разд.1 стл.22 стр.18=0</t>
  </si>
  <si>
    <t>Ф.S07r разд.1 стл.22 стр.19=0</t>
  </si>
  <si>
    <t>Ф.S07r разд.1 стл.22 стр.2=0</t>
  </si>
  <si>
    <t>Ф.S07r разд.1 стл.22 стр.20=0</t>
  </si>
  <si>
    <t>Ф.S07r разд.1 стл.22 стр.21=0</t>
  </si>
  <si>
    <t>Ф.S07r разд.1 стл.22 стр.22=0</t>
  </si>
  <si>
    <t>Ф.S07r разд.1 стл.22 стр.23=0</t>
  </si>
  <si>
    <t>Ф.S07r разд.1 стл.22 стр.24=0</t>
  </si>
  <si>
    <t>Ф.S07r разд.1 стл.22 стр.25=0</t>
  </si>
  <si>
    <t>Ф.S07r разд.1 стл.22 стр.26=0</t>
  </si>
  <si>
    <t>Ф.S07r разд.1 стл.22 стр.27=0</t>
  </si>
  <si>
    <t>Ф.S07r разд.1 стл.22 стр.28=0</t>
  </si>
  <si>
    <t>Ф.S07r разд.1 стл.22 стр.29=0</t>
  </si>
  <si>
    <t>Ф.S07r разд.1 стл.22 стр.3=0</t>
  </si>
  <si>
    <t>Ф.S07r разд.1 стл.22 стр.30=0</t>
  </si>
  <si>
    <t>Ф.S07r разд.1 стл.22 стр.31=0</t>
  </si>
  <si>
    <t>Ф.S07r разд.1 стл.22 стр.32=0</t>
  </si>
  <si>
    <t>Ф.S07r разд.1 стл.22 стр.33=0</t>
  </si>
  <si>
    <t>Ф.S07r разд.1 стл.22 стр.34=0</t>
  </si>
  <si>
    <t>Ф.S07r разд.1 стл.22 стр.35=0</t>
  </si>
  <si>
    <t>Ф.S07r разд.1 стл.22 стр.36=0</t>
  </si>
  <si>
    <t>Ф.S07r разд.1 стл.22 стр.37=0</t>
  </si>
  <si>
    <t>Ф.S07r разд.1 стл.22 стр.38=0</t>
  </si>
  <si>
    <t>Ф.S07r разд.1 стл.22 стр.39=0</t>
  </si>
  <si>
    <t>Ф.S07r разд.1 стл.22 стр.4=0</t>
  </si>
  <si>
    <t>Ф.S07r разд.1 стл.22 стр.40=0</t>
  </si>
  <si>
    <t>Ф.S07r разд.1 стл.22 стр.41=0</t>
  </si>
  <si>
    <t>Ф.S07r разд.1 стл.22 стр.5=0</t>
  </si>
  <si>
    <t>Ф.S07r разд.1 стл.22 стр.6=0</t>
  </si>
  <si>
    <t>Ф.S07r разд.1 стл.22 стр.7=0</t>
  </si>
  <si>
    <t>Ф.S07r разд.1 стл.22 стр.8=0</t>
  </si>
  <si>
    <t>Ф.S07r разд.1 стл.22 стр.9=0</t>
  </si>
  <si>
    <t>Ф.S07r разд.1 стл.25 стр.17=0</t>
  </si>
  <si>
    <t>Ф.S07r разд.1 стл.25 стр.18=0</t>
  </si>
  <si>
    <t>Ф.S07r разд.1 стл.26 стр.10=0</t>
  </si>
  <si>
    <t>Ф.S07r разд.1 стл.26 стр.11=0</t>
  </si>
  <si>
    <t>Ф.S07r разд.1 стл.26 стр.12=0</t>
  </si>
  <si>
    <t>Ф.S07r разд.1 стл.26 стр.13=0</t>
  </si>
  <si>
    <t>Ф.S07r разд.1 стл.26 стр.14=0</t>
  </si>
  <si>
    <t>Ф.S07r разд.1 стл.26 стр.15=0</t>
  </si>
  <si>
    <t>Ф.S07r разд.1 стл.26 стр.16=0</t>
  </si>
  <si>
    <t>Ф.S07r разд.1 стл.26 стр.17=0</t>
  </si>
  <si>
    <t>Ф.S07r разд.1 стл.26 стр.18=0</t>
  </si>
  <si>
    <t>Ф.S07r разд.1 стл.26 стр.19=0</t>
  </si>
  <si>
    <t>Ф.S07r разд.1 стл.26 стр.2=0</t>
  </si>
  <si>
    <t>Ф.S07r разд.1 стл.26 стр.20=0</t>
  </si>
  <si>
    <t>Ф.S07r разд.1 стл.26 стр.21=0</t>
  </si>
  <si>
    <t>Ф.S07r разд.1 стл.26 стр.22=0</t>
  </si>
  <si>
    <t>Ф.S07r разд.1 стл.26 стр.23=0</t>
  </si>
  <si>
    <t>Ф.S07r разд.1 стл.26 стр.24=0</t>
  </si>
  <si>
    <t>Ф.S07r разд.1 стл.26 стр.25=0</t>
  </si>
  <si>
    <t>Ф.S07r разд.1 стл.26 стр.26=0</t>
  </si>
  <si>
    <t>Ф.S07r разд.1 стл.26 стр.27=0</t>
  </si>
  <si>
    <t>Ф.S07r разд.1 стл.26 стр.28=0</t>
  </si>
  <si>
    <t>Ф.S07r разд.1 стл.26 стр.29=0</t>
  </si>
  <si>
    <t>Ф.S07r разд.1 стл.26 стр.3=0</t>
  </si>
  <si>
    <t>Ф.S07r разд.1 стл.26 стр.30=0</t>
  </si>
  <si>
    <t>Ф.S07r разд.1 стл.26 стр.31=0</t>
  </si>
  <si>
    <t>Ф.S07r разд.1 стл.26 стр.32=0</t>
  </si>
  <si>
    <t>Ф.S07r разд.1 стл.26 стр.33=0</t>
  </si>
  <si>
    <t>Ф.S07r разд.1 стл.26 стр.34=0</t>
  </si>
  <si>
    <t>Ф.S07r разд.1 стл.26 стр.35=0</t>
  </si>
  <si>
    <t>Ф.S07r разд.1 стл.26 стр.36=0</t>
  </si>
  <si>
    <t>Ф.S07r разд.1 стл.26 стр.37=0</t>
  </si>
  <si>
    <t>Ф.S07r разд.1 стл.26 стр.38=0</t>
  </si>
  <si>
    <t>Ф.S07r разд.1 стл.26 стр.39=0</t>
  </si>
  <si>
    <t>Ф.S07r разд.1 стл.26 стр.4=0</t>
  </si>
  <si>
    <t>Ф.S07r разд.1 стл.26 стр.40=0</t>
  </si>
  <si>
    <t>Ф.S07r разд.1 стл.26 стр.41=0</t>
  </si>
  <si>
    <t>Ф.S07r разд.1 стл.26 стр.5=0</t>
  </si>
  <si>
    <t>Ф.S07r разд.1 стл.26 стр.6=0</t>
  </si>
  <si>
    <t>Ф.S07r разд.1 стл.26 стр.7=0</t>
  </si>
  <si>
    <t>Ф.S07r разд.1 стл.26 стр.8=0</t>
  </si>
  <si>
    <t>Ф.S07r разд.1 стл.26 стр.9=0</t>
  </si>
  <si>
    <t>Ф.S07r разд.1 стл.20 стр.35=0</t>
  </si>
  <si>
    <t>Ф.S07r разд.1 стл.20 стр.36=0</t>
  </si>
  <si>
    <t>Ф.S07r разд.1 стл.20 стр.37=0</t>
  </si>
  <si>
    <t>Ф.S07r разд.1 стл.20 стр.38=0</t>
  </si>
  <si>
    <t>Ф.S07r разд.1 стл.20 стр.39=0</t>
  </si>
  <si>
    <t>Ф.S07r разд.1 стл.20 стр.40=0</t>
  </si>
  <si>
    <t>Ф.S07r разд.1 стл.20 стр.41=0</t>
  </si>
  <si>
    <t>Ф.S07r разд.1 стл.5 стр.1&lt;=Ф.S07r разд.1 стл.3 стр.1</t>
  </si>
  <si>
    <t>Ф.S07r разд.1 стл.5 стр.10&lt;=Ф.S07r разд.1 стл.3 стр.10</t>
  </si>
  <si>
    <t>Ф.S07r разд.1 стл.5 стр.11&lt;=Ф.S07r разд.1 стл.3 стр.11</t>
  </si>
  <si>
    <t>Ф.S07r разд.1 стл.5 стр.12&lt;=Ф.S07r разд.1 стл.3 стр.12</t>
  </si>
  <si>
    <t>Ф.S07r разд.1 стл.5 стр.13&lt;=Ф.S07r разд.1 стл.3 стр.13</t>
  </si>
  <si>
    <t>Ф.S07r разд.1 стл.5 стр.14&lt;=Ф.S07r разд.1 стл.3 стр.14</t>
  </si>
  <si>
    <t>Ф.S07r разд.1 стл.5 стр.15&lt;=Ф.S07r разд.1 стл.3 стр.15</t>
  </si>
  <si>
    <t>Ф.S07r разд.1 стл.5 стр.16&lt;=Ф.S07r разд.1 стл.3 стр.16</t>
  </si>
  <si>
    <t>Ф.S07r разд.1 стл.5 стр.17&lt;=Ф.S07r разд.1 стл.3 стр.17</t>
  </si>
  <si>
    <t>Ф.S07r разд.1 стл.5 стр.18&lt;=Ф.S07r разд.1 стл.3 стр.18</t>
  </si>
  <si>
    <t>Ф.S07r разд.1 стл.5 стр.19&lt;=Ф.S07r разд.1 стл.3 стр.19</t>
  </si>
  <si>
    <t>Ф.S07r разд.1 стл.5 стр.2&lt;=Ф.S07r разд.1 стл.3 стр.2</t>
  </si>
  <si>
    <t>Ф.S07r разд.1 стл.5 стр.20&lt;=Ф.S07r разд.1 стл.3 стр.20</t>
  </si>
  <si>
    <t>Ф.S07r разд.1 стл.5 стр.21&lt;=Ф.S07r разд.1 стл.3 стр.21</t>
  </si>
  <si>
    <t>Ф.S07r разд.1 стл.5 стр.22&lt;=Ф.S07r разд.1 стл.3 стр.22</t>
  </si>
  <si>
    <t>Ф.S07r разд.1 стл.5 стр.23&lt;=Ф.S07r разд.1 стл.3 стр.23</t>
  </si>
  <si>
    <t>Ф.S07r разд.1 стл.5 стр.24&lt;=Ф.S07r разд.1 стл.3 стр.24</t>
  </si>
  <si>
    <t>Ф.S07r разд.1 стл.5 стр.25&lt;=Ф.S07r разд.1 стл.3 стр.25</t>
  </si>
  <si>
    <t>Ф.S07r разд.1 стл.5 стр.26&lt;=Ф.S07r разд.1 стл.3 стр.26</t>
  </si>
  <si>
    <t>Ф.S07r разд.1 стл.5 стр.27&lt;=Ф.S07r разд.1 стл.3 стр.27</t>
  </si>
  <si>
    <t>Ф.S07r разд.1 стл.5 стр.28&lt;=Ф.S07r разд.1 стл.3 стр.28</t>
  </si>
  <si>
    <t>Ф.S07r разд.1 стл.5 стр.29&lt;=Ф.S07r разд.1 стл.3 стр.29</t>
  </si>
  <si>
    <t>Ф.S07r разд.1 стл.5 стр.3&lt;=Ф.S07r разд.1 стл.3 стр.3</t>
  </si>
  <si>
    <t>Ф.S07r разд.1 стл.5 стр.30&lt;=Ф.S07r разд.1 стл.3 стр.30</t>
  </si>
  <si>
    <t>Ф.S07r разд.1 стл.5 стр.31&lt;=Ф.S07r разд.1 стл.3 стр.31</t>
  </si>
  <si>
    <t>Ф.S07r разд.1 стл.5 стр.32&lt;=Ф.S07r разд.1 стл.3 стр.32</t>
  </si>
  <si>
    <t>Ф.S07r разд.1 стл.5 стр.33&lt;=Ф.S07r разд.1 стл.3 стр.33</t>
  </si>
  <si>
    <t>Ф.S07r разд.1 стл.5 стр.34&lt;=Ф.S07r разд.1 стл.3 стр.34</t>
  </si>
  <si>
    <t>Ф.S07r разд.1 стл.5 стр.35&lt;=Ф.S07r разд.1 стл.3 стр.35</t>
  </si>
  <si>
    <t>Ф.S07r разд.1 стл.5 стр.36&lt;=Ф.S07r разд.1 стл.3 стр.36</t>
  </si>
  <si>
    <t>Ф.S07r разд.1 стл.5 стр.37&lt;=Ф.S07r разд.1 стл.3 стр.37</t>
  </si>
  <si>
    <t>Ф.S07r разд.1 стл.5 стр.38&lt;=Ф.S07r разд.1 стл.3 стр.38</t>
  </si>
  <si>
    <t>Ф.S07r разд.1 стл.5 стр.39&lt;=Ф.S07r разд.1 стл.3 стр.39</t>
  </si>
  <si>
    <t>Ф.S07r разд.1 стл.5 стр.4&lt;=Ф.S07r разд.1 стл.3 стр.4</t>
  </si>
  <si>
    <t>Ф.S07r разд.1 стл.5 стр.40&lt;=Ф.S07r разд.1 стл.3 стр.40</t>
  </si>
  <si>
    <t>Ф.S07r разд.1 стл.5 стр.41&lt;=Ф.S07r разд.1 стл.3 стр.41</t>
  </si>
  <si>
    <t>Ф.S07r разд.1 стл.5 стр.42&lt;=Ф.S07r разд.1 стл.3 стр.42</t>
  </si>
  <si>
    <t>Ф.S07r разд.1 стл.5 стр.43&lt;=Ф.S07r разд.1 стл.3 стр.43</t>
  </si>
  <si>
    <t>Ф.S07r разд.1 стл.5 стр.44&lt;=Ф.S07r разд.1 стл.3 стр.44</t>
  </si>
  <si>
    <t>Ф.S07r разд.1 стл.5 стр.5&lt;=Ф.S07r разд.1 стл.3 стр.5</t>
  </si>
  <si>
    <t>Ф.S07r разд.1 стл.5 стр.6&lt;=Ф.S07r разд.1 стл.3 стр.6</t>
  </si>
  <si>
    <t>Ф.S07r разд.1 стл.5 стр.7&lt;=Ф.S07r разд.1 стл.3 стр.7</t>
  </si>
  <si>
    <t>Ф.S07r разд.1 стл.5 стр.8&lt;=Ф.S07r разд.1 стл.3 стр.8</t>
  </si>
  <si>
    <t>Ф.S07r разд.1 стл.5 стр.9&lt;=Ф.S07r разд.1 стл.3 стр.9</t>
  </si>
  <si>
    <t>Ф.S07r разд.1 стл.19 стр.2=0</t>
  </si>
  <si>
    <t>Ф.S07r разд.1 стл.19 стр.3=0</t>
  </si>
  <si>
    <t>Ф.S07r разд.1 стл.3 стр.1=Ф.S07r разд.1 сумма стл.6-10 стр.1</t>
  </si>
  <si>
    <t>Ф.S07r разд.1 стл.3 стр.10=Ф.S07r разд.1 сумма стл.6-10 стр.10</t>
  </si>
  <si>
    <t>Ф.S07r разд.1 стл.3 стр.11=Ф.S07r разд.1 сумма стл.6-10 стр.11</t>
  </si>
  <si>
    <t>Ф.S07r разд.1 стл.3 стр.12=Ф.S07r разд.1 сумма стл.6-10 стр.12</t>
  </si>
  <si>
    <t>Ф.S07r разд.1 стл.3 стр.13=Ф.S07r разд.1 сумма стл.6-10 стр.13</t>
  </si>
  <si>
    <t>Ф.S07r разд.1 стл.3 стр.14=Ф.S07r разд.1 сумма стл.6-10 стр.14</t>
  </si>
  <si>
    <t>Ф.S07r разд.1 стл.3 стр.15=Ф.S07r разд.1 сумма стл.6-10 стр.15</t>
  </si>
  <si>
    <t>Ф.S07r разд.1 стл.3 стр.16=Ф.S07r разд.1 сумма стл.6-10 стр.16</t>
  </si>
  <si>
    <t>Ф.S07r разд.1 стл.3 стр.17=Ф.S07r разд.1 сумма стл.6-10 стр.17</t>
  </si>
  <si>
    <t>Ф.S07r разд.1 стл.3 стр.18=Ф.S07r разд.1 сумма стл.6-10 стр.18</t>
  </si>
  <si>
    <t>Ф.S07r разд.1 стл.3 стр.19=Ф.S07r разд.1 сумма стл.6-10 стр.19</t>
  </si>
  <si>
    <t>Ф.S07r разд.1 стл.3 стр.2=Ф.S07r разд.1 сумма стл.6-10 стр.2</t>
  </si>
  <si>
    <t>Ф.S07r разд.1 стл.3 стр.20=Ф.S07r разд.1 сумма стл.6-10 стр.20</t>
  </si>
  <si>
    <t>Ф.S07r разд.1 стл.3 стр.21=Ф.S07r разд.1 сумма стл.6-10 стр.21</t>
  </si>
  <si>
    <t>Ф.S07r разд.1 стл.3 стр.22=Ф.S07r разд.1 сумма стл.6-10 стр.22</t>
  </si>
  <si>
    <t>Ф.S07r разд.1 стл.3 стр.23=Ф.S07r разд.1 сумма стл.6-10 стр.23</t>
  </si>
  <si>
    <t>Ф.S07r разд.1 стл.3 стр.24=Ф.S07r разд.1 сумма стл.6-10 стр.24</t>
  </si>
  <si>
    <t>Ф.S07r разд.1 стл.3 стр.25=Ф.S07r разд.1 сумма стл.6-10 стр.25</t>
  </si>
  <si>
    <t>Ф.S07r разд.1 стл.3 стр.26=Ф.S07r разд.1 сумма стл.6-10 стр.26</t>
  </si>
  <si>
    <t>Ф.S07r разд.1 стл.3 стр.27=Ф.S07r разд.1 сумма стл.6-10 стр.27</t>
  </si>
  <si>
    <t>Ф.S07r разд.1 стл.3 стр.28=Ф.S07r разд.1 сумма стл.6-10 стр.28</t>
  </si>
  <si>
    <t>Ф.S07r разд.1 стл.3 стр.29=Ф.S07r разд.1 сумма стл.6-10 стр.29</t>
  </si>
  <si>
    <t>Ф.S07r разд.1 стл.3 стр.3=Ф.S07r разд.1 сумма стл.6-10 стр.3</t>
  </si>
  <si>
    <t>Ф.S07r разд.1 стл.3 стр.30=Ф.S07r разд.1 сумма стл.6-10 стр.30</t>
  </si>
  <si>
    <t>Ф.S07r разд.1 стл.3 стр.31=Ф.S07r разд.1 сумма стл.6-10 стр.31</t>
  </si>
  <si>
    <t>Ф.S07r разд.1 стл.3 стр.32=Ф.S07r разд.1 сумма стл.6-10 стр.32</t>
  </si>
  <si>
    <t>Ф.S07r разд.1 стл.3 стр.33=Ф.S07r разд.1 сумма стл.6-10 стр.33</t>
  </si>
  <si>
    <t>Ф.S07r разд.1 стл.3 стр.34=Ф.S07r разд.1 сумма стл.6-10 стр.34</t>
  </si>
  <si>
    <t>Ф.S07r разд.1 стл.3 стр.35=Ф.S07r разд.1 сумма стл.6-10 стр.35</t>
  </si>
  <si>
    <t>Ф.S07r разд.1 стл.3 стр.36=Ф.S07r разд.1 сумма стл.6-10 стр.36</t>
  </si>
  <si>
    <t>Ф.S07r разд.1 стл.3 стр.37=Ф.S07r разд.1 сумма стл.6-10 стр.37</t>
  </si>
  <si>
    <t>Ф.S07r разд.1 стл.3 стр.38=Ф.S07r разд.1 сумма стл.6-10 стр.38</t>
  </si>
  <si>
    <t>Ф.S07r разд.1 стл.3 стр.39=Ф.S07r разд.1 сумма стл.6-10 стр.39</t>
  </si>
  <si>
    <t>Ф.S07r разд.1 стл.3 стр.4=Ф.S07r разд.1 сумма стл.6-10 стр.4</t>
  </si>
  <si>
    <t>Ф.S07r разд.1 стл.3 стр.40=Ф.S07r разд.1 сумма стл.6-10 стр.40</t>
  </si>
  <si>
    <t>Ф.S07r разд.1 стл.3 стр.41=Ф.S07r разд.1 сумма стл.6-10 стр.41</t>
  </si>
  <si>
    <t>Ф.S07r разд.1 стл.3 стр.42=Ф.S07r разд.1 сумма стл.6-10 стр.42</t>
  </si>
  <si>
    <t>Ф.S07r разд.1 стл.3 стр.43=Ф.S07r разд.1 сумма стл.6-10 стр.43</t>
  </si>
  <si>
    <t>Ф.S07r разд.1 стл.3 стр.44=Ф.S07r разд.1 сумма стл.6-10 стр.44</t>
  </si>
  <si>
    <t>Ф.S07r разд.1 стл.3 стр.5=Ф.S07r разд.1 сумма стл.6-10 стр.5</t>
  </si>
  <si>
    <t>Ф.S07r разд.1 стл.3 стр.6=Ф.S07r разд.1 сумма стл.6-10 стр.6</t>
  </si>
  <si>
    <t>Ф.S07r разд.1 стл.3 стр.7=Ф.S07r разд.1 сумма стл.6-10 стр.7</t>
  </si>
  <si>
    <t>Ф.S07r разд.1 стл.3 стр.8=Ф.S07r разд.1 сумма стл.6-10 стр.8</t>
  </si>
  <si>
    <t>Ф.S07r разд.1 стл.3 стр.9=Ф.S07r разд.1 сумма стл.6-10 стр.9</t>
  </si>
  <si>
    <t>Ф.S07r разд.1 стл.20 стр.10=0</t>
  </si>
  <si>
    <t>Ф.S07r разд.1 стл.20 стр.11=0</t>
  </si>
  <si>
    <t>Ф.S07r разд.1 стл.20 стр.12=0</t>
  </si>
  <si>
    <t>Ф.S07r разд.1 стл.19 стр.5=0</t>
  </si>
  <si>
    <t>Ф.S07r разд.1 стл.19 стр.6=0</t>
  </si>
  <si>
    <t>Ф.S07r разд.1 стл.19 стр.7=0</t>
  </si>
  <si>
    <t>Ф.S07r разд.1 стл.23 стр.26=0</t>
  </si>
  <si>
    <t>Ф.S07r разд.1 стл.23 стр.27=0</t>
  </si>
  <si>
    <t>Ф.S07r разд.1 стл.23 стр.28=0</t>
  </si>
  <si>
    <t>Ф.S07r разд.1 стл.23 стр.29=0</t>
  </si>
  <si>
    <t>Ф.S07r разд.1 стл.23 стр.30=0</t>
  </si>
  <si>
    <t>Ф.S07r разд.1 стл.23 стр.31=0</t>
  </si>
  <si>
    <t>Ф.S07r разд.1 стл.23 стр.32=0</t>
  </si>
  <si>
    <t>Ф.S07r разд.1 стл.23 стр.33=0</t>
  </si>
  <si>
    <t>Ф.S07r разд.1 стл.23 стр.34=0</t>
  </si>
  <si>
    <t>Ф.S07r разд.1 стл.23 стр.35=0</t>
  </si>
  <si>
    <t>Ф.S07r разд.1 стл.23 стр.36=0</t>
  </si>
  <si>
    <t>Ф.S07r разд.1 стл.23 стр.37=0</t>
  </si>
  <si>
    <t>Ф.S07r разд.1 стл.23 стр.38=0</t>
  </si>
  <si>
    <t>Ф.S07r разд.1 стл.23 стр.39=0</t>
  </si>
  <si>
    <t>Ф.S07r разд.1 стл.23 стр.40=0</t>
  </si>
  <si>
    <t>Ф.S07r разд.1 стл.23 стр.41=0</t>
  </si>
  <si>
    <t>Ф.S07r разд.1 стл.25 стр.11=0</t>
  </si>
  <si>
    <t>Ф.S07r разд.1 стл.25 стр.12=0</t>
  </si>
  <si>
    <t>Ф.S07r разд.1 стл.25 стр.13=0</t>
  </si>
  <si>
    <t>Ф.S07r разд.1 стл.24 стр.1&lt;=Ф.S07r разд.1 стл.10 стр.1-Ф.S07r разд.1 стл.22 стр.1</t>
  </si>
  <si>
    <t>Ф.S07r разд.1 стл.24 стр.10&lt;=Ф.S07r разд.1 стл.10 стр.10-Ф.S07r разд.1 стл.22 стр.10</t>
  </si>
  <si>
    <t>Ф.S07r разд.1 стл.24 стр.11&lt;=Ф.S07r разд.1 стл.10 стр.11-Ф.S07r разд.1 стл.22 стр.11</t>
  </si>
  <si>
    <t>Ф.S07r разд.1 стл.24 стр.12&lt;=Ф.S07r разд.1 стл.10 стр.12-Ф.S07r разд.1 стл.22 стр.12</t>
  </si>
  <si>
    <t>Ф.S07r разд.1 стл.24 стр.13&lt;=Ф.S07r разд.1 стл.10 стр.13-Ф.S07r разд.1 стл.22 стр.13</t>
  </si>
  <si>
    <t>Ф.S07r разд.1 стл.24 стр.14&lt;=Ф.S07r разд.1 стл.10 стр.14-Ф.S07r разд.1 стл.22 стр.14</t>
  </si>
  <si>
    <t>Ф.S07r разд.1 стл.24 стр.15&lt;=Ф.S07r разд.1 стл.10 стр.15-Ф.S07r разд.1 стл.22 стр.15</t>
  </si>
  <si>
    <t>Ф.S07r разд.1 стл.24 стр.16&lt;=Ф.S07r разд.1 стл.10 стр.16-Ф.S07r разд.1 стл.22 стр.16</t>
  </si>
  <si>
    <t>Ф.S07r разд.1 стл.24 стр.17&lt;=Ф.S07r разд.1 стл.10 стр.17-Ф.S07r разд.1 стл.22 стр.17</t>
  </si>
  <si>
    <t>Ф.S07r разд.1 стл.24 стр.18&lt;=Ф.S07r разд.1 стл.10 стр.18-Ф.S07r разд.1 стл.22 стр.18</t>
  </si>
  <si>
    <t>Ф.S07r разд.1 стл.24 стр.19&lt;=Ф.S07r разд.1 стл.10 стр.19-Ф.S07r разд.1 стл.22 стр.19</t>
  </si>
  <si>
    <t>Ф.S07r разд.1 стл.24 стр.2&lt;=Ф.S07r разд.1 стл.10 стр.2-Ф.S07r разд.1 стл.22 стр.2</t>
  </si>
  <si>
    <t>Ф.S07r разд.1 стл.24 стр.20&lt;=Ф.S07r разд.1 стл.10 стр.20-Ф.S07r разд.1 стл.22 стр.20</t>
  </si>
  <si>
    <t>Ф.S07r разд.1 стл.24 стр.21&lt;=Ф.S07r разд.1 стл.10 стр.21-Ф.S07r разд.1 стл.22 стр.21</t>
  </si>
  <si>
    <t>Ф.S07r разд.1 стл.24 стр.22&lt;=Ф.S07r разд.1 стл.10 стр.22-Ф.S07r разд.1 стл.22 стр.22</t>
  </si>
  <si>
    <t>Ф.S07r разд.1 стл.24 стр.23&lt;=Ф.S07r разд.1 стл.10 стр.23-Ф.S07r разд.1 стл.22 стр.23</t>
  </si>
  <si>
    <t>Ф.S07r разд.1 стл.24 стр.24&lt;=Ф.S07r разд.1 стл.10 стр.24-Ф.S07r разд.1 стл.22 стр.24</t>
  </si>
  <si>
    <t>Ф.S07r разд.1 стл.24 стр.25&lt;=Ф.S07r разд.1 стл.10 стр.25-Ф.S07r разд.1 стл.22 стр.25</t>
  </si>
  <si>
    <t>Ф.S07r разд.1 стл.24 стр.26&lt;=Ф.S07r разд.1 стл.10 стр.26-Ф.S07r разд.1 стл.22 стр.26</t>
  </si>
  <si>
    <t>Ф.S07r разд.1 стл.24 стр.27&lt;=Ф.S07r разд.1 стл.10 стр.27-Ф.S07r разд.1 стл.22 стр.27</t>
  </si>
  <si>
    <t>Ф.S07r разд.1 стл.24 стр.28&lt;=Ф.S07r разд.1 стл.10 стр.28-Ф.S07r разд.1 стл.22 стр.28</t>
  </si>
  <si>
    <t>Ф.S07r разд.1 стл.24 стр.29&lt;=Ф.S07r разд.1 стл.10 стр.29-Ф.S07r разд.1 стл.22 стр.29</t>
  </si>
  <si>
    <t>Ф.S07r разд.1 стл.24 стр.3&lt;=Ф.S07r разд.1 стл.10 стр.3-Ф.S07r разд.1 стл.22 стр.3</t>
  </si>
  <si>
    <t>Ф.S07r разд.1 стл.24 стр.30&lt;=Ф.S07r разд.1 стл.10 стр.30-Ф.S07r разд.1 стл.22 стр.30</t>
  </si>
  <si>
    <t>Ф.S07r разд.1 стл.24 стр.31&lt;=Ф.S07r разд.1 стл.10 стр.31-Ф.S07r разд.1 стл.22 стр.31</t>
  </si>
  <si>
    <t>Ф.S07r разд.1 стл.24 стр.32&lt;=Ф.S07r разд.1 стл.10 стр.32-Ф.S07r разд.1 стл.22 стр.32</t>
  </si>
  <si>
    <t>Ф.S07r разд.1 стл.24 стр.33&lt;=Ф.S07r разд.1 стл.10 стр.33-Ф.S07r разд.1 стл.22 стр.33</t>
  </si>
  <si>
    <t>Ф.S07r разд.1 стл.24 стр.34&lt;=Ф.S07r разд.1 стл.10 стр.34-Ф.S07r разд.1 стл.22 стр.34</t>
  </si>
  <si>
    <t>Ф.S07r разд.1 стл.24 стр.35&lt;=Ф.S07r разд.1 стл.10 стр.35-Ф.S07r разд.1 стл.22 стр.35</t>
  </si>
  <si>
    <t>Ф.S07r разд.1 стл.24 стр.36&lt;=Ф.S07r разд.1 стл.10 стр.36-Ф.S07r разд.1 стл.22 стр.36</t>
  </si>
  <si>
    <t>Ф.S07r разд.1 стл.24 стр.37&lt;=Ф.S07r разд.1 стл.10 стр.37-Ф.S07r разд.1 стл.22 стр.37</t>
  </si>
  <si>
    <t>Ф.S07r разд.1 стл.24 стр.38&lt;=Ф.S07r разд.1 стл.10 стр.38-Ф.S07r разд.1 стл.22 стр.38</t>
  </si>
  <si>
    <t>Ф.S07r разд.1 стл.24 стр.39&lt;=Ф.S07r разд.1 стл.10 стр.39-Ф.S07r разд.1 стл.22 стр.39</t>
  </si>
  <si>
    <t>Ф.S07r разд.1 стл.24 стр.4&lt;=Ф.S07r разд.1 стл.10 стр.4-Ф.S07r разд.1 стл.22 стр.4</t>
  </si>
  <si>
    <t>Ф.S07r разд.1 стл.24 стр.40&lt;=Ф.S07r разд.1 стл.10 стр.40-Ф.S07r разд.1 стл.22 стр.40</t>
  </si>
  <si>
    <t>Ф.S07r разд.1 стл.24 стр.41&lt;=Ф.S07r разд.1 стл.10 стр.41-Ф.S07r разд.1 стл.22 стр.41</t>
  </si>
  <si>
    <t>Ф.S07r разд.1 стл.24 стр.42&lt;=Ф.S07r разд.1 стл.10 стр.42-Ф.S07r разд.1 стл.22 стр.42</t>
  </si>
  <si>
    <t>Ф.S07r разд.1 стл.24 стр.43&lt;=Ф.S07r разд.1 стл.10 стр.43-Ф.S07r разд.1 стл.22 стр.43</t>
  </si>
  <si>
    <t>Ф.S07r разд.1 стл.24 стр.44&lt;=Ф.S07r разд.1 стл.10 стр.44-Ф.S07r разд.1 стл.22 стр.44</t>
  </si>
  <si>
    <t>Ф.S07r разд.1 стл.24 стр.5&lt;=Ф.S07r разд.1 стл.10 стр.5-Ф.S07r разд.1 стл.22 стр.5</t>
  </si>
  <si>
    <t>Ф.S07r разд.1 стл.24 стр.6&lt;=Ф.S07r разд.1 стл.10 стр.6-Ф.S07r разд.1 стл.22 стр.6</t>
  </si>
  <si>
    <t>Ф.S07r разд.1 стл.24 стр.7&lt;=Ф.S07r разд.1 стл.10 стр.7-Ф.S07r разд.1 стл.22 стр.7</t>
  </si>
  <si>
    <t>Ф.S07r разд.1 стл.24 стр.8&lt;=Ф.S07r разд.1 стл.10 стр.8-Ф.S07r разд.1 стл.22 стр.8</t>
  </si>
  <si>
    <t>Ф.S07r разд.1 стл.24 стр.9&lt;=Ф.S07r разд.1 стл.10 стр.9-Ф.S07r разд.1 стл.22 стр.9</t>
  </si>
  <si>
    <t>Ф.S07r разд.1 стл.19 стр.27=0</t>
  </si>
  <si>
    <t>Ф.S07r разд.1 стл.19 стр.28=0</t>
  </si>
  <si>
    <t>Ф.S07r разд.1 стл.19 стр.29=0</t>
  </si>
  <si>
    <t>Ф.S07r разд.1 стл.25 стр.1&lt;=Ф.S07r разд.1 стл.10 стр.1-Ф.S07r разд.1 стл.23 стр.1</t>
  </si>
  <si>
    <t>Ф.S07r разд.1 стл.25 стр.10&lt;=Ф.S07r разд.1 стл.10 стр.10-Ф.S07r разд.1 стл.23 стр.10</t>
  </si>
  <si>
    <t>Ф.S07r разд.1 стл.25 стр.11&lt;=Ф.S07r разд.1 стл.10 стр.11-Ф.S07r разд.1 стл.23 стр.11</t>
  </si>
  <si>
    <t>Ф.S07r разд.1 стл.25 стр.12&lt;=Ф.S07r разд.1 стл.10 стр.12-Ф.S07r разд.1 стл.23 стр.12</t>
  </si>
  <si>
    <t>Ф.S07r разд.1 стл.25 стр.13&lt;=Ф.S07r разд.1 стл.10 стр.13-Ф.S07r разд.1 стл.23 стр.13</t>
  </si>
  <si>
    <t>Ф.S07r разд.1 стл.25 стр.14&lt;=Ф.S07r разд.1 стл.10 стр.14-Ф.S07r разд.1 стл.23 стр.14</t>
  </si>
  <si>
    <t>Ф.S07r разд.1 стл.25 стр.15&lt;=Ф.S07r разд.1 стл.10 стр.15-Ф.S07r разд.1 стл.23 стр.15</t>
  </si>
  <si>
    <t>Ф.S07r разд.1 стл.25 стр.16&lt;=Ф.S07r разд.1 стл.10 стр.16-Ф.S07r разд.1 стл.23 стр.16</t>
  </si>
  <si>
    <t>Ф.S07r разд.1 стл.25 стр.17&lt;=Ф.S07r разд.1 стл.10 стр.17-Ф.S07r разд.1 стл.23 стр.17</t>
  </si>
  <si>
    <t>Ф.S07r разд.1 стл.25 стр.18&lt;=Ф.S07r разд.1 стл.10 стр.18-Ф.S07r разд.1 стл.23 стр.18</t>
  </si>
  <si>
    <t>Ф.S07r разд.1 стл.25 стр.19&lt;=Ф.S07r разд.1 стл.10 стр.19-Ф.S07r разд.1 стл.23 стр.19</t>
  </si>
  <si>
    <t>Ф.S07r разд.1 стл.25 стр.2&lt;=Ф.S07r разд.1 стл.10 стр.2-Ф.S07r разд.1 стл.23 стр.2</t>
  </si>
  <si>
    <t>Ф.S07r разд.1 стл.25 стр.20&lt;=Ф.S07r разд.1 стл.10 стр.20-Ф.S07r разд.1 стл.23 стр.20</t>
  </si>
  <si>
    <t>Ф.S07r разд.1 стл.25 стр.21&lt;=Ф.S07r разд.1 стл.10 стр.21-Ф.S07r разд.1 стл.23 стр.21</t>
  </si>
  <si>
    <t>Ф.S07r разд.1 стл.25 стр.22&lt;=Ф.S07r разд.1 стл.10 стр.22-Ф.S07r разд.1 стл.23 стр.22</t>
  </si>
  <si>
    <t>Ф.S07r разд.1 стл.25 стр.23&lt;=Ф.S07r разд.1 стл.10 стр.23-Ф.S07r разд.1 стл.23 стр.23</t>
  </si>
  <si>
    <t>Ф.S07r разд.1 стл.25 стр.24&lt;=Ф.S07r разд.1 стл.10 стр.24-Ф.S07r разд.1 стл.23 стр.24</t>
  </si>
  <si>
    <t>Ф.S07r разд.1 стл.25 стр.25&lt;=Ф.S07r разд.1 стл.10 стр.25-Ф.S07r разд.1 стл.23 стр.25</t>
  </si>
  <si>
    <t>Ф.S07r разд.1 стл.25 стр.26&lt;=Ф.S07r разд.1 стл.10 стр.26-Ф.S07r разд.1 стл.23 стр.26</t>
  </si>
  <si>
    <t>Ф.S07r разд.1 стл.25 стр.27&lt;=Ф.S07r разд.1 стл.10 стр.27-Ф.S07r разд.1 стл.23 стр.27</t>
  </si>
  <si>
    <t>Ф.S07r разд.1 стл.25 стр.28&lt;=Ф.S07r разд.1 стл.10 стр.28-Ф.S07r разд.1 стл.23 стр.28</t>
  </si>
  <si>
    <t>Ф.S07r разд.1 стл.25 стр.29&lt;=Ф.S07r разд.1 стл.10 стр.29-Ф.S07r разд.1 стл.23 стр.29</t>
  </si>
  <si>
    <t>Ф.S07r разд.1 стл.25 стр.3&lt;=Ф.S07r разд.1 стл.10 стр.3-Ф.S07r разд.1 стл.23 стр.3</t>
  </si>
  <si>
    <t>Ф.S07r разд.1 стл.25 стр.30&lt;=Ф.S07r разд.1 стл.10 стр.30-Ф.S07r разд.1 стл.23 стр.30</t>
  </si>
  <si>
    <t>Ф.S07r разд.1 стл.25 стр.31&lt;=Ф.S07r разд.1 стл.10 стр.31-Ф.S07r разд.1 стл.23 стр.31</t>
  </si>
  <si>
    <t>Ф.S07r разд.1 стл.25 стр.32&lt;=Ф.S07r разд.1 стл.10 стр.32-Ф.S07r разд.1 стл.23 стр.32</t>
  </si>
  <si>
    <t>Ф.S07r разд.1 стл.25 стр.33&lt;=Ф.S07r разд.1 стл.10 стр.33-Ф.S07r разд.1 стл.23 стр.33</t>
  </si>
  <si>
    <t>Ф.S07r разд.1 стл.25 стр.34&lt;=Ф.S07r разд.1 стл.10 стр.34-Ф.S07r разд.1 стл.23 стр.34</t>
  </si>
  <si>
    <t>Ф.S07r разд.1 стл.25 стр.35&lt;=Ф.S07r разд.1 стл.10 стр.35-Ф.S07r разд.1 стл.23 стр.35</t>
  </si>
  <si>
    <t>Ф.S07r разд.1 стл.25 стр.36&lt;=Ф.S07r разд.1 стл.10 стр.36-Ф.S07r разд.1 стл.23 стр.36</t>
  </si>
  <si>
    <t>Ф.S07r разд.1 стл.25 стр.37&lt;=Ф.S07r разд.1 стл.10 стр.37-Ф.S07r разд.1 стл.23 стр.37</t>
  </si>
  <si>
    <t>Ф.S07r разд.1 стл.25 стр.38&lt;=Ф.S07r разд.1 стл.10 стр.38-Ф.S07r разд.1 стл.23 стр.38</t>
  </si>
  <si>
    <t>Ф.S07r разд.1 стл.25 стр.39&lt;=Ф.S07r разд.1 стл.10 стр.39-Ф.S07r разд.1 стл.23 стр.39</t>
  </si>
  <si>
    <t>Ф.S07r разд.1 стл.25 стр.4&lt;=Ф.S07r разд.1 стл.10 стр.4-Ф.S07r разд.1 стл.23 стр.4</t>
  </si>
  <si>
    <t>Ф.S07r разд.1 стл.25 стр.40&lt;=Ф.S07r разд.1 стл.10 стр.40-Ф.S07r разд.1 стл.23 стр.40</t>
  </si>
  <si>
    <t>Ф.S07r разд.1 стл.25 стр.41&lt;=Ф.S07r разд.1 стл.10 стр.41-Ф.S07r разд.1 стл.23 стр.41</t>
  </si>
  <si>
    <t>Ф.S07r разд.1 стл.25 стр.42&lt;=Ф.S07r разд.1 стл.10 стр.42-Ф.S07r разд.1 стл.23 стр.42</t>
  </si>
  <si>
    <t>Ф.S07r разд.1 стл.25 стр.43&lt;=Ф.S07r разд.1 стл.10 стр.43-Ф.S07r разд.1 стл.23 стр.43</t>
  </si>
  <si>
    <t>Ф.S07r разд.1 стл.25 стр.44&lt;=Ф.S07r разд.1 стл.10 стр.44-Ф.S07r разд.1 стл.23 стр.44</t>
  </si>
  <si>
    <t>Ф.S07r разд.1 стл.25 стр.5&lt;=Ф.S07r разд.1 стл.10 стр.5-Ф.S07r разд.1 стл.23 стр.5</t>
  </si>
  <si>
    <t>Ф.S07r разд.1 стл.25 стр.6&lt;=Ф.S07r разд.1 стл.10 стр.6-Ф.S07r разд.1 стл.23 стр.6</t>
  </si>
  <si>
    <t>Ф.S07r разд.1 стл.25 стр.7&lt;=Ф.S07r разд.1 стл.10 стр.7-Ф.S07r разд.1 стл.23 стр.7</t>
  </si>
  <si>
    <t>Ф.S07r разд.1 стл.25 стр.8&lt;=Ф.S07r разд.1 стл.10 стр.8-Ф.S07r разд.1 стл.23 стр.8</t>
  </si>
  <si>
    <t>Ф.S07r разд.1 стл.25 стр.9&lt;=Ф.S07r разд.1 стл.10 стр.9-Ф.S07r разд.1 стл.23 стр.9</t>
  </si>
  <si>
    <t>Ф.S07r разд.1 стл.21 стр.10=0</t>
  </si>
  <si>
    <t>Ф.S07r разд.1 стл.21 стр.11=0</t>
  </si>
  <si>
    <t>Ф.S07r разд.1 стл.21 стр.12=0</t>
  </si>
  <si>
    <t>Ф.S07r разд.1 стл.21 стр.13=0</t>
  </si>
  <si>
    <t>Ф.S07r разд.1 стл.21 стр.14=0</t>
  </si>
  <si>
    <t>Ф.S07r разд.1 стл.21 стр.15=0</t>
  </si>
  <si>
    <t>Ф.S07r разд.1 стл.21 стр.16=0</t>
  </si>
  <si>
    <t>Ф.S07r разд.1 стл.21 стр.17=0</t>
  </si>
  <si>
    <t>Ф.S07r разд.1 стл.21 стр.18=0</t>
  </si>
  <si>
    <t>Ф.S07r разд.1 стл.21 стр.19=0</t>
  </si>
  <si>
    <t>Ф.S07r разд.1 стл.21 стр.2=0</t>
  </si>
  <si>
    <t>Ф.S07r разд.1 стл.21 стр.20=0</t>
  </si>
  <si>
    <t>Ф.S07r разд.1 стл.21 стр.21=0</t>
  </si>
  <si>
    <t>Ф.S07r разд.1 стл.21 стр.22=0</t>
  </si>
  <si>
    <t>Ф.S07r разд.1 стл.21 стр.23=0</t>
  </si>
  <si>
    <t>Ф.S07r разд.1 стл.21 стр.24=0</t>
  </si>
  <si>
    <t>Ф.S07r разд.1 стл.21 стр.25=0</t>
  </si>
  <si>
    <t>Ф.S07r разд.1 стл.21 стр.26=0</t>
  </si>
  <si>
    <t>Ф.S07r разд.1 стл.21 стр.27=0</t>
  </si>
  <si>
    <t>Ф.S07r разд.1 стл.21 стр.28=0</t>
  </si>
  <si>
    <t>Ф.S07r разд.1 стл.21 стр.29=0</t>
  </si>
  <si>
    <t>Ф.S07r разд.1 стл.21 стр.3=0</t>
  </si>
  <si>
    <t>Ф.S07r разд.1 стл.21 стр.30=0</t>
  </si>
  <si>
    <t>Ф.S07r разд.1 стл.21 стр.31=0</t>
  </si>
  <si>
    <t>Ф.S07r разд.1 стл.21 стр.32=0</t>
  </si>
  <si>
    <t>Ф.S07r разд.1 стл.21 стр.33=0</t>
  </si>
  <si>
    <t>Ф.S07r разд.1 стл.21 стр.34=0</t>
  </si>
  <si>
    <t>Ф.S07r разд.1 стл.21 стр.35=0</t>
  </si>
  <si>
    <t>Ф.S07r разд.1 стл.21 стр.36=0</t>
  </si>
  <si>
    <t>Ф.S07r разд.1 стл.21 стр.37=0</t>
  </si>
  <si>
    <t>Ф.S07r разд.1 стл.21 стр.38=0</t>
  </si>
  <si>
    <t>Ф.S07r разд.1 стл.21 стр.39=0</t>
  </si>
  <si>
    <t>Ф.S07r разд.1 стл.21 стр.4=0</t>
  </si>
  <si>
    <t>Ф.S07r разд.1 стл.21 стр.40=0</t>
  </si>
  <si>
    <t>Ф.S07r разд.1 стл.21 стр.41=0</t>
  </si>
  <si>
    <t>Ф.S07r разд.1 стл.21 стр.5=0</t>
  </si>
  <si>
    <t>Ф.S07r разд.1 стл.21 стр.6=0</t>
  </si>
  <si>
    <t>Ф.S07r разд.1 стл.21 стр.7=0</t>
  </si>
  <si>
    <t>Ф.S07r разд.1 стл.21 стр.8=0</t>
  </si>
  <si>
    <t>Ф.S07r разд.1 стл.21 стр.9=0</t>
  </si>
  <si>
    <t>Ф.S07r разд.1 стл.26 стр.1&lt;=Ф.S07r разд.1 стл.10 стр.1-Ф.S07r разд.1 стл.18 стр.1</t>
  </si>
  <si>
    <t>Ф.S07r разд.1 стл.26 стр.10&lt;=Ф.S07r разд.1 стл.10 стр.10-Ф.S07r разд.1 стл.18 стр.10</t>
  </si>
  <si>
    <t>Ф.S07r разд.1 стл.26 стр.11&lt;=Ф.S07r разд.1 стл.10 стр.11-Ф.S07r разд.1 стл.18 стр.11</t>
  </si>
  <si>
    <t>Ф.S07r разд.1 стл.26 стр.12&lt;=Ф.S07r разд.1 стл.10 стр.12-Ф.S07r разд.1 стл.18 стр.12</t>
  </si>
  <si>
    <t>Ф.S07r разд.1 стл.26 стр.13&lt;=Ф.S07r разд.1 стл.10 стр.13-Ф.S07r разд.1 стл.18 стр.13</t>
  </si>
  <si>
    <t>Ф.S07r разд.1 стл.26 стр.14&lt;=Ф.S07r разд.1 стл.10 стр.14-Ф.S07r разд.1 стл.18 стр.14</t>
  </si>
  <si>
    <t>Ф.S07r разд.1 стл.26 стр.15&lt;=Ф.S07r разд.1 стл.10 стр.15-Ф.S07r разд.1 стл.18 стр.15</t>
  </si>
  <si>
    <t>Ф.S07r разд.1 стл.26 стр.16&lt;=Ф.S07r разд.1 стл.10 стр.16-Ф.S07r разд.1 стл.18 стр.16</t>
  </si>
  <si>
    <t>Ф.S07r разд.1 стл.26 стр.17&lt;=Ф.S07r разд.1 стл.10 стр.17-Ф.S07r разд.1 стл.18 стр.17</t>
  </si>
  <si>
    <t>Ф.S07r разд.1 стл.26 стр.18&lt;=Ф.S07r разд.1 стл.10 стр.18-Ф.S07r разд.1 стл.18 стр.18</t>
  </si>
  <si>
    <t>Ф.S07r разд.1 стл.26 стр.19&lt;=Ф.S07r разд.1 стл.10 стр.19-Ф.S07r разд.1 стл.18 стр.19</t>
  </si>
  <si>
    <t>Ф.S07r разд.1 стл.26 стр.2&lt;=Ф.S07r разд.1 стл.10 стр.2-Ф.S07r разд.1 стл.18 стр.2</t>
  </si>
  <si>
    <t>Ф.S07r разд.1 стл.26 стр.20&lt;=Ф.S07r разд.1 стл.10 стр.20-Ф.S07r разд.1 стл.18 стр.20</t>
  </si>
  <si>
    <t>Ф.S07r разд.1 стл.26 стр.21&lt;=Ф.S07r разд.1 стл.10 стр.21-Ф.S07r разд.1 стл.18 стр.21</t>
  </si>
  <si>
    <t>Ф.S07r разд.1 стл.26 стр.22&lt;=Ф.S07r разд.1 стл.10 стр.22-Ф.S07r разд.1 стл.18 стр.22</t>
  </si>
  <si>
    <t>Ф.S07r разд.1 стл.26 стр.23&lt;=Ф.S07r разд.1 стл.10 стр.23-Ф.S07r разд.1 стл.18 стр.23</t>
  </si>
  <si>
    <t>Ф.S07r разд.1 стл.26 стр.24&lt;=Ф.S07r разд.1 стл.10 стр.24-Ф.S07r разд.1 стл.18 стр.24</t>
  </si>
  <si>
    <t>Ф.S07r разд.1 стл.26 стр.25&lt;=Ф.S07r разд.1 стл.10 стр.25-Ф.S07r разд.1 стл.18 стр.25</t>
  </si>
  <si>
    <t>Ф.S07r разд.1 стл.26 стр.26&lt;=Ф.S07r разд.1 стл.10 стр.26-Ф.S07r разд.1 стл.18 стр.26</t>
  </si>
  <si>
    <t>Ф.S07r разд.1 стл.26 стр.27&lt;=Ф.S07r разд.1 стл.10 стр.27-Ф.S07r разд.1 стл.18 стр.27</t>
  </si>
  <si>
    <t>Ф.S07r разд.1 стл.26 стр.28&lt;=Ф.S07r разд.1 стл.10 стр.28-Ф.S07r разд.1 стл.18 стр.28</t>
  </si>
  <si>
    <t>Ф.S07r разд.1 стл.26 стр.29&lt;=Ф.S07r разд.1 стл.10 стр.29-Ф.S07r разд.1 стл.18 стр.29</t>
  </si>
  <si>
    <t>Ф.S07r разд.1 стл.26 стр.3&lt;=Ф.S07r разд.1 стл.10 стр.3-Ф.S07r разд.1 стл.18 стр.3</t>
  </si>
  <si>
    <t>Ф.S07r разд.1 стл.26 стр.30&lt;=Ф.S07r разд.1 стл.10 стр.30-Ф.S07r разд.1 стл.18 стр.30</t>
  </si>
  <si>
    <t>Ф.S07r разд.1 стл.26 стр.31&lt;=Ф.S07r разд.1 стл.10 стр.31-Ф.S07r разд.1 стл.18 стр.31</t>
  </si>
  <si>
    <t>Ф.S07r разд.1 стл.26 стр.32&lt;=Ф.S07r разд.1 стл.10 стр.32-Ф.S07r разд.1 стл.18 стр.32</t>
  </si>
  <si>
    <t>Ф.S07r разд.1 стл.26 стр.33&lt;=Ф.S07r разд.1 стл.10 стр.33-Ф.S07r разд.1 стл.18 стр.33</t>
  </si>
  <si>
    <t>Ф.S07r разд.1 стл.26 стр.34&lt;=Ф.S07r разд.1 стл.10 стр.34-Ф.S07r разд.1 стл.18 стр.34</t>
  </si>
  <si>
    <t>Ф.S07r разд.1 стл.26 стр.35&lt;=Ф.S07r разд.1 стл.10 стр.35-Ф.S07r разд.1 стл.18 стр.35</t>
  </si>
  <si>
    <t>Ф.S07r разд.1 стл.26 стр.36&lt;=Ф.S07r разд.1 стл.10 стр.36-Ф.S07r разд.1 стл.18 стр.36</t>
  </si>
  <si>
    <t>Ф.S07r разд.1 стл.26 стр.37&lt;=Ф.S07r разд.1 стл.10 стр.37-Ф.S07r разд.1 стл.18 стр.37</t>
  </si>
  <si>
    <t>Ф.S07r разд.1 стл.26 стр.38&lt;=Ф.S07r разд.1 стл.10 стр.38-Ф.S07r разд.1 стл.18 стр.38</t>
  </si>
  <si>
    <t>Ф.S07r разд.1 стл.26 стр.39&lt;=Ф.S07r разд.1 стл.10 стр.39-Ф.S07r разд.1 стл.18 стр.39</t>
  </si>
  <si>
    <t>Ф.S07r разд.1 стл.26 стр.4&lt;=Ф.S07r разд.1 стл.10 стр.4-Ф.S07r разд.1 стл.18 стр.4</t>
  </si>
  <si>
    <t>Ф.S07r разд.1 стл.26 стр.40&lt;=Ф.S07r разд.1 стл.10 стр.40-Ф.S07r разд.1 стл.18 стр.40</t>
  </si>
  <si>
    <t>Ф.S07r разд.1 стл.26 стр.41&lt;=Ф.S07r разд.1 стл.10 стр.41-Ф.S07r разд.1 стл.18 стр.41</t>
  </si>
  <si>
    <t>Ф.S07r разд.1 стл.26 стр.42&lt;=Ф.S07r разд.1 стл.10 стр.42-Ф.S07r разд.1 стл.18 стр.42</t>
  </si>
  <si>
    <t>Ф.S07r разд.1 стл.26 стр.43&lt;=Ф.S07r разд.1 стл.10 стр.43-Ф.S07r разд.1 стл.18 стр.43</t>
  </si>
  <si>
    <t>Ф.S07r разд.1 стл.26 стр.44&lt;=Ф.S07r разд.1 стл.10 стр.44-Ф.S07r разд.1 стл.18 стр.44</t>
  </si>
  <si>
    <t>Ф.S07r разд.1 стл.26 стр.5&lt;=Ф.S07r разд.1 стл.10 стр.5-Ф.S07r разд.1 стл.18 стр.5</t>
  </si>
  <si>
    <t>Ф.S07r разд.1 стл.26 стр.6&lt;=Ф.S07r разд.1 стл.10 стр.6-Ф.S07r разд.1 стл.18 стр.6</t>
  </si>
  <si>
    <t>Ф.S07r разд.1 стл.26 стр.7&lt;=Ф.S07r разд.1 стл.10 стр.7-Ф.S07r разд.1 стл.18 стр.7</t>
  </si>
  <si>
    <t>Ф.S07r разд.1 стл.26 стр.8&lt;=Ф.S07r разд.1 стл.10 стр.8-Ф.S07r разд.1 стл.18 стр.8</t>
  </si>
  <si>
    <t>Ф.S07r разд.1 стл.26 стр.9&lt;=Ф.S07r разд.1 стл.10 стр.9-Ф.S07r разд.1 стл.18 стр.9</t>
  </si>
  <si>
    <t>Ф.S07r разд.3 стл.32 стр.6=0</t>
  </si>
  <si>
    <t>Ф.S07r разд.3 стл.33 стр.6=0</t>
  </si>
  <si>
    <t>Ф.S07r разд.3 стл.9 стр.6=0</t>
  </si>
  <si>
    <t>Ф.S07r разд.2 стл.1 стр.6&lt;=Ф.S07r разд.2 стл.1 стр.5</t>
  </si>
  <si>
    <t>Ф.S07r разд.2 стл.10 стр.6&lt;=Ф.S07r разд.2 стл.10 стр.5</t>
  </si>
  <si>
    <t>Ф.S07r разд.2 стл.11 стр.6&lt;=Ф.S07r разд.2 стл.11 стр.5</t>
  </si>
  <si>
    <t>Ф.S07r разд.2 стл.12 стр.6&lt;=Ф.S07r разд.2 стл.12 стр.5</t>
  </si>
  <si>
    <t>Ф.S07r разд.2 стл.13 стр.6&lt;=Ф.S07r разд.2 стл.13 стр.5</t>
  </si>
  <si>
    <t>Ф.S07r разд.2 стл.14 стр.6&lt;=Ф.S07r разд.2 стл.14 стр.5</t>
  </si>
  <si>
    <t>Ф.S07r разд.2 стл.15 стр.6&lt;=Ф.S07r разд.2 стл.15 стр.5</t>
  </si>
  <si>
    <t>Ф.S07r разд.2 стл.16 стр.6&lt;=Ф.S07r разд.2 стл.16 стр.5</t>
  </si>
  <si>
    <t>Ф.S07r разд.2 стл.17 стр.6&lt;=Ф.S07r разд.2 стл.17 стр.5</t>
  </si>
  <si>
    <t>Ф.S07r разд.2 стл.18 стр.6&lt;=Ф.S07r разд.2 стл.18 стр.5</t>
  </si>
  <si>
    <t>Ф.S07r разд.2 стл.19 стр.6&lt;=Ф.S07r разд.2 стл.19 стр.5</t>
  </si>
  <si>
    <t>Ф.S07r разд.2 стл.2 стр.6&lt;=Ф.S07r разд.2 стл.2 стр.5</t>
  </si>
  <si>
    <t>Ф.S07r разд.2 стл.20 стр.6&lt;=Ф.S07r разд.2 стл.20 стр.5</t>
  </si>
  <si>
    <t>Ф.S07r разд.2 стл.21 стр.6&lt;=Ф.S07r разд.2 стл.21 стр.5</t>
  </si>
  <si>
    <t>Ф.S07r разд.2 стл.22 стр.6&lt;=Ф.S07r разд.2 стл.22 стр.5</t>
  </si>
  <si>
    <t>Ф.S07r разд.2 стл.23 стр.6&lt;=Ф.S07r разд.2 стл.23 стр.5</t>
  </si>
  <si>
    <t>Ф.S07r разд.2 стл.24 стр.6&lt;=Ф.S07r разд.2 стл.24 стр.5</t>
  </si>
  <si>
    <t>Ф.S07r разд.2 стл.25 стр.6&lt;=Ф.S07r разд.2 стл.25 стр.5</t>
  </si>
  <si>
    <t>Ф.S07r разд.2 стл.26 стр.6&lt;=Ф.S07r разд.2 стл.26 стр.5</t>
  </si>
  <si>
    <t>Ф.S07r разд.2 стл.27 стр.6&lt;=Ф.S07r разд.2 стл.27 стр.5</t>
  </si>
  <si>
    <t>Ф.S07r разд.2 стл.28 стр.6&lt;=Ф.S07r разд.2 стл.28 стр.5</t>
  </si>
  <si>
    <t>Ф.S07r разд.2 стл.29 стр.6&lt;=Ф.S07r разд.2 стл.29 стр.5</t>
  </si>
  <si>
    <t>Ф.S07r разд.2 стл.3 стр.6&lt;=Ф.S07r разд.2 стл.3 стр.5</t>
  </si>
  <si>
    <t>Ф.S07r разд.2 стл.30 стр.6&lt;=Ф.S07r разд.2 стл.30 стр.5</t>
  </si>
  <si>
    <t>Ф.S07r разд.2 стл.31 стр.6&lt;=Ф.S07r разд.2 стл.31 стр.5</t>
  </si>
  <si>
    <t>Ф.S07r разд.2 стл.32 стр.6&lt;=Ф.S07r разд.2 стл.32 стр.5</t>
  </si>
  <si>
    <t>Ф.S07r разд.2 стл.33 стр.6&lt;=Ф.S07r разд.2 стл.33 стр.5</t>
  </si>
  <si>
    <t>Ф.S07r разд.2 стл.4 стр.6&lt;=Ф.S07r разд.2 стл.4 стр.5</t>
  </si>
  <si>
    <t>Ф.S07r разд.2 стл.5 стр.6&lt;=Ф.S07r разд.2 стл.5 стр.5</t>
  </si>
  <si>
    <t>Ф.S07r разд.2 стл.6 стр.6&lt;=Ф.S07r разд.2 стл.6 стр.5</t>
  </si>
  <si>
    <t>Ф.S07r разд.2 стл.7 стр.6&lt;=Ф.S07r разд.2 стл.7 стр.5</t>
  </si>
  <si>
    <t>Ф.S07r разд.2 стл.8 стр.6&lt;=Ф.S07r разд.2 стл.8 стр.5</t>
  </si>
  <si>
    <t>Ф.S07r разд.2 стл.9 стр.6&lt;=Ф.S07r разд.2 стл.9 стр.5</t>
  </si>
  <si>
    <t>Ф.S07r разд.3 стл.3 стр.10=0</t>
  </si>
  <si>
    <t>Ф.S07r разд.3 стл.3 стр.11=0</t>
  </si>
  <si>
    <t>Ф.S07r разд.3 стл.3 стр.12=0</t>
  </si>
  <si>
    <t>Ф.S07r разд.3 стл.3 стр.2=0</t>
  </si>
  <si>
    <t>Ф.S07r разд.3 стл.3 стр.3=0</t>
  </si>
  <si>
    <t>Ф.S07r разд.3 стл.3 стр.4=0</t>
  </si>
  <si>
    <t>Ф.S07r разд.3 стл.3 стр.5=0</t>
  </si>
  <si>
    <t>Ф.S07r разд.3 стл.3 стр.6=0</t>
  </si>
  <si>
    <t>Ф.S07r разд.3 стл.3 стр.7=0</t>
  </si>
  <si>
    <t>Ф.S07r разд.3 стл.3 стр.8=0</t>
  </si>
  <si>
    <t>Ф.S07r разд.3 стл.3 стр.9=0</t>
  </si>
  <si>
    <t>Ф.S07r разд.4 стл.17 стр.1&gt;=Ф.S07r разд.4 сумма стл.23-28 стр.1</t>
  </si>
  <si>
    <t>Ф.S07r разд.4 стл.17 стр.10&gt;=Ф.S07r разд.4 сумма стл.23-28 стр.10</t>
  </si>
  <si>
    <t>Ф.S07r разд.4 стл.17 стр.2&gt;=Ф.S07r разд.4 сумма стл.23-28 стр.2</t>
  </si>
  <si>
    <t>Ф.S07r разд.4 стл.17 стр.3&gt;=Ф.S07r разд.4 сумма стл.23-28 стр.3</t>
  </si>
  <si>
    <t>Ф.S07r разд.4 стл.17 стр.4&gt;=Ф.S07r разд.4 сумма стл.23-28 стр.4</t>
  </si>
  <si>
    <t>Ф.S07r разд.4 стл.17 стр.5&gt;=Ф.S07r разд.4 сумма стл.23-28 стр.5</t>
  </si>
  <si>
    <t>Ф.S07r разд.4 стл.17 стр.6&gt;=Ф.S07r разд.4 сумма стл.23-28 стр.6</t>
  </si>
  <si>
    <t>Ф.S07r разд.4 стл.17 стр.7&gt;=Ф.S07r разд.4 сумма стл.23-28 стр.7</t>
  </si>
  <si>
    <t>Ф.S07r разд.4 стл.17 стр.8&gt;=Ф.S07r разд.4 сумма стл.23-28 стр.8</t>
  </si>
  <si>
    <t>Ф.S07r разд.4 стл.17 стр.9&gt;=Ф.S07r разд.4 сумма стл.23-28 стр.9</t>
  </si>
  <si>
    <t>Ф.S07r разд.4 стл.3 стр.1&lt;=Ф.S07r разд.4 стл.2 стр.1</t>
  </si>
  <si>
    <t>Ф.S07r разд.4 стл.3 стр.10&lt;=Ф.S07r разд.4 стл.2 стр.10</t>
  </si>
  <si>
    <t>Ф.S07r разд.4 стл.3 стр.2&lt;=Ф.S07r разд.4 стл.2 стр.2</t>
  </si>
  <si>
    <t>Ф.S07r разд.4 стл.3 стр.3&lt;=Ф.S07r разд.4 стл.2 стр.3</t>
  </si>
  <si>
    <t>Ф.S07r разд.4 стл.3 стр.4&lt;=Ф.S07r разд.4 стл.2 стр.4</t>
  </si>
  <si>
    <t>Ф.S07r разд.4 стл.3 стр.5&lt;=Ф.S07r разд.4 стл.2 стр.5</t>
  </si>
  <si>
    <t>Ф.S07r разд.4 стл.3 стр.6&lt;=Ф.S07r разд.4 стл.2 стр.6</t>
  </si>
  <si>
    <t>Ф.S07r разд.4 стл.3 стр.7&lt;=Ф.S07r разд.4 стл.2 стр.7</t>
  </si>
  <si>
    <t>Ф.S07r разд.4 стл.3 стр.8&lt;=Ф.S07r разд.4 стл.2 стр.8</t>
  </si>
  <si>
    <t>Ф.S07r разд.4 стл.3 стр.9&lt;=Ф.S07r разд.4 стл.2 стр.9</t>
  </si>
  <si>
    <t>Ф.S07r разд.4 сумма стл.1-2 стр.1=Ф.S07r разд.4 стл.17 стр.1+Ф.S07r разд.4 стл.19 стр.1+Ф.S07r разд.4 стл.21 стр.1</t>
  </si>
  <si>
    <t>Ф.S07r разд.4 сумма стл.1-2 стр.10=Ф.S07r разд.4 стл.17 стр.10+Ф.S07r разд.4 стл.19 стр.10+Ф.S07r разд.4 стл.21 стр.10</t>
  </si>
  <si>
    <t>Ф.S07r разд.4 сумма стл.1-2 стр.2=Ф.S07r разд.4 стл.17 стр.2+Ф.S07r разд.4 стл.19 стр.2+Ф.S07r разд.4 стл.21 стр.2</t>
  </si>
  <si>
    <t>Ф.S07r разд.4 сумма стл.1-2 стр.3=Ф.S07r разд.4 стл.17 стр.3+Ф.S07r разд.4 стл.19 стр.3+Ф.S07r разд.4 стл.21 стр.3</t>
  </si>
  <si>
    <t>Ф.S07r разд.4 сумма стл.1-2 стр.4=Ф.S07r разд.4 стл.17 стр.4+Ф.S07r разд.4 стл.19 стр.4+Ф.S07r разд.4 стл.21 стр.4</t>
  </si>
  <si>
    <t>Ф.S07r разд.4 сумма стл.1-2 стр.5=Ф.S07r разд.4 стл.17 стр.5+Ф.S07r разд.4 стл.19 стр.5+Ф.S07r разд.4 стл.21 стр.5</t>
  </si>
  <si>
    <t>Ф.S07r разд.4 сумма стл.1-2 стр.6=Ф.S07r разд.4 стл.17 стр.6+Ф.S07r разд.4 стл.19 стр.6+Ф.S07r разд.4 стл.21 стр.6</t>
  </si>
  <si>
    <t>Ф.S07r разд.4 сумма стл.1-2 стр.7=Ф.S07r разд.4 стл.17 стр.7+Ф.S07r разд.4 стл.19 стр.7+Ф.S07r разд.4 стл.21 стр.7</t>
  </si>
  <si>
    <t>Ф.S07r разд.4 сумма стл.1-2 стр.8=Ф.S07r разд.4 стл.17 стр.8+Ф.S07r разд.4 стл.19 стр.8+Ф.S07r разд.4 стл.21 стр.8</t>
  </si>
  <si>
    <t>Ф.S07r разд.4 сумма стл.1-2 стр.9=Ф.S07r разд.4 стл.17 стр.9+Ф.S07r разд.4 стл.19 стр.9+Ф.S07r разд.4 стл.21 стр.9</t>
  </si>
  <si>
    <t>Ф.S07r разд.4 стл.12 стр.1&lt;=Ф.S07r разд.4 стл.7 стр.1</t>
  </si>
  <si>
    <t>Ф.S07r разд.4 стл.12 стр.10&lt;=Ф.S07r разд.4 стл.7 стр.10</t>
  </si>
  <si>
    <t>Ф.S07r разд.4 стл.12 стр.2&lt;=Ф.S07r разд.4 стл.7 стр.2</t>
  </si>
  <si>
    <t>Ф.S07r разд.4 стл.12 стр.3&lt;=Ф.S07r разд.4 стл.7 стр.3</t>
  </si>
  <si>
    <t>Ф.S07r разд.4 стл.12 стр.4&lt;=Ф.S07r разд.4 стл.7 стр.4</t>
  </si>
  <si>
    <t>Ф.S07r разд.4 стл.12 стр.5&lt;=Ф.S07r разд.4 стл.7 стр.5</t>
  </si>
  <si>
    <t>Ф.S07r разд.4 стл.12 стр.6&lt;=Ф.S07r разд.4 стл.7 стр.6</t>
  </si>
  <si>
    <t>Ф.S07r разд.4 стл.12 стр.7&lt;=Ф.S07r разд.4 стл.7 стр.7</t>
  </si>
  <si>
    <t>Ф.S07r разд.4 стл.12 стр.8&lt;=Ф.S07r разд.4 стл.7 стр.8</t>
  </si>
  <si>
    <t>Ф.S07r разд.4 стл.12 стр.9&lt;=Ф.S07r разд.4 стл.7 стр.9</t>
  </si>
  <si>
    <t>Ф.S07r разд.4 стл.8 стр.1&lt;=Ф.S07r разд.4 стл.7 стр.1</t>
  </si>
  <si>
    <t>Ф.S07r разд.4 стл.8 стр.10&lt;=Ф.S07r разд.4 стл.7 стр.10</t>
  </si>
  <si>
    <t>Ф.S07r разд.4 стл.8 стр.2&lt;=Ф.S07r разд.4 стл.7 стр.2</t>
  </si>
  <si>
    <t>Ф.S07r разд.4 стл.8 стр.3&lt;=Ф.S07r разд.4 стл.7 стр.3</t>
  </si>
  <si>
    <t>Ф.S07r разд.4 стл.8 стр.4&lt;=Ф.S07r разд.4 стл.7 стр.4</t>
  </si>
  <si>
    <t>Ф.S07r разд.4 стл.8 стр.5&lt;=Ф.S07r разд.4 стл.7 стр.5</t>
  </si>
  <si>
    <t>Ф.S07r разд.4 стл.8 стр.6&lt;=Ф.S07r разд.4 стл.7 стр.6</t>
  </si>
  <si>
    <t>Ф.S07r разд.4 стл.8 стр.7&lt;=Ф.S07r разд.4 стл.7 стр.7</t>
  </si>
  <si>
    <t>Ф.S07r разд.4 стл.8 стр.8&lt;=Ф.S07r разд.4 стл.7 стр.8</t>
  </si>
  <si>
    <t>Ф.S07r разд.4 стл.8 стр.9&lt;=Ф.S07r разд.4 стл.7 стр.9</t>
  </si>
  <si>
    <t>Ф.S07r разд.4 стл.9 стр.1&lt;=Ф.S07r разд.4 стл.8 стр.1</t>
  </si>
  <si>
    <t>Ф.S07r разд.4 стл.9 стр.10&lt;=Ф.S07r разд.4 стл.8 стр.10</t>
  </si>
  <si>
    <t>Ф.S07r разд.4 стл.9 стр.2&lt;=Ф.S07r разд.4 стл.8 стр.2</t>
  </si>
  <si>
    <t>Ф.S07r разд.4 стл.9 стр.3&lt;=Ф.S07r разд.4 стл.8 стр.3</t>
  </si>
  <si>
    <t>Ф.S07r разд.4 стл.9 стр.4&lt;=Ф.S07r разд.4 стл.8 стр.4</t>
  </si>
  <si>
    <t>Ф.S07r разд.4 стл.9 стр.5&lt;=Ф.S07r разд.4 стл.8 стр.5</t>
  </si>
  <si>
    <t>Ф.S07r разд.4 стл.9 стр.6&lt;=Ф.S07r разд.4 стл.8 стр.6</t>
  </si>
  <si>
    <t>Ф.S07r разд.4 стл.9 стр.7&lt;=Ф.S07r разд.4 стл.8 стр.7</t>
  </si>
  <si>
    <t>Ф.S07r разд.4 стл.9 стр.8&lt;=Ф.S07r разд.4 стл.8 стр.8</t>
  </si>
  <si>
    <t>Ф.S07r разд.4 стл.9 стр.9&lt;=Ф.S07r разд.4 стл.8 стр.9</t>
  </si>
  <si>
    <t>Ф.S07r разд.4 стл.14 стр.1&lt;=Ф.S07r разд.4 стл.13 стр.1</t>
  </si>
  <si>
    <t>Ф.S07r разд.4 стл.14 стр.10&lt;=Ф.S07r разд.4 стл.13 стр.10</t>
  </si>
  <si>
    <t>Ф.S07r разд.4 стл.14 стр.2&lt;=Ф.S07r разд.4 стл.13 стр.2</t>
  </si>
  <si>
    <t>Ф.S07r разд.4 стл.14 стр.3&lt;=Ф.S07r разд.4 стл.13 стр.3</t>
  </si>
  <si>
    <t>Ф.S07r разд.4 стл.14 стр.4&lt;=Ф.S07r разд.4 стл.13 стр.4</t>
  </si>
  <si>
    <t>Ф.S07r разд.4 стл.14 стр.5&lt;=Ф.S07r разд.4 стл.13 стр.5</t>
  </si>
  <si>
    <t>Ф.S07r разд.4 стл.14 стр.6&lt;=Ф.S07r разд.4 стл.13 стр.6</t>
  </si>
  <si>
    <t>Ф.S07r разд.4 стл.14 стр.7&lt;=Ф.S07r разд.4 стл.13 стр.7</t>
  </si>
  <si>
    <t>Ф.S07r разд.4 стл.14 стр.8&lt;=Ф.S07r разд.4 стл.13 стр.8</t>
  </si>
  <si>
    <t>Ф.S07r разд.4 стл.14 стр.9&lt;=Ф.S07r разд.4 стл.13 стр.9</t>
  </si>
  <si>
    <t>Ф.S07r разд.4 стл.1 стр.1=Ф.S07r разд.4 стл.1 сумма стр.2-10</t>
  </si>
  <si>
    <t>Ф.S07r разд.4 стл.10 стр.1=Ф.S07r разд.4 стл.10 сумма стр.2-10</t>
  </si>
  <si>
    <t>Ф.S07r разд.4 стл.11 стр.1=Ф.S07r разд.4 стл.11 сумма стр.2-10</t>
  </si>
  <si>
    <t>Ф.S07r разд.4 стл.12 стр.1=Ф.S07r разд.4 стл.12 сумма стр.2-10</t>
  </si>
  <si>
    <t>Ф.S07r разд.4 стл.13 стр.1=Ф.S07r разд.4 стл.13 сумма стр.2-10</t>
  </si>
  <si>
    <t>Ф.S07r разд.4 стл.14 стр.1=Ф.S07r разд.4 стл.14 сумма стр.2-10</t>
  </si>
  <si>
    <t>Ф.S07r разд.4 стл.15 стр.1=Ф.S07r разд.4 стл.15 сумма стр.2-10</t>
  </si>
  <si>
    <t>Ф.S07r разд.4 стл.16 стр.1=Ф.S07r разд.4 стл.16 сумма стр.2-10</t>
  </si>
  <si>
    <t>Ф.S07r разд.4 стл.17 стр.1=Ф.S07r разд.4 стл.17 сумма стр.2-10</t>
  </si>
  <si>
    <t>Ф.S07r разд.4 стл.18 стр.1=Ф.S07r разд.4 стл.18 сумма стр.2-10</t>
  </si>
  <si>
    <t>Ф.S07r разд.4 стл.19 стр.1=Ф.S07r разд.4 стл.19 сумма стр.2-10</t>
  </si>
  <si>
    <t>Ф.S07r разд.4 стл.2 стр.1=Ф.S07r разд.4 стл.2 сумма стр.2-10</t>
  </si>
  <si>
    <t>Ф.S07r разд.4 стл.20 стр.1=Ф.S07r разд.4 стл.20 сумма стр.2-10</t>
  </si>
  <si>
    <t>Ф.S07r разд.4 стл.21 стр.1=Ф.S07r разд.4 стл.21 сумма стр.2-10</t>
  </si>
  <si>
    <t>Ф.S07r разд.4 стл.22 стр.1=Ф.S07r разд.4 стл.22 сумма стр.2-10</t>
  </si>
  <si>
    <t>Ф.S07r разд.4 стл.23 стр.1=Ф.S07r разд.4 стл.23 сумма стр.2-10</t>
  </si>
  <si>
    <t>Ф.S07r разд.4 стл.24 стр.1=Ф.S07r разд.4 стл.24 сумма стр.2-10</t>
  </si>
  <si>
    <t>Ф.S07r разд.4 стл.25 стр.1=Ф.S07r разд.4 стл.25 сумма стр.2-10</t>
  </si>
  <si>
    <t>Ф.S07r разд.4 стл.26 стр.1=Ф.S07r разд.4 стл.26 сумма стр.2-10</t>
  </si>
  <si>
    <t>Ф.S07r разд.4 стл.27 стр.1=Ф.S07r разд.4 стл.27 сумма стр.2-10</t>
  </si>
  <si>
    <t>Ф.S07r разд.4 стл.28 стр.1=Ф.S07r разд.4 стл.28 сумма стр.2-10</t>
  </si>
  <si>
    <t>Ф.S07r разд.4 стл.29 стр.1=Ф.S07r разд.4 стл.29 сумма стр.2-10</t>
  </si>
  <si>
    <t>Ф.S07r разд.4 стл.3 стр.1=Ф.S07r разд.4 стл.3 сумма стр.2-10</t>
  </si>
  <si>
    <t>Ф.S07r разд.4 стл.30 стр.1=Ф.S07r разд.4 стл.30 сумма стр.2-10</t>
  </si>
  <si>
    <t>Ф.S07r разд.4 стл.31 стр.1=Ф.S07r разд.4 стл.31 сумма стр.2-10</t>
  </si>
  <si>
    <t>Ф.S07r разд.4 стл.32 стр.1=Ф.S07r разд.4 стл.32 сумма стр.2-10</t>
  </si>
  <si>
    <t>Ф.S07r разд.4 стл.33 стр.1=Ф.S07r разд.4 стл.33 сумма стр.2-10</t>
  </si>
  <si>
    <t>Ф.S07r разд.4 стл.4 стр.1=Ф.S07r разд.4 стл.4 сумма стр.2-10</t>
  </si>
  <si>
    <t>Ф.S07r разд.4 стл.5 стр.1=Ф.S07r разд.4 стл.5 сумма стр.2-10</t>
  </si>
  <si>
    <t>Ф.S07r разд.4 стл.6 стр.1=Ф.S07r разд.4 стл.6 сумма стр.2-10</t>
  </si>
  <si>
    <t>Ф.S07r разд.4 стл.7 стр.1=Ф.S07r разд.4 стл.7 сумма стр.2-10</t>
  </si>
  <si>
    <t>Ф.S07r разд.4 стл.8 стр.1=Ф.S07r разд.4 стл.8 сумма стр.2-10</t>
  </si>
  <si>
    <t>Ф.S07r разд.4 стл.9 стр.1=Ф.S07r разд.4 стл.9 сумма стр.2-10</t>
  </si>
  <si>
    <t>Ф.S07r разд.4 стл.10 стр.1&lt;=Ф.S07r разд.4 стл.8 стр.1</t>
  </si>
  <si>
    <t>Ф.S07r разд.4 стл.10 стр.10&lt;=Ф.S07r разд.4 стл.8 стр.10</t>
  </si>
  <si>
    <t>Ф.S07r разд.4 стл.10 стр.2&lt;=Ф.S07r разд.4 стл.8 стр.2</t>
  </si>
  <si>
    <t>Ф.S07r разд.4 стл.10 стр.3&lt;=Ф.S07r разд.4 стл.8 стр.3</t>
  </si>
  <si>
    <t>Ф.S07r разд.4 стл.10 стр.4&lt;=Ф.S07r разд.4 стл.8 стр.4</t>
  </si>
  <si>
    <t>Ф.S07r разд.4 стл.10 стр.5&lt;=Ф.S07r разд.4 стл.8 стр.5</t>
  </si>
  <si>
    <t>Ф.S07r разд.4 стл.10 стр.6&lt;=Ф.S07r разд.4 стл.8 стр.6</t>
  </si>
  <si>
    <t>Ф.S07r разд.4 стл.10 стр.7&lt;=Ф.S07r разд.4 стл.8 стр.7</t>
  </si>
  <si>
    <t>Ф.S07r разд.4 стл.10 стр.8&lt;=Ф.S07r разд.4 стл.8 стр.8</t>
  </si>
  <si>
    <t>Ф.S07r разд.4 стл.10 стр.9&lt;=Ф.S07r разд.4 стл.8 стр.9</t>
  </si>
  <si>
    <t>Ф.S07r разд.4 стл.18 стр.1&lt;=Ф.S07r разд.4 стл.17 стр.1</t>
  </si>
  <si>
    <t>Ф.S07r разд.4 стл.18 стр.10&lt;=Ф.S07r разд.4 стл.17 стр.10</t>
  </si>
  <si>
    <t>Ф.S07r разд.4 стл.18 стр.2&lt;=Ф.S07r разд.4 стл.17 стр.2</t>
  </si>
  <si>
    <t>Ф.S07r разд.4 стл.18 стр.3&lt;=Ф.S07r разд.4 стл.17 стр.3</t>
  </si>
  <si>
    <t>Ф.S07r разд.4 стл.18 стр.4&lt;=Ф.S07r разд.4 стл.17 стр.4</t>
  </si>
  <si>
    <t>Ф.S07r разд.4 стл.18 стр.5&lt;=Ф.S07r разд.4 стл.17 стр.5</t>
  </si>
  <si>
    <t>Ф.S07r разд.4 стл.18 стр.6&lt;=Ф.S07r разд.4 стл.17 стр.6</t>
  </si>
  <si>
    <t>Ф.S07r разд.4 стл.18 стр.7&lt;=Ф.S07r разд.4 стл.17 стр.7</t>
  </si>
  <si>
    <t>Ф.S07r разд.4 стл.18 стр.8&lt;=Ф.S07r разд.4 стл.17 стр.8</t>
  </si>
  <si>
    <t>Ф.S07r разд.4 стл.18 стр.9&lt;=Ф.S07r разд.4 стл.17 стр.9</t>
  </si>
  <si>
    <t>Ф.S07r разд.4 стл.17 стр.1=Ф.S07r разд.4 стл.7 стр.1+Ф.S07r разд.4 стл.13 стр.1+Ф.S07r разд.4 сумма стл.15-16 стр.1</t>
  </si>
  <si>
    <t>Ф.S07r разд.4 стл.17 стр.10=Ф.S07r разд.4 стл.7 стр.10+Ф.S07r разд.4 стл.13 стр.10+Ф.S07r разд.4 сумма стл.15-16 стр.10</t>
  </si>
  <si>
    <t>Ф.S07r разд.4 стл.17 стр.2=Ф.S07r разд.4 стл.7 стр.2+Ф.S07r разд.4 стл.13 стр.2+Ф.S07r разд.4 сумма стл.15-16 стр.2</t>
  </si>
  <si>
    <t>Ф.S07r разд.4 стл.17 стр.3=Ф.S07r разд.4 стл.7 стр.3+Ф.S07r разд.4 стл.13 стр.3+Ф.S07r разд.4 сумма стл.15-16 стр.3</t>
  </si>
  <si>
    <t>Ф.S07r разд.4 стл.17 стр.4=Ф.S07r разд.4 стл.7 стр.4+Ф.S07r разд.4 стл.13 стр.4+Ф.S07r разд.4 сумма стл.15-16 стр.4</t>
  </si>
  <si>
    <t>Ф.S07r разд.4 стл.17 стр.5=Ф.S07r разд.4 стл.7 стр.5+Ф.S07r разд.4 стл.13 стр.5+Ф.S07r разд.4 сумма стл.15-16 стр.5</t>
  </si>
  <si>
    <t>Ф.S07r разд.4 стл.17 стр.6=Ф.S07r разд.4 стл.7 стр.6+Ф.S07r разд.4 стл.13 стр.6+Ф.S07r разд.4 сумма стл.15-16 стр.6</t>
  </si>
  <si>
    <t>Ф.S07r разд.4 стл.17 стр.7=Ф.S07r разд.4 стл.7 стр.7+Ф.S07r разд.4 стл.13 стр.7+Ф.S07r разд.4 сумма стл.15-16 стр.7</t>
  </si>
  <si>
    <t>Ф.S07r разд.4 стл.17 стр.8=Ф.S07r разд.4 стл.7 стр.8+Ф.S07r разд.4 стл.13 стр.8+Ф.S07r разд.4 сумма стл.15-16 стр.8</t>
  </si>
  <si>
    <t>Ф.S07r разд.4 стл.17 стр.9=Ф.S07r разд.4 стл.7 стр.9+Ф.S07r разд.4 стл.13 стр.9+Ф.S07r разд.4 сумма стл.15-16 стр.9</t>
  </si>
  <si>
    <t>Ф.S07r разд.4 стл.14 стр.1=0</t>
  </si>
  <si>
    <t>Ф.S07r разд.4 стл.14 стр.10=0</t>
  </si>
  <si>
    <t>Ф.S07r разд.4 стл.14 стр.2=0</t>
  </si>
  <si>
    <t>Ф.S07r разд.4 стл.14 стр.3=0</t>
  </si>
  <si>
    <t>Ф.S07r разд.4 стл.14 стр.4=0</t>
  </si>
  <si>
    <t>Ф.S07r разд.4 стл.14 стр.5=0</t>
  </si>
  <si>
    <t>Ф.S07r разд.4 стл.14 стр.6=0</t>
  </si>
  <si>
    <t>Ф.S07r разд.4 стл.14 стр.7=0</t>
  </si>
  <si>
    <t>Ф.S07r разд.4 стл.14 стр.8=0</t>
  </si>
  <si>
    <t>Ф.S07r разд.4 стл.14 стр.9=0</t>
  </si>
  <si>
    <t>Ф.S07r разд.4 стл.10 стр.1=0</t>
  </si>
  <si>
    <t>Ф.S07r разд.4 стл.10 стр.10=0</t>
  </si>
  <si>
    <t>Ф.S07r разд.4 стл.10 стр.2=0</t>
  </si>
  <si>
    <t>Ф.S07r разд.4 стл.10 стр.3=0</t>
  </si>
  <si>
    <t>Ф.S07r разд.4 стл.10 стр.4=0</t>
  </si>
  <si>
    <t>Ф.S07r разд.4 стл.10 стр.5=0</t>
  </si>
  <si>
    <t>Ф.S07r разд.4 стл.10 стр.6=0</t>
  </si>
  <si>
    <t>Ф.S07r разд.4 стл.10 стр.7=0</t>
  </si>
  <si>
    <t>Ф.S07r разд.4 стл.10 стр.8=0</t>
  </si>
  <si>
    <t>Ф.S07r разд.4 стл.10 стр.9=0</t>
  </si>
  <si>
    <t>Ф.S07r разд.4 стл.11 стр.1&lt;=Ф.S07r разд.4 стл.7 стр.1</t>
  </si>
  <si>
    <t>Ф.S07r разд.4 стл.11 стр.10&lt;=Ф.S07r разд.4 стл.7 стр.10</t>
  </si>
  <si>
    <t>Ф.S07r разд.4 стл.11 стр.2&lt;=Ф.S07r разд.4 стл.7 стр.2</t>
  </si>
  <si>
    <t>Ф.S07r разд.4 стл.11 стр.3&lt;=Ф.S07r разд.4 стл.7 стр.3</t>
  </si>
  <si>
    <t>Ф.S07r разд.4 стл.11 стр.4&lt;=Ф.S07r разд.4 стл.7 стр.4</t>
  </si>
  <si>
    <t>Ф.S07r разд.4 стл.11 стр.5&lt;=Ф.S07r разд.4 стл.7 стр.5</t>
  </si>
  <si>
    <t>Ф.S07r разд.4 стл.11 стр.6&lt;=Ф.S07r разд.4 стл.7 стр.6</t>
  </si>
  <si>
    <t>Ф.S07r разд.4 стл.11 стр.7&lt;=Ф.S07r разд.4 стл.7 стр.7</t>
  </si>
  <si>
    <t>Ф.S07r разд.4 стл.11 стр.8&lt;=Ф.S07r разд.4 стл.7 стр.8</t>
  </si>
  <si>
    <t>Ф.S07r разд.4 стл.11 стр.9&lt;=Ф.S07r разд.4 стл.7 стр.9</t>
  </si>
  <si>
    <t>Ф.S07r разд.4 стл.20 стр.1&lt;=Ф.S07r разд.4 стл.19 стр.1</t>
  </si>
  <si>
    <t>Ф.S07r разд.4 стл.20 стр.10&lt;=Ф.S07r разд.4 стл.19 стр.10</t>
  </si>
  <si>
    <t>Ф.S07r разд.4 стл.20 стр.2&lt;=Ф.S07r разд.4 стл.19 стр.2</t>
  </si>
  <si>
    <t>Ф.S07r разд.4 стл.20 стр.3&lt;=Ф.S07r разд.4 стл.19 стр.3</t>
  </si>
  <si>
    <t>Ф.S07r разд.4 стл.20 стр.4&lt;=Ф.S07r разд.4 стл.19 стр.4</t>
  </si>
  <si>
    <t>Ф.S07r разд.4 стл.20 стр.5&lt;=Ф.S07r разд.4 стл.19 стр.5</t>
  </si>
  <si>
    <t>Ф.S07r разд.4 стл.20 стр.6&lt;=Ф.S07r разд.4 стл.19 стр.6</t>
  </si>
  <si>
    <t>Ф.S07r разд.4 стл.20 стр.7&lt;=Ф.S07r разд.4 стл.19 стр.7</t>
  </si>
  <si>
    <t>Ф.S07r разд.4 стл.20 стр.8&lt;=Ф.S07r разд.4 стл.19 стр.8</t>
  </si>
  <si>
    <t>Ф.S07r разд.4 стл.20 стр.9&lt;=Ф.S07r разд.4 стл.19 стр.9</t>
  </si>
  <si>
    <t>Ф.S07r разд.4 стл.2 стр.1&gt;=Ф.S07r разд.4 стл.4 стр.1</t>
  </si>
  <si>
    <t>Ф.S07r разд.4 стл.2 стр.10&gt;=Ф.S07r разд.4 стл.4 стр.10</t>
  </si>
  <si>
    <t>Ф.S07r разд.4 стл.2 стр.2&gt;=Ф.S07r разд.4 стл.4 стр.2</t>
  </si>
  <si>
    <t>Ф.S07r разд.4 стл.2 стр.3&gt;=Ф.S07r разд.4 стл.4 стр.3</t>
  </si>
  <si>
    <t>Ф.S07r разд.4 стл.2 стр.4&gt;=Ф.S07r разд.4 стл.4 стр.4</t>
  </si>
  <si>
    <t>Ф.S07r разд.4 стл.2 стр.5&gt;=Ф.S07r разд.4 стл.4 стр.5</t>
  </si>
  <si>
    <t>Ф.S07r разд.4 стл.2 стр.6&gt;=Ф.S07r разд.4 стл.4 стр.6</t>
  </si>
  <si>
    <t>Ф.S07r разд.4 стл.2 стр.7&gt;=Ф.S07r разд.4 стл.4 стр.7</t>
  </si>
  <si>
    <t>Ф.S07r разд.4 стл.2 стр.8&gt;=Ф.S07r разд.4 стл.4 стр.8</t>
  </si>
  <si>
    <t>Ф.S07r разд.4 стл.2 стр.9&gt;=Ф.S07r разд.4 стл.4 стр.9</t>
  </si>
  <si>
    <t>Ф.S07r разд.2 стл.10 стр.5=0</t>
  </si>
  <si>
    <t>Ф.S07r разд.2 стл.10 стр.6=0</t>
  </si>
  <si>
    <t>(r,g,s,v,q,b) в разд.2 стр. 6 меньше или равна стр.5 для каждой графы</t>
  </si>
  <si>
    <t>(r,g,s,v,q,b) в разд. 3 графа 3 по стр. 2-12 не заполняются.</t>
  </si>
  <si>
    <t>(r,g,s,v,q,b) в разд.4 сумма графа 17 больше или равна сумме граф 23-28 по всем строкам</t>
  </si>
  <si>
    <t>(r,g,s,v,q,b) в разд. 4 гр. 3 меньше или равна гр. 2 для каждой строки</t>
  </si>
  <si>
    <t>(r,g,s,v,q,b) в разд.4 сумма граф 1-2 равна сумме граф 17,19, 21 по всем строкам</t>
  </si>
  <si>
    <t>(r,g,s,v,q,b) в разд. 4 графа 12 меньше или равна гр. 7 для каждой строки</t>
  </si>
  <si>
    <t>(r,g,s,v,q,b) в разд. 4 графа 8 меньше или равна гр. 7 для каждой строки</t>
  </si>
  <si>
    <t>(r,g,s,v,q,b) в разд. 4 графа 9 меньше или равна гр. 8 для каждой строки</t>
  </si>
  <si>
    <t>(r,g,s,v,q,b) в разд. 4 графа 14 меньше или равна гр. 13 для каждой строки</t>
  </si>
  <si>
    <t>(r,g,s,v,q,b) в разд. 4 строка 1 равна сумме строк 2-10 для всех граф</t>
  </si>
  <si>
    <t>(r,g,s,v,q,b) в разд. 4 графа 10 меньше или равна гр. 8 для каждой строки</t>
  </si>
  <si>
    <t>(r,g,s,v,q,b) в разд. 4 графа 18 меньше или равна гр. 17 для каждой строки</t>
  </si>
  <si>
    <t>(r,g,s,v,q,b) в разд.4  гр. 17 равна сумме граф 7,13,15-16 по всем строкам</t>
  </si>
  <si>
    <t>(r,g,s,v,q,b) в разд. 4 графа 14 не заполняется.</t>
  </si>
  <si>
    <t>(r,g,s,v,q,b) в разд. 4 графа 10 не заполняется.</t>
  </si>
  <si>
    <t>(r,g,s,v,q,b) в разд. 4 графа 11 меньше или равна гр. 7 для каждой строки</t>
  </si>
  <si>
    <t>(r,g,s,v,q,b) в разд. 4 графа 20 меньше или равна гр. 19 для каждой строки</t>
  </si>
  <si>
    <t>(r,g,s,v,q,b) в разд. 4 гр. 4 меньше или равна гр. 2 для каждой строки</t>
  </si>
  <si>
    <t>(r,g) в разд.2 гр. 10 для стр. 5-6 не заполняется</t>
  </si>
  <si>
    <t>Ф.S07r разд.3 стл.3 стр.1=0</t>
  </si>
  <si>
    <t>Ф.S07r разд.1 стл.12 стр.20=0</t>
  </si>
  <si>
    <t>Ф.S07r разд.1 стл.12 стр.21=0</t>
  </si>
  <si>
    <t>Ф.S07r разд.1 стл.15 стр.33=0</t>
  </si>
  <si>
    <t>Ф.S07r разд.1 стл.15 стр.34=0</t>
  </si>
  <si>
    <t>Ф.S07r разд.1 стл.14 стр.18=0</t>
  </si>
  <si>
    <t>Ф.S07r разд.1 стл.14 стр.4=0</t>
  </si>
  <si>
    <t>Ф.S07r разд.1 стл.14 стр.5=0</t>
  </si>
  <si>
    <t>Ф.S07r разд.1 стл.13 стр.39=0</t>
  </si>
  <si>
    <t>Ф.S07r разд.1 стл.14 стр.7=0</t>
  </si>
  <si>
    <t>Ф.S07r разд.1 стл.14 стр.39=0</t>
  </si>
  <si>
    <t>Ф.S07r разд.1 стл.33 стр.18=0</t>
  </si>
  <si>
    <t>Ф.S07r разд.1 стл.33 стр.9=0</t>
  </si>
  <si>
    <t>Ф.S07r разд.1 стл.14 стр.12=0</t>
  </si>
  <si>
    <t>Ф.S07r разд.1 стл.14 стр.13=0</t>
  </si>
  <si>
    <t>Ф.S07r разд.1 стл.14 стр.41=0</t>
  </si>
  <si>
    <t>Ф.S07r разд.1 стл.33 стр.39=0</t>
  </si>
  <si>
    <t>Ф.S07r разд.1 стл.33 стр.40=0</t>
  </si>
  <si>
    <t>Ф.S07r разд.1 стл.33 стр.41=0</t>
  </si>
  <si>
    <t>Ф.S07r разд.1 стл.33 стр.42=0</t>
  </si>
  <si>
    <t>Ф.S07r разд.1 стл.33 стр.43=0</t>
  </si>
  <si>
    <t>Ф.S07r разд.1 стл.33 стр.44=0</t>
  </si>
  <si>
    <t>Ф.S07r разд.1 стл.14 стр.29=0</t>
  </si>
  <si>
    <t>Ф.S07r разд.1 стл.15 стр.24=0</t>
  </si>
  <si>
    <t>Ф.S07r разд.1 стл.15 стр.25=0</t>
  </si>
  <si>
    <t>Ф.S07r разд.1 стл.15 стр.2=0</t>
  </si>
  <si>
    <t>Ф.S07r разд.1 стл.15 стр.3=0</t>
  </si>
  <si>
    <t>Ф.S07r разд.1 стл.15 стр.4=0</t>
  </si>
  <si>
    <t>Ф.S07r разд.1 стл.15 стр.5=0</t>
  </si>
  <si>
    <t>Ф.S07r разд.1 стл.15 стр.6=0</t>
  </si>
  <si>
    <t>Ф.S07r разд.1 стл.15 стр.7=0</t>
  </si>
  <si>
    <t>Ф.S07r разд.1 стл.15 стр.8=0</t>
  </si>
  <si>
    <t>Ф.S07r разд.1 стл.15 стр.9=0</t>
  </si>
  <si>
    <t>Ф.S07r разд.1 стл.15 стр.27=0</t>
  </si>
  <si>
    <t>Ф.S07r разд.1 стл.15 стр.28=0</t>
  </si>
  <si>
    <t>Ф.S07r разд.1 стл.15 стр.29=0</t>
  </si>
  <si>
    <t>Ф.S07r разд.1 стл.11 стр.39=0</t>
  </si>
  <si>
    <t>Ф.S07r разд.1 стл.11 стр.40=0</t>
  </si>
  <si>
    <t>Ф.S07r разд.1 стл.11 стр.41=0</t>
  </si>
  <si>
    <t>Ф.S07r разд.1 стл.14 стр.9=0</t>
  </si>
  <si>
    <t>Ф.S07r разд.1 стл.14 стр.15=0</t>
  </si>
  <si>
    <t>Ф.S07r разд.1 стл.13 стр.20=0</t>
  </si>
  <si>
    <t>Ф.S07r разд.1 стл.13 стр.21=0</t>
  </si>
  <si>
    <t>Ф.S07r разд.1 стл.33 стр.15=0</t>
  </si>
  <si>
    <t>Ф.S07r разд.1 стл.14 стр.20=0</t>
  </si>
  <si>
    <t>Ф.S07r разд.1 стл.33 стр.5=0</t>
  </si>
  <si>
    <t>Ф.S07r разд.1 стл.15 стр.18=0</t>
  </si>
  <si>
    <t>Ф.S07r разд.1 стл.15 стр.19=0</t>
  </si>
  <si>
    <t>Ф.S07r разд.1 стл.15 стр.20=0</t>
  </si>
  <si>
    <t>Ф.S07r разд.1 стл.33 стр.7=0</t>
  </si>
  <si>
    <t>Ф.S07r разд.1 стл.33 стр.29=0</t>
  </si>
  <si>
    <t>Ф.S07r разд.1 стл.33 стр.30=0</t>
  </si>
  <si>
    <t>Ф.S07r разд.1 стл.33 стр.33=0</t>
  </si>
  <si>
    <t>Ф.S07r разд.1 стл.33 стр.34=0</t>
  </si>
  <si>
    <t>Ф.S07r разд.1 стл.33 стр.35=0</t>
  </si>
  <si>
    <t>Ф.S07r разд.1 стл.15 стр.36=0</t>
  </si>
  <si>
    <t>Ф.S07r разд.1 стл.15 стр.37=0</t>
  </si>
  <si>
    <t>Ф.S07r разд.1 стл.15 стр.38=0</t>
  </si>
  <si>
    <t>Ф.S07r разд.1 стл.15 стр.39=0</t>
  </si>
  <si>
    <t>Ф.S07r разд.1 стл.15 стр.40=0</t>
  </si>
  <si>
    <t>Ф.S07r разд.1 стл.15 стр.41=0</t>
  </si>
  <si>
    <t>Ф.S07r разд.1 стл.33 стр.20=0</t>
  </si>
  <si>
    <t>Ф.S07r разд.1 стл.33 стр.21=0</t>
  </si>
  <si>
    <t>Ф.S07r разд.1 стл.33 стр.22=0</t>
  </si>
  <si>
    <t>Ф.S07r разд.1 стл.33 стр.23=0</t>
  </si>
  <si>
    <t>Ф.S07r разд.1 стл.33 стр.24=0</t>
  </si>
  <si>
    <t>Ф.S07r разд.1 стл.33 стр.12=0</t>
  </si>
  <si>
    <t>Ф.S07r разд.1 стл.33 стр.13=0</t>
  </si>
  <si>
    <t>Ф.S07r разд.1 стл.15 стр.11=0</t>
  </si>
  <si>
    <t>Ф.S07r разд.1 стл.15 стр.12=0</t>
  </si>
  <si>
    <t>Ф.S07r разд.1 стл.15 стр.13=0</t>
  </si>
  <si>
    <t>Ф.S07r разд.1 стл.15 стр.14=0</t>
  </si>
  <si>
    <t>Ф.S07r разд.1 стл.15 стр.15=0</t>
  </si>
  <si>
    <t>Ф.S07r разд.1 стл.15 стр.16=0</t>
  </si>
  <si>
    <t>Ф.S07r разд.3 стл.3 стр.13=0</t>
  </si>
  <si>
    <t>(r,g,s,v,q,b) в разд. 3 гр. 3 стр. 13 не заполняется. Внести подтверждение на лист ФЛК "информационный".</t>
  </si>
  <si>
    <t>Ф.S07r разд.4 стл.1 стр.7=0</t>
  </si>
  <si>
    <t>(r,g) в разд. 4 стр. 7 не заполняется (подтвердить данные на листе ФЛК информационный)</t>
  </si>
  <si>
    <t>Ф.S07r разд.4 стл.11 стр.7=0</t>
  </si>
  <si>
    <t>Ф.S07r разд.4 стл.12 стр.7=0</t>
  </si>
  <si>
    <t>Ф.S07r разд.4 стл.13 стр.7=0</t>
  </si>
  <si>
    <t>Ф.S07r разд.4 стл.15 стр.7=0</t>
  </si>
  <si>
    <t>Ф.S07r разд.4 стл.16 стр.7=0</t>
  </si>
  <si>
    <t>Ф.S07r разд.4 стл.17 стр.7=0</t>
  </si>
  <si>
    <t>Ф.S07r разд.4 стл.18 стр.7=0</t>
  </si>
  <si>
    <t>Ф.S07r разд.4 стл.19 стр.7=0</t>
  </si>
  <si>
    <t>Ф.S07r разд.4 стл.2 стр.7=0</t>
  </si>
  <si>
    <t>Ф.S07r разд.4 стл.20 стр.7=0</t>
  </si>
  <si>
    <t>Ф.S07r разд.4 стл.21 стр.7=0</t>
  </si>
  <si>
    <t>Ф.S07r разд.4 стл.22 стр.7=0</t>
  </si>
  <si>
    <t>Ф.S07r разд.4 стл.23 стр.7=0</t>
  </si>
  <si>
    <t>Ф.S07r разд.4 стл.24 стр.7=0</t>
  </si>
  <si>
    <t>Ф.S07r разд.4 стл.25 стр.7=0</t>
  </si>
  <si>
    <t>Ф.S07r разд.4 стл.26 стр.7=0</t>
  </si>
  <si>
    <t>Ф.S07r разд.4 стл.27 стр.7=0</t>
  </si>
  <si>
    <t>Ф.S07r разд.4 стл.28 стр.7=0</t>
  </si>
  <si>
    <t>Ф.S07r разд.4 стл.29 стр.7=0</t>
  </si>
  <si>
    <t>Ф.S07r разд.4 стл.3 стр.7=0</t>
  </si>
  <si>
    <t>Ф.S07r разд.4 стл.30 стр.7=0</t>
  </si>
  <si>
    <t>Ф.S07r разд.4 стл.31 стр.7=0</t>
  </si>
  <si>
    <t>Ф.S07r разд.4 стл.32 стр.7=0</t>
  </si>
  <si>
    <t>Ф.S07r разд.4 стл.33 стр.7=0</t>
  </si>
  <si>
    <t>Ф.S07r разд.4 стл.4 стр.7=0</t>
  </si>
  <si>
    <t>Ф.S07r разд.4 стл.5 стр.7=0</t>
  </si>
  <si>
    <t>Ф.S07r разд.4 стл.6 стр.7=0</t>
  </si>
  <si>
    <t>Ф.S07r разд.4 стл.7 стр.7=0</t>
  </si>
  <si>
    <t>Ф.S07r разд.4 стл.8 стр.7=0</t>
  </si>
  <si>
    <t>Ф.S07r разд.4 стл.9 стр.7=0</t>
  </si>
  <si>
    <t>(r,g) ф.S07 Внести на лист ФЛК информационный рекизиты судебных решений (приостановление деятельности).</t>
  </si>
  <si>
    <t>Ф.S07r разд.1 стл.37 стр.42=0</t>
  </si>
  <si>
    <t>Ф.S07r разд.1 стл.37 стр.43=0</t>
  </si>
  <si>
    <t>Ф.S07r разд.1 стл.37 стр.44=0</t>
  </si>
  <si>
    <t>Ф.S07r разд.1 стл.38 стр.42=0</t>
  </si>
  <si>
    <t>Ф.S07r разд.1 стл.38 стр.43=0</t>
  </si>
  <si>
    <t>Ф.S07r разд.1 стл.38 стр.44=0</t>
  </si>
  <si>
    <t>Ф.S07r разд.1 стл.39 стр.42=0</t>
  </si>
  <si>
    <t>Ф.S07r разд.1 стл.39 стр.43=0</t>
  </si>
  <si>
    <t>Ф.S07r разд.1 стл.39 стр.44=0</t>
  </si>
  <si>
    <t>Ф.S07r разд.1 стл.40 стр.42=0</t>
  </si>
  <si>
    <t>Ф.S07r разд.1 стл.40 стр.43=0</t>
  </si>
  <si>
    <t>Ф.S07r разд.1 стл.40 стр.44=0</t>
  </si>
  <si>
    <t>Ф.S07r разд.1 стл.41 стр.42=0</t>
  </si>
  <si>
    <t>Ф.S07r разд.1 стл.41 стр.43=0</t>
  </si>
  <si>
    <t>Ф.S07r разд.1 стл.41 стр.44=0</t>
  </si>
  <si>
    <t>Ф.S07r разд.1 стл.42 стр.42=0</t>
  </si>
  <si>
    <t>Ф.S07r разд.1 стл.42 стр.43=0</t>
  </si>
  <si>
    <t>Ф.S07r разд.1 стл.42 стр.44=0</t>
  </si>
  <si>
    <t>Ф.S07r разд.1 стл.43 стр.42=0</t>
  </si>
  <si>
    <t>Ф.S07r разд.1 стл.43 стр.43=0</t>
  </si>
  <si>
    <t>Ф.S07r разд.1 стл.43 стр.44=0</t>
  </si>
  <si>
    <t>Ф.S07r разд.1 стл.45 стр.42=0</t>
  </si>
  <si>
    <t>Ф.S07r разд.1 стл.45 стр.43=0</t>
  </si>
  <si>
    <t>Ф.S07r разд.1 стл.45 стр.44=0</t>
  </si>
  <si>
    <t>Ф.S07r разд.1 стл.46 стр.42=0</t>
  </si>
  <si>
    <t>Ф.S07r разд.1 стл.46 стр.43=0</t>
  </si>
  <si>
    <t>Ф.S07r разд.1 стл.46 стр.44=0</t>
  </si>
  <si>
    <t>Ф.S07r разд.1 стл.47 стр.42=0</t>
  </si>
  <si>
    <t>Ф.S07r разд.1 стл.47 стр.43=0</t>
  </si>
  <si>
    <t>Ф.S07r разд.1 стл.47 стр.44=0</t>
  </si>
  <si>
    <t>Ф.S07r разд.4 стл.1 стр.4=0</t>
  </si>
  <si>
    <t>(r,g) в разд. 4 стр. 4 не заполняется (подтвердить данные на листе ФЛК информационный)</t>
  </si>
  <si>
    <t>Ф.S07r разд.4 стл.11 стр.4=0</t>
  </si>
  <si>
    <t>Ф.S07r разд.4 стл.12 стр.4=0</t>
  </si>
  <si>
    <t>Ф.S07r разд.4 стл.13 стр.4=0</t>
  </si>
  <si>
    <t>Ф.S07r разд.4 стл.15 стр.4=0</t>
  </si>
  <si>
    <t>Ф.S07r разд.4 стл.16 стр.4=0</t>
  </si>
  <si>
    <t>Ф.S07r разд.4 стл.17 стр.4=0</t>
  </si>
  <si>
    <t>Ф.S07r разд.4 стл.18 стр.4=0</t>
  </si>
  <si>
    <t>Ф.S07r разд.4 стл.19 стр.4=0</t>
  </si>
  <si>
    <t>Ф.S07r разд.4 стл.2 стр.4=0</t>
  </si>
  <si>
    <t>Ф.S07r разд.4 стл.20 стр.4=0</t>
  </si>
  <si>
    <t>Ф.S07r разд.4 стл.21 стр.4=0</t>
  </si>
  <si>
    <t>Ф.S07r разд.4 стл.22 стр.4=0</t>
  </si>
  <si>
    <t>Ф.S07r разд.4 стл.23 стр.4=0</t>
  </si>
  <si>
    <t>Ф.S07r разд.4 стл.24 стр.4=0</t>
  </si>
  <si>
    <t>Ф.S07r разд.4 стл.25 стр.4=0</t>
  </si>
  <si>
    <t>Ф.S07r разд.4 стл.26 стр.4=0</t>
  </si>
  <si>
    <t>Ф.S07r разд.4 стл.27 стр.4=0</t>
  </si>
  <si>
    <t>Ф.S07r разд.4 стл.28 стр.4=0</t>
  </si>
  <si>
    <t>Ф.S07r разд.4 стл.29 стр.4=0</t>
  </si>
  <si>
    <t>Ф.S07r разд.4 стл.3 стр.4=0</t>
  </si>
  <si>
    <t>Ф.S07r разд.4 стл.30 стр.4=0</t>
  </si>
  <si>
    <t>Ф.S07r разд.4 стл.31 стр.4=0</t>
  </si>
  <si>
    <t>Ф.S07r разд.4 стл.32 стр.4=0</t>
  </si>
  <si>
    <t>Ф.S07r разд.4 стл.33 стр.4=0</t>
  </si>
  <si>
    <t>Ф.S07r разд.4 стл.4 стр.4=0</t>
  </si>
  <si>
    <t>Ф.S07r разд.4 стл.5 стр.4=0</t>
  </si>
  <si>
    <t>Ф.S07r разд.4 стл.6 стр.4=0</t>
  </si>
  <si>
    <t>Ф.S07r разд.4 стл.7 стр.4=0</t>
  </si>
  <si>
    <t>Ф.S07r разд.4 стл.8 стр.4=0</t>
  </si>
  <si>
    <t>Ф.S07r разд.4 стл.9 стр.4=0</t>
  </si>
  <si>
    <t>Ф.S07r разд.4 стл.1 стр.5=0</t>
  </si>
  <si>
    <t>(r,g) в разд. 4 стр. 5 не заполняется (подтвердить данные на листе ФЛК информационный)</t>
  </si>
  <si>
    <t>Ф.S07r разд.4 стл.11 стр.5=0</t>
  </si>
  <si>
    <t>Ф.S07r разд.4 стл.12 стр.5=0</t>
  </si>
  <si>
    <t>Ф.S07r разд.4 стл.13 стр.5=0</t>
  </si>
  <si>
    <t>Ф.S07r разд.4 стл.15 стр.5=0</t>
  </si>
  <si>
    <t>Ф.S07r разд.4 стл.16 стр.5=0</t>
  </si>
  <si>
    <t>Ф.S07r разд.4 стл.17 стр.5=0</t>
  </si>
  <si>
    <t>Ф.S07r разд.4 стл.18 стр.5=0</t>
  </si>
  <si>
    <t>Ф.S07r разд.4 стл.19 стр.5=0</t>
  </si>
  <si>
    <t>Ф.S07r разд.4 стл.2 стр.5=0</t>
  </si>
  <si>
    <t>Ф.S07r разд.4 стл.20 стр.5=0</t>
  </si>
  <si>
    <t>Ф.S07r разд.4 стл.21 стр.5=0</t>
  </si>
  <si>
    <t>Ф.S07r разд.4 стл.22 стр.5=0</t>
  </si>
  <si>
    <t>Ф.S07r разд.4 стл.23 стр.5=0</t>
  </si>
  <si>
    <t>Ф.S07r разд.4 стл.24 стр.5=0</t>
  </si>
  <si>
    <t>Ф.S07r разд.4 стл.25 стр.5=0</t>
  </si>
  <si>
    <t>Ф.S07r разд.4 стл.26 стр.5=0</t>
  </si>
  <si>
    <t>Ф.S07r разд.4 стл.27 стр.5=0</t>
  </si>
  <si>
    <t>Ф.S07r разд.4 стл.28 стр.5=0</t>
  </si>
  <si>
    <t>Ф.S07r разд.4 стл.29 стр.5=0</t>
  </si>
  <si>
    <t>Ф.S07r разд.4 стл.3 стр.5=0</t>
  </si>
  <si>
    <t>Ф.S07r разд.4 стл.30 стр.5=0</t>
  </si>
  <si>
    <t>Ф.S07r разд.4 стл.31 стр.5=0</t>
  </si>
  <si>
    <t>Ф.S07r разд.4 стл.32 стр.5=0</t>
  </si>
  <si>
    <t>Ф.S07r разд.4 стл.33 стр.5=0</t>
  </si>
  <si>
    <t>Ф.S07r разд.4 стл.4 стр.5=0</t>
  </si>
  <si>
    <t>Ф.S07r разд.4 стл.5 стр.5=0</t>
  </si>
  <si>
    <t>Ф.S07r разд.4 стл.6 стр.5=0</t>
  </si>
  <si>
    <t>Ф.S07r разд.4 стл.7 стр.5=0</t>
  </si>
  <si>
    <t>Ф.S07r разд.4 стл.8 стр.5=0</t>
  </si>
  <si>
    <t>Ф.S07r разд.4 стл.9 стр.5=0</t>
  </si>
  <si>
    <t>Ф.S07r разд.4 стл.1 стр.3=0</t>
  </si>
  <si>
    <t>(r,g) в разд. 4 стр. 3 не заполняется (подтвердить данные на листе ФЛК информационный)</t>
  </si>
  <si>
    <t>Ф.S07r разд.4 стл.11 стр.3=0</t>
  </si>
  <si>
    <t>Ф.S07r разд.4 стл.12 стр.3=0</t>
  </si>
  <si>
    <t>Ф.S07r разд.4 стл.13 стр.3=0</t>
  </si>
  <si>
    <t>Ф.S07r разд.4 стл.15 стр.3=0</t>
  </si>
  <si>
    <t>Ф.S07r разд.4 стл.16 стр.3=0</t>
  </si>
  <si>
    <t>Ф.S07r разд.4 стл.17 стр.3=0</t>
  </si>
  <si>
    <t>Ф.S07r разд.4 стл.18 стр.3=0</t>
  </si>
  <si>
    <t>Ф.S07r разд.4 стл.19 стр.3=0</t>
  </si>
  <si>
    <t>Ф.S07r разд.4 стл.2 стр.3=0</t>
  </si>
  <si>
    <t>Ф.S07r разд.4 стл.20 стр.3=0</t>
  </si>
  <si>
    <t>Ф.S07r разд.4 стл.21 стр.3=0</t>
  </si>
  <si>
    <t>Ф.S07r разд.4 стл.22 стр.3=0</t>
  </si>
  <si>
    <t>Ф.S07r разд.4 стл.23 стр.3=0</t>
  </si>
  <si>
    <t>Ф.S07r разд.4 стл.24 стр.3=0</t>
  </si>
  <si>
    <t>Ф.S07r разд.4 стл.25 стр.3=0</t>
  </si>
  <si>
    <t>Ф.S07r разд.4 стл.26 стр.3=0</t>
  </si>
  <si>
    <t>Ф.S07r разд.4 стл.27 стр.3=0</t>
  </si>
  <si>
    <t>Ф.S07r разд.4 стл.28 стр.3=0</t>
  </si>
  <si>
    <t>Ф.S07r разд.4 стл.29 стр.3=0</t>
  </si>
  <si>
    <t>Ф.S07r разд.4 стл.3 стр.3=0</t>
  </si>
  <si>
    <t>Ф.S07r разд.4 стл.30 стр.3=0</t>
  </si>
  <si>
    <t>Ф.S07r разд.4 стл.31 стр.3=0</t>
  </si>
  <si>
    <t>Ф.S07r разд.4 стл.32 стр.3=0</t>
  </si>
  <si>
    <t>Ф.S07r разд.4 стл.33 стр.3=0</t>
  </si>
  <si>
    <t>Ф.S07r разд.4 стл.4 стр.3=0</t>
  </si>
  <si>
    <t>Ф.S07r разд.4 стл.5 стр.3=0</t>
  </si>
  <si>
    <t>Ф.S07r разд.4 стл.6 стр.3=0</t>
  </si>
  <si>
    <t>Ф.S07r разд.4 стл.7 стр.3=0</t>
  </si>
  <si>
    <t>Ф.S07r разд.4 стл.8 стр.3=0</t>
  </si>
  <si>
    <t>Ф.S07r разд.4 стл.9 стр.3=0</t>
  </si>
  <si>
    <t>Ф.S07r разд.4 стл.1 стр.6=0</t>
  </si>
  <si>
    <t>(r,g) в разд. 4 стр. 6 не заполняется (подтвердить данные на листе ФЛК информационный)</t>
  </si>
  <si>
    <t>Ф.S07r разд.4 стл.11 стр.6=0</t>
  </si>
  <si>
    <t>Ф.S07r разд.4 стл.12 стр.6=0</t>
  </si>
  <si>
    <t>Ф.S07r разд.4 стл.13 стр.6=0</t>
  </si>
  <si>
    <t>Ф.S07r разд.4 стл.15 стр.6=0</t>
  </si>
  <si>
    <t>Ф.S07r разд.4 стл.16 стр.6=0</t>
  </si>
  <si>
    <t>Ф.S07r разд.4 стл.17 стр.6=0</t>
  </si>
  <si>
    <t>Ф.S07r разд.4 стл.18 стр.6=0</t>
  </si>
  <si>
    <t>Ф.S07r разд.4 стл.19 стр.6=0</t>
  </si>
  <si>
    <t>Ф.S07r разд.4 стл.2 стр.6=0</t>
  </si>
  <si>
    <t>Ф.S07r разд.4 стл.20 стр.6=0</t>
  </si>
  <si>
    <t>Ф.S07r разд.4 стл.21 стр.6=0</t>
  </si>
  <si>
    <t>Ф.S07r разд.4 стл.22 стр.6=0</t>
  </si>
  <si>
    <t>Ф.S07r разд.4 стл.23 стр.6=0</t>
  </si>
  <si>
    <t>Ф.S07r разд.4 стл.24 стр.6=0</t>
  </si>
  <si>
    <t>Ф.S07r разд.4 стл.25 стр.6=0</t>
  </si>
  <si>
    <t>Ф.S07r разд.4 стл.26 стр.6=0</t>
  </si>
  <si>
    <t>Ф.S07r разд.4 стл.27 стр.6=0</t>
  </si>
  <si>
    <t>Ф.S07r разд.4 стл.28 стр.6=0</t>
  </si>
  <si>
    <t>Ф.S07r разд.4 стл.29 стр.6=0</t>
  </si>
  <si>
    <t>Ф.S07r разд.4 стл.3 стр.6=0</t>
  </si>
  <si>
    <t>Ф.S07r разд.4 стл.30 стр.6=0</t>
  </si>
  <si>
    <t>Ф.S07r разд.4 стл.31 стр.6=0</t>
  </si>
  <si>
    <t>Ф.S07r разд.4 стл.32 стр.6=0</t>
  </si>
  <si>
    <t>Ф.S07r разд.4 стл.33 стр.6=0</t>
  </si>
  <si>
    <t>Ф.S07r разд.4 стл.4 стр.6=0</t>
  </si>
  <si>
    <t>Ф.S07r разд.4 стл.5 стр.6=0</t>
  </si>
  <si>
    <t>Ф.S07r разд.4 стл.6 стр.6=0</t>
  </si>
  <si>
    <t>Ф.S07r разд.4 стл.7 стр.6=0</t>
  </si>
  <si>
    <t>Ф.S07r разд.4 стл.8 стр.6=0</t>
  </si>
  <si>
    <t>Ф.S07r разд.4 стл.9 стр.6=0</t>
  </si>
  <si>
    <t>Ф.S07r разд.4 стл.1 стр.2=0</t>
  </si>
  <si>
    <t>(r,g) в разд. 4 стр. 2 не заполняется (подтвердить данные на листе ФЛК информационный)</t>
  </si>
  <si>
    <t>Ф.S07r разд.4 стл.11 стр.2=0</t>
  </si>
  <si>
    <t>Ф.S07r разд.4 стл.12 стр.2=0</t>
  </si>
  <si>
    <t>Ф.S07r разд.4 стл.13 стр.2=0</t>
  </si>
  <si>
    <t>Ф.S07r разд.4 стл.15 стр.2=0</t>
  </si>
  <si>
    <t>Ф.S07r разд.4 стл.16 стр.2=0</t>
  </si>
  <si>
    <t>Ф.S07r разд.4 стл.17 стр.2=0</t>
  </si>
  <si>
    <t>Ф.S07r разд.4 стл.18 стр.2=0</t>
  </si>
  <si>
    <t>Ф.S07r разд.4 стл.19 стр.2=0</t>
  </si>
  <si>
    <t>Ф.S07r разд.4 стл.2 стр.2=0</t>
  </si>
  <si>
    <t>Ф.S07r разд.4 стл.20 стр.2=0</t>
  </si>
  <si>
    <t>Ф.S07r разд.4 стл.21 стр.2=0</t>
  </si>
  <si>
    <t>Ф.S07r разд.4 стл.22 стр.2=0</t>
  </si>
  <si>
    <t>Ф.S07r разд.4 стл.23 стр.2=0</t>
  </si>
  <si>
    <t>Ф.S07r разд.4 стл.24 стр.2=0</t>
  </si>
  <si>
    <t>Ф.S07r разд.4 стл.25 стр.2=0</t>
  </si>
  <si>
    <t>Ф.S07r разд.4 стл.26 стр.2=0</t>
  </si>
  <si>
    <t>Ф.S07r разд.4 стл.27 стр.2=0</t>
  </si>
  <si>
    <t>Ф.S07r разд.4 стл.28 стр.2=0</t>
  </si>
  <si>
    <t>Ф.S07r разд.4 стл.29 стр.2=0</t>
  </si>
  <si>
    <t>Ф.S07r разд.4 стл.3 стр.2=0</t>
  </si>
  <si>
    <t>Ф.S07r разд.4 стл.30 стр.2=0</t>
  </si>
  <si>
    <t>Ф.S07r разд.4 стл.31 стр.2=0</t>
  </si>
  <si>
    <t>Ф.S07r разд.4 стл.32 стр.2=0</t>
  </si>
  <si>
    <t>Ф.S07r разд.4 стл.33 стр.2=0</t>
  </si>
  <si>
    <t>Ф.S07r разд.4 стл.4 стр.2=0</t>
  </si>
  <si>
    <t>Ф.S07r разд.4 стл.5 стр.2=0</t>
  </si>
  <si>
    <t>Ф.S07r разд.4 стл.6 стр.2=0</t>
  </si>
  <si>
    <t>Ф.S07r разд.4 стл.7 стр.2=0</t>
  </si>
  <si>
    <t>Ф.S07r разд.4 стл.8 стр.2=0</t>
  </si>
  <si>
    <t>Ф.S07r разд.4 стл.9 стр.2=0</t>
  </si>
  <si>
    <t xml:space="preserve">Из графы 16: административный штраф назначен менее минимального размера по санкции в соответствии со ст. 4.1 КоАП РФ               </t>
  </si>
  <si>
    <t>дополнительные</t>
  </si>
  <si>
    <t xml:space="preserve">из графы 28: </t>
  </si>
  <si>
    <t>взысканные принудительно и уплаченные добровольно</t>
  </si>
  <si>
    <t>с направлением по подсудности, подведомственности (в том числе с отменой решения)</t>
  </si>
  <si>
    <t xml:space="preserve">Нарушение требований к производству или обороту этилового спирта, алкогольной и спиртосодержащей продукции; незаконная розничная продажа алкогольной и спиртосодержащей пищевой продукции физическими лицами
</t>
  </si>
  <si>
    <t>14.17; 
14.17.1</t>
  </si>
  <si>
    <t xml:space="preserve">Незаконные изготовление, приобретение, продажа, передача, хранение, перевозка, транспортирование, ношение или использование оружия, основных частей огнестрельного оружия и патронов к оружию
</t>
  </si>
  <si>
    <t>20.10</t>
  </si>
  <si>
    <t>отменено постановление суда о прекращении производства</t>
  </si>
  <si>
    <t>другие результаты рассмотрения с удовлетворением жалоб и протестов</t>
  </si>
  <si>
    <t>с прекращением производства (в том числе с отменой решения)</t>
  </si>
  <si>
    <t>с возвращением на новое рассмотрение (в том числе с отменой решения)</t>
  </si>
  <si>
    <t>изменено постановление (в том числе с отменой решения)</t>
  </si>
  <si>
    <t>Результаты рассмотрения дел по жалобам и протестам на не вступившие в законную силу постановления государственных органов  и решения судов на постановления несудебных государственных органов (I и II пересмотры)</t>
  </si>
  <si>
    <t>по другим основаниям, в т.ч. освобождено от административной ответственности (вкл. устное замечание), освобождено от наказания</t>
  </si>
  <si>
    <t>Ф.S07r разд.1 стл.30 стр.1&lt;=Ф.S07r разд.1 стл.28 стр.1</t>
  </si>
  <si>
    <t>(r,g,w) ф.S07 разд.1 гр. 30 д.б. меньше или равна гр. 28 для стр.1-44</t>
  </si>
  <si>
    <t>Ф.S07r разд.1 стл.30 стр.10&lt;=Ф.S07r разд.1 стл.28 стр.10</t>
  </si>
  <si>
    <t>Ф.S07r разд.1 стл.30 стр.11&lt;=Ф.S07r разд.1 стл.28 стр.11</t>
  </si>
  <si>
    <t>Ф.S07r разд.1 стл.30 стр.12&lt;=Ф.S07r разд.1 стл.28 стр.12</t>
  </si>
  <si>
    <t>Ф.S07r разд.1 стл.30 стр.13&lt;=Ф.S07r разд.1 стл.28 стр.13</t>
  </si>
  <si>
    <t>Ф.S07r разд.1 стл.30 стр.14&lt;=Ф.S07r разд.1 стл.28 стр.14</t>
  </si>
  <si>
    <t>Ф.S07r разд.1 стл.30 стр.15&lt;=Ф.S07r разд.1 стл.28 стр.15</t>
  </si>
  <si>
    <t>Ф.S07r разд.1 стл.30 стр.16&lt;=Ф.S07r разд.1 стл.28 стр.16</t>
  </si>
  <si>
    <t>Ф.S07r разд.1 стл.30 стр.17&lt;=Ф.S07r разд.1 стл.28 стр.17</t>
  </si>
  <si>
    <t>Ф.S07r разд.1 стл.30 стр.18&lt;=Ф.S07r разд.1 стл.28 стр.18</t>
  </si>
  <si>
    <t>Ф.S07r разд.1 стл.30 стр.19&lt;=Ф.S07r разд.1 стл.28 стр.19</t>
  </si>
  <si>
    <t>Ф.S07r разд.1 стл.30 стр.2&lt;=Ф.S07r разд.1 стл.28 стр.2</t>
  </si>
  <si>
    <t>Ф.S07r разд.1 стл.30 стр.20&lt;=Ф.S07r разд.1 стл.28 стр.20</t>
  </si>
  <si>
    <t>Ф.S07r разд.1 стл.30 стр.21&lt;=Ф.S07r разд.1 стл.28 стр.21</t>
  </si>
  <si>
    <t>Ф.S07r разд.1 стл.30 стр.22&lt;=Ф.S07r разд.1 стл.28 стр.22</t>
  </si>
  <si>
    <t>Ф.S07r разд.1 стл.30 стр.23&lt;=Ф.S07r разд.1 стл.28 стр.23</t>
  </si>
  <si>
    <t>Ф.S07r разд.1 стл.30 стр.24&lt;=Ф.S07r разд.1 стл.28 стр.24</t>
  </si>
  <si>
    <t>Ф.S07r разд.1 стл.30 стр.25&lt;=Ф.S07r разд.1 стл.28 стр.25</t>
  </si>
  <si>
    <t>Ф.S07r разд.1 стл.30 стр.26&lt;=Ф.S07r разд.1 стл.28 стр.26</t>
  </si>
  <si>
    <t>Ф.S07r разд.1 стл.30 стр.27&lt;=Ф.S07r разд.1 стл.28 стр.27</t>
  </si>
  <si>
    <t>Ф.S07r разд.1 стл.30 стр.28&lt;=Ф.S07r разд.1 стл.28 стр.28</t>
  </si>
  <si>
    <t>Ф.S07r разд.1 стл.30 стр.29&lt;=Ф.S07r разд.1 стл.28 стр.29</t>
  </si>
  <si>
    <t>Ф.S07r разд.1 стл.30 стр.3&lt;=Ф.S07r разд.1 стл.28 стр.3</t>
  </si>
  <si>
    <t>Ф.S07r разд.1 стл.30 стр.30&lt;=Ф.S07r разд.1 стл.28 стр.30</t>
  </si>
  <si>
    <t>Ф.S07r разд.1 стл.30 стр.31&lt;=Ф.S07r разд.1 стл.28 стр.31</t>
  </si>
  <si>
    <t>Ф.S07r разд.1 стл.30 стр.32&lt;=Ф.S07r разд.1 стл.28 стр.32</t>
  </si>
  <si>
    <t>Ф.S07r разд.1 стл.30 стр.33&lt;=Ф.S07r разд.1 стл.28 стр.33</t>
  </si>
  <si>
    <t>Ф.S07r разд.1 стл.30 стр.34&lt;=Ф.S07r разд.1 стл.28 стр.34</t>
  </si>
  <si>
    <t>Ф.S07r разд.1 стл.30 стр.35&lt;=Ф.S07r разд.1 стл.28 стр.35</t>
  </si>
  <si>
    <t>Ф.S07r разд.1 стл.30 стр.36&lt;=Ф.S07r разд.1 стл.28 стр.36</t>
  </si>
  <si>
    <t>Ф.S07r разд.1 стл.30 стр.37&lt;=Ф.S07r разд.1 стл.28 стр.37</t>
  </si>
  <si>
    <t>Ф.S07r разд.1 стл.30 стр.38&lt;=Ф.S07r разд.1 стл.28 стр.38</t>
  </si>
  <si>
    <t>Ф.S07r разд.1 стл.30 стр.39&lt;=Ф.S07r разд.1 стл.28 стр.39</t>
  </si>
  <si>
    <t>Ф.S07r разд.1 стл.30 стр.4&lt;=Ф.S07r разд.1 стл.28 стр.4</t>
  </si>
  <si>
    <t>Ф.S07r разд.1 стл.30 стр.40&lt;=Ф.S07r разд.1 стл.28 стр.40</t>
  </si>
  <si>
    <t>Ф.S07r разд.1 стл.30 стр.41&lt;=Ф.S07r разд.1 стл.28 стр.41</t>
  </si>
  <si>
    <t>Ф.S07r разд.1 стл.30 стр.42&lt;=Ф.S07r разд.1 стл.28 стр.42</t>
  </si>
  <si>
    <t>Ф.S07r разд.1 стл.30 стр.43&lt;=Ф.S07r разд.1 стл.28 стр.43</t>
  </si>
  <si>
    <t>Ф.S07r разд.1 стл.30 стр.44&lt;=Ф.S07r разд.1 стл.28 стр.44</t>
  </si>
  <si>
    <t>Ф.S07r разд.1 стл.30 стр.5&lt;=Ф.S07r разд.1 стл.28 стр.5</t>
  </si>
  <si>
    <t>Ф.S07r разд.1 стл.30 стр.6&lt;=Ф.S07r разд.1 стл.28 стр.6</t>
  </si>
  <si>
    <t>Ф.S07r разд.1 стл.30 стр.7&lt;=Ф.S07r разд.1 стл.28 стр.7</t>
  </si>
  <si>
    <t>Ф.S07r разд.1 стл.30 стр.8&lt;=Ф.S07r разд.1 стл.28 стр.8</t>
  </si>
  <si>
    <t>Ф.S07r разд.1 стл.30 стр.9&lt;=Ф.S07r разд.1 стл.28 стр.9</t>
  </si>
  <si>
    <t>(r,g,w) ф.S07 разд.1 гр. 26 д.б. меньше или равна гр.10 минус гр. 18 для стр. 1-44</t>
  </si>
  <si>
    <t>(r,g,w) ф.S07 разд.1 гр.2 5 д.б. меньше или равна гр. 10 минус гр. 23 для стр. 1-44</t>
  </si>
  <si>
    <t>Ф.S07r разд.1 стл.19 стр.26=0</t>
  </si>
  <si>
    <t>(r,g,w) ф.S07 разд.1 гр. 24 д.б. меньше или равна гр. 10 минус гр. 22 для стр. 1-44</t>
  </si>
  <si>
    <t>Ф.S07r разд.1 стл.19 стр.24=0</t>
  </si>
  <si>
    <t>Ф.S07r разд.1 стл.33 стр.1&lt;=Ф.S07r разд.1 стл.10 стр.1</t>
  </si>
  <si>
    <t>(r,g,w) ф.S07 разд.1 гр. 33 д.б. меньше или равна гр. 10 для стр. 1-44</t>
  </si>
  <si>
    <t>Ф.S07r разд.1 стл.33 стр.10&lt;=Ф.S07r разд.1 стл.10 стр.10</t>
  </si>
  <si>
    <t>Ф.S07r разд.1 стл.33 стр.11&lt;=Ф.S07r разд.1 стл.10 стр.11</t>
  </si>
  <si>
    <t>Ф.S07r разд.1 стл.33 стр.12&lt;=Ф.S07r разд.1 стл.10 стр.12</t>
  </si>
  <si>
    <t>Ф.S07r разд.1 стл.33 стр.13&lt;=Ф.S07r разд.1 стл.10 стр.13</t>
  </si>
  <si>
    <t>Ф.S07r разд.1 стл.33 стр.14&lt;=Ф.S07r разд.1 стл.10 стр.14</t>
  </si>
  <si>
    <t>Ф.S07r разд.1 стл.33 стр.15&lt;=Ф.S07r разд.1 стл.10 стр.15</t>
  </si>
  <si>
    <t>Ф.S07r разд.1 стл.33 стр.16&lt;=Ф.S07r разд.1 стл.10 стр.16</t>
  </si>
  <si>
    <t>Ф.S07r разд.1 стл.33 стр.17&lt;=Ф.S07r разд.1 стл.10 стр.17</t>
  </si>
  <si>
    <t>Ф.S07r разд.1 стл.33 стр.18&lt;=Ф.S07r разд.1 стл.10 стр.18</t>
  </si>
  <si>
    <t>Ф.S07r разд.1 стл.33 стр.19&lt;=Ф.S07r разд.1 стл.10 стр.19</t>
  </si>
  <si>
    <t>Ф.S07r разд.1 стл.33 стр.2&lt;=Ф.S07r разд.1 стл.10 стр.2</t>
  </si>
  <si>
    <t>Ф.S07r разд.1 стл.33 стр.20&lt;=Ф.S07r разд.1 стл.10 стр.20</t>
  </si>
  <si>
    <t>Ф.S07r разд.1 стл.33 стр.21&lt;=Ф.S07r разд.1 стл.10 стр.21</t>
  </si>
  <si>
    <t>Ф.S07r разд.1 стл.33 стр.22&lt;=Ф.S07r разд.1 стл.10 стр.22</t>
  </si>
  <si>
    <t>Ф.S07r разд.1 стл.33 стр.23&lt;=Ф.S07r разд.1 стл.10 стр.23</t>
  </si>
  <si>
    <t>Ф.S07r разд.1 стл.33 стр.24&lt;=Ф.S07r разд.1 стл.10 стр.24</t>
  </si>
  <si>
    <t>Ф.S07r разд.1 стл.33 стр.25&lt;=Ф.S07r разд.1 стл.10 стр.25</t>
  </si>
  <si>
    <t>Ф.S07r разд.1 стл.33 стр.26&lt;=Ф.S07r разд.1 стл.10 стр.26</t>
  </si>
  <si>
    <t>Ф.S07r разд.1 стл.33 стр.27&lt;=Ф.S07r разд.1 стл.10 стр.27</t>
  </si>
  <si>
    <t>Ф.S07r разд.1 стл.33 стр.28&lt;=Ф.S07r разд.1 стл.10 стр.28</t>
  </si>
  <si>
    <t>Ф.S07r разд.1 стл.33 стр.29&lt;=Ф.S07r разд.1 стл.10 стр.29</t>
  </si>
  <si>
    <t>Ф.S07r разд.1 стл.33 стр.3&lt;=Ф.S07r разд.1 стл.10 стр.3</t>
  </si>
  <si>
    <t>Ф.S07r разд.1 стл.33 стр.30&lt;=Ф.S07r разд.1 стл.10 стр.30</t>
  </si>
  <si>
    <t>Ф.S07r разд.1 стл.33 стр.31&lt;=Ф.S07r разд.1 стл.10 стр.31</t>
  </si>
  <si>
    <t>Ф.S07r разд.1 стл.33 стр.32&lt;=Ф.S07r разд.1 стл.10 стр.32</t>
  </si>
  <si>
    <t>Ф.S07r разд.1 стл.33 стр.33&lt;=Ф.S07r разд.1 стл.10 стр.33</t>
  </si>
  <si>
    <t>Ф.S07r разд.1 стл.33 стр.34&lt;=Ф.S07r разд.1 стл.10 стр.34</t>
  </si>
  <si>
    <t>Ф.S07r разд.1 стл.33 стр.35&lt;=Ф.S07r разд.1 стл.10 стр.35</t>
  </si>
  <si>
    <t>Ф.S07r разд.1 стл.33 стр.36&lt;=Ф.S07r разд.1 стл.10 стр.36</t>
  </si>
  <si>
    <t>Ф.S07r разд.1 стл.33 стр.37&lt;=Ф.S07r разд.1 стл.10 стр.37</t>
  </si>
  <si>
    <t>Ф.S07r разд.1 стл.33 стр.38&lt;=Ф.S07r разд.1 стл.10 стр.38</t>
  </si>
  <si>
    <t>Ф.S07r разд.1 стл.33 стр.39&lt;=Ф.S07r разд.1 стл.10 стр.39</t>
  </si>
  <si>
    <t>Ф.S07r разд.1 стл.33 стр.4&lt;=Ф.S07r разд.1 стл.10 стр.4</t>
  </si>
  <si>
    <t>Ф.S07r разд.1 стл.33 стр.40&lt;=Ф.S07r разд.1 стл.10 стр.40</t>
  </si>
  <si>
    <t>Ф.S07r разд.1 стл.33 стр.41&lt;=Ф.S07r разд.1 стл.10 стр.41</t>
  </si>
  <si>
    <t>Ф.S07r разд.1 стл.33 стр.42&lt;=Ф.S07r разд.1 стл.10 стр.42</t>
  </si>
  <si>
    <t>Ф.S07r разд.1 стл.33 стр.43&lt;=Ф.S07r разд.1 стл.10 стр.43</t>
  </si>
  <si>
    <t>Ф.S07r разд.1 стл.33 стр.44&lt;=Ф.S07r разд.1 стл.10 стр.44</t>
  </si>
  <si>
    <t>Ф.S07r разд.1 стл.33 стр.5&lt;=Ф.S07r разд.1 стл.10 стр.5</t>
  </si>
  <si>
    <t>Ф.S07r разд.1 стл.33 стр.6&lt;=Ф.S07r разд.1 стл.10 стр.6</t>
  </si>
  <si>
    <t>Ф.S07r разд.1 стл.33 стр.7&lt;=Ф.S07r разд.1 стл.10 стр.7</t>
  </si>
  <si>
    <t>Ф.S07r разд.1 стл.33 стр.8&lt;=Ф.S07r разд.1 стл.10 стр.8</t>
  </si>
  <si>
    <t>Ф.S07r разд.1 стл.33 стр.9&lt;=Ф.S07r разд.1 стл.10 стр.9</t>
  </si>
  <si>
    <t>Ф.S07r разд.1 стл.23 стр.25=0</t>
  </si>
  <si>
    <t>(r,g,w) ф.S07 разд.1 гр. 5 д.б. меньше или равна гр. 3 для стр. 1-44</t>
  </si>
  <si>
    <t>Ф.S07r разд.1 стл.13 стр.25=0</t>
  </si>
  <si>
    <t>(r,g,w) ф.S07  лица, осущ. предпринимат. деят. без образов. ЮЛ.</t>
  </si>
  <si>
    <t>Ф.S07r разд.1 стл.25 стр.19=0</t>
  </si>
  <si>
    <t>Ф.S07r разд.1 стл.25 стр.22=0</t>
  </si>
  <si>
    <t>Ф.S07r разд.1 стл.20 стр.24=0</t>
  </si>
  <si>
    <t>Ф.S07r разд.1 стл.14 стр.22=0</t>
  </si>
  <si>
    <t>Ф.S07r разд.1 стл.19 стр.31=0</t>
  </si>
  <si>
    <t>(r,g,w) ф.S07 разд.1 гр. 4 д.б. меньше или равна гр. 2 для стр. 1-44</t>
  </si>
  <si>
    <t>Ф.S07r разд.1 стл.34 стр.1&lt;=Ф.S07r разд.1 стл.10 стр.1</t>
  </si>
  <si>
    <t>(r,g,w) ф.S07 разд.1 гр. 34 д.б. меньше или равна гр. 10 для стр. 1-44</t>
  </si>
  <si>
    <t>Ф.S07r разд.1 стл.34 стр.10&lt;=Ф.S07r разд.1 стл.10 стр.10</t>
  </si>
  <si>
    <t>Ф.S07r разд.1 стл.34 стр.11&lt;=Ф.S07r разд.1 стл.10 стр.11</t>
  </si>
  <si>
    <t>Ф.S07r разд.1 стл.34 стр.12&lt;=Ф.S07r разд.1 стл.10 стр.12</t>
  </si>
  <si>
    <t>Ф.S07r разд.1 стл.34 стр.13&lt;=Ф.S07r разд.1 стл.10 стр.13</t>
  </si>
  <si>
    <t>Ф.S07r разд.1 стл.34 стр.14&lt;=Ф.S07r разд.1 стл.10 стр.14</t>
  </si>
  <si>
    <t>Ф.S07r разд.1 стл.34 стр.15&lt;=Ф.S07r разд.1 стл.10 стр.15</t>
  </si>
  <si>
    <t>Ф.S07r разд.1 стл.34 стр.16&lt;=Ф.S07r разд.1 стл.10 стр.16</t>
  </si>
  <si>
    <t>Ф.S07r разд.1 стл.34 стр.17&lt;=Ф.S07r разд.1 стл.10 стр.17</t>
  </si>
  <si>
    <t>Ф.S07r разд.1 стл.34 стр.18&lt;=Ф.S07r разд.1 стл.10 стр.18</t>
  </si>
  <si>
    <t>Ф.S07r разд.1 стл.34 стр.19&lt;=Ф.S07r разд.1 стл.10 стр.19</t>
  </si>
  <si>
    <t>Ф.S07r разд.1 стл.34 стр.2&lt;=Ф.S07r разд.1 стл.10 стр.2</t>
  </si>
  <si>
    <t>Ф.S07r разд.1 стл.34 стр.20&lt;=Ф.S07r разд.1 стл.10 стр.20</t>
  </si>
  <si>
    <t>Ф.S07r разд.1 стл.34 стр.21&lt;=Ф.S07r разд.1 стл.10 стр.21</t>
  </si>
  <si>
    <t>Ф.S07r разд.1 стл.34 стр.22&lt;=Ф.S07r разд.1 стл.10 стр.22</t>
  </si>
  <si>
    <t>Ф.S07r разд.1 стл.34 стр.23&lt;=Ф.S07r разд.1 стл.10 стр.23</t>
  </si>
  <si>
    <t>Ф.S07r разд.1 стл.34 стр.24&lt;=Ф.S07r разд.1 стл.10 стр.24</t>
  </si>
  <si>
    <t>Ф.S07r разд.1 стл.34 стр.25&lt;=Ф.S07r разд.1 стл.10 стр.25</t>
  </si>
  <si>
    <t>Ф.S07r разд.1 стл.34 стр.26&lt;=Ф.S07r разд.1 стл.10 стр.26</t>
  </si>
  <si>
    <t>Ф.S07r разд.1 стл.34 стр.27&lt;=Ф.S07r разд.1 стл.10 стр.27</t>
  </si>
  <si>
    <t>Ф.S07r разд.1 стл.34 стр.28&lt;=Ф.S07r разд.1 стл.10 стр.28</t>
  </si>
  <si>
    <t>Ф.S07r разд.1 стл.34 стр.29&lt;=Ф.S07r разд.1 стл.10 стр.29</t>
  </si>
  <si>
    <t>Ф.S07r разд.1 стл.34 стр.3&lt;=Ф.S07r разд.1 стл.10 стр.3</t>
  </si>
  <si>
    <t>Ф.S07r разд.1 стл.34 стр.30&lt;=Ф.S07r разд.1 стл.10 стр.30</t>
  </si>
  <si>
    <t>Ф.S07r разд.1 стл.34 стр.31&lt;=Ф.S07r разд.1 стл.10 стр.31</t>
  </si>
  <si>
    <t>Ф.S07r разд.1 стл.34 стр.32&lt;=Ф.S07r разд.1 стл.10 стр.32</t>
  </si>
  <si>
    <t>Ф.S07r разд.1 стл.34 стр.33&lt;=Ф.S07r разд.1 стл.10 стр.33</t>
  </si>
  <si>
    <t>Ф.S07r разд.1 стл.34 стр.34&lt;=Ф.S07r разд.1 стл.10 стр.34</t>
  </si>
  <si>
    <t>Ф.S07r разд.1 стл.34 стр.35&lt;=Ф.S07r разд.1 стл.10 стр.35</t>
  </si>
  <si>
    <t>Ф.S07r разд.1 стл.34 стр.36&lt;=Ф.S07r разд.1 стл.10 стр.36</t>
  </si>
  <si>
    <t>Ф.S07r разд.1 стл.34 стр.37&lt;=Ф.S07r разд.1 стл.10 стр.37</t>
  </si>
  <si>
    <t>Ф.S07r разд.1 стл.34 стр.38&lt;=Ф.S07r разд.1 стл.10 стр.38</t>
  </si>
  <si>
    <t>Ф.S07r разд.1 стл.34 стр.39&lt;=Ф.S07r разд.1 стл.10 стр.39</t>
  </si>
  <si>
    <t>Ф.S07r разд.1 стл.34 стр.4&lt;=Ф.S07r разд.1 стл.10 стр.4</t>
  </si>
  <si>
    <t>Ф.S07r разд.1 стл.34 стр.40&lt;=Ф.S07r разд.1 стл.10 стр.40</t>
  </si>
  <si>
    <t>Ф.S07r разд.1 стл.34 стр.41&lt;=Ф.S07r разд.1 стл.10 стр.41</t>
  </si>
  <si>
    <t>Ф.S07r разд.1 стл.34 стр.42&lt;=Ф.S07r разд.1 стл.10 стр.42</t>
  </si>
  <si>
    <t>Ф.S07r разд.1 стл.34 стр.43&lt;=Ф.S07r разд.1 стл.10 стр.43</t>
  </si>
  <si>
    <t>Ф.S07r разд.1 стл.34 стр.44&lt;=Ф.S07r разд.1 стл.10 стр.44</t>
  </si>
  <si>
    <t>Ф.S07r разд.1 стл.34 стр.5&lt;=Ф.S07r разд.1 стл.10 стр.5</t>
  </si>
  <si>
    <t>Ф.S07r разд.1 стл.34 стр.6&lt;=Ф.S07r разд.1 стл.10 стр.6</t>
  </si>
  <si>
    <t>Ф.S07r разд.1 стл.34 стр.7&lt;=Ф.S07r разд.1 стл.10 стр.7</t>
  </si>
  <si>
    <t>Ф.S07r разд.1 стл.34 стр.8&lt;=Ф.S07r разд.1 стл.10 стр.8</t>
  </si>
  <si>
    <t>Ф.S07r разд.1 стл.34 стр.9&lt;=Ф.S07r разд.1 стл.10 стр.9</t>
  </si>
  <si>
    <t>Ф.S07r разд.1 стл.35 стр.1=Ф.S07r разд.1 стл.35 сумма стр.2-44</t>
  </si>
  <si>
    <t>Ф.S07r разд.1 стл.36 стр.1=Ф.S07r разд.1 стл.36 сумма стр.2-44</t>
  </si>
  <si>
    <t>Ф.S07r разд.1 стл.20 стр.29=0</t>
  </si>
  <si>
    <t>Ф.S07r разд.1 стл.25 стр.25=0</t>
  </si>
  <si>
    <t>(r,g,w) ф.S07 разд.1 гр. 29 д.б. меньше или равна гр. 28 для стр.1-44</t>
  </si>
  <si>
    <t>Ф.S07r разд.1 стл.14 стр.25=0</t>
  </si>
  <si>
    <t>(r,g,w) ф.S07 иные физ. лица в санкции статьи не предусмотрено.</t>
  </si>
  <si>
    <t>Ф.S07r разд.1 стл.20 стр.22=0</t>
  </si>
  <si>
    <t>Ф.S07r разд.1 стл.20 стр.31=0</t>
  </si>
  <si>
    <t>Ф.S07r разд.1 стл.25 стр.27=0</t>
  </si>
  <si>
    <t>Ф.S07r разд.1 стл.33 стр.1=0</t>
  </si>
  <si>
    <t>(r,w) ф.S07 разд.1 гр. 33 (военнослужащие) не заполняется для строк 1-44 (внести подтверждение на лист ФЛК "Информационные"</t>
  </si>
  <si>
    <t>Ф.S07r разд.1 стл.33 стр.10=0</t>
  </si>
  <si>
    <t>Ф.S07r разд.1 стл.33 стр.11=0</t>
  </si>
  <si>
    <t>Ф.S07r разд.1 стл.33 стр.14=0</t>
  </si>
  <si>
    <t>Ф.S07r разд.1 стл.33 стр.16=0</t>
  </si>
  <si>
    <t>Ф.S07r разд.1 стл.33 стр.17=0</t>
  </si>
  <si>
    <t>Ф.S07r разд.1 стл.33 стр.19=0</t>
  </si>
  <si>
    <t>Ф.S07r разд.1 стл.33 стр.2=0</t>
  </si>
  <si>
    <t>Ф.S07r разд.1 стл.33 стр.25=0</t>
  </si>
  <si>
    <t>Ф.S07r разд.1 стл.33 стр.26=0</t>
  </si>
  <si>
    <t>Ф.S07r разд.1 стл.33 стр.27=0</t>
  </si>
  <si>
    <t>Ф.S07r разд.1 стл.33 стр.28=0</t>
  </si>
  <si>
    <t>Ф.S07r разд.1 стл.33 стр.3=0</t>
  </si>
  <si>
    <t>Ф.S07r разд.1 стл.33 стр.31=0</t>
  </si>
  <si>
    <t>Ф.S07r разд.1 стл.33 стр.32=0</t>
  </si>
  <si>
    <t>Ф.S07r разд.1 стл.33 стр.36=0</t>
  </si>
  <si>
    <t>Ф.S07r разд.1 стл.33 стр.37=0</t>
  </si>
  <si>
    <t>Ф.S07r разд.1 стл.33 стр.38=0</t>
  </si>
  <si>
    <t>Ф.S07r разд.1 стл.33 стр.4=0</t>
  </si>
  <si>
    <t>Ф.S07r разд.1 стл.33 стр.6=0</t>
  </si>
  <si>
    <t>Ф.S07r разд.1 стл.33 стр.8=0</t>
  </si>
  <si>
    <t>Ф.S07r разд.1 стл.48 стр.42=0</t>
  </si>
  <si>
    <t>Ф.S07r разд.1 стл.48 стр.43=0</t>
  </si>
  <si>
    <t>Ф.S07r разд.1 стл.48 стр.44=0</t>
  </si>
  <si>
    <t>Ф.S07r разд.1 стл.49 стр.42=0</t>
  </si>
  <si>
    <t>Ф.S07r разд.1 стл.49 стр.43=0</t>
  </si>
  <si>
    <t>Ф.S07r разд.1 стл.49 стр.44=0</t>
  </si>
  <si>
    <t>Ф.S07r разд.1 стл.14 стр.32=0</t>
  </si>
  <si>
    <t>Ф.S07r разд.1 стл.34 стр.12=0</t>
  </si>
  <si>
    <t>Ф.S07r разд.1 стл.34 стр.13=0</t>
  </si>
  <si>
    <t>Ф.S07r разд.1 стл.34 стр.18=0</t>
  </si>
  <si>
    <t>Ф.S07r разд.1 стл.34 стр.19=0</t>
  </si>
  <si>
    <t>Ф.S07r разд.1 стл.34 стр.20=0</t>
  </si>
  <si>
    <t>Ф.S07r разд.1 стл.34 стр.21=0</t>
  </si>
  <si>
    <t>Ф.S07r разд.1 стл.34 стр.22=0</t>
  </si>
  <si>
    <t>Ф.S07r разд.1 стл.34 стр.23=0</t>
  </si>
  <si>
    <t>Ф.S07r разд.1 стл.34 стр.32=0</t>
  </si>
  <si>
    <t>Ф.S07r разд.1 стл.34 стр.33=0</t>
  </si>
  <si>
    <t>Ф.S07r разд.1 стл.34 стр.34=0</t>
  </si>
  <si>
    <t>Ф.S07r разд.1 стл.34 стр.28=0</t>
  </si>
  <si>
    <t>Ф.S07r разд.1 стл.34 стр.29=0</t>
  </si>
  <si>
    <t>Ф.S07r разд.1 стл.34 стр.7=0</t>
  </si>
  <si>
    <t>Ф.S07r разд.1 стл.34 стр.5=0</t>
  </si>
  <si>
    <t>Ф.S07r разд.1 стл.14 стр.19=0</t>
  </si>
  <si>
    <t>Ф.S07r разд.1 стл.34 стр.15=0</t>
  </si>
  <si>
    <t>Ф.S07r разд.1 стл.15 стр.23=0</t>
  </si>
  <si>
    <t>Ф.S07r разд.1 стл.14 стр.28=0</t>
  </si>
  <si>
    <t>Ф.S07r разд.1 стл.16 стр.33=0</t>
  </si>
  <si>
    <t>Ф.S07r разд.1 стл.34 стр.39=0</t>
  </si>
  <si>
    <t>Ф.S07r разд.1 стл.34 стр.40=0</t>
  </si>
  <si>
    <t>Ф.S07r разд.1 стл.34 стр.41=0</t>
  </si>
  <si>
    <t>Ф.S07r разд.1 стл.34 стр.42=0</t>
  </si>
  <si>
    <t>Ф.S07r разд.1 стл.34 стр.43=0</t>
  </si>
  <si>
    <t>Ф.S07r разд.1 стл.34 стр.44=0</t>
  </si>
  <si>
    <t>Ф.S07r разд.1 стл.34 стр.9=0</t>
  </si>
  <si>
    <t>Ф.S07r разд.1 стл.15 стр.32=0</t>
  </si>
  <si>
    <t>наложенные по вступившим в силу постановлениям, вынесенным в предыдущих отчетных периодах</t>
  </si>
  <si>
    <t xml:space="preserve">Вспомогательная таблица "Проверка наложенных штрафов по вынесенным постановлениям в отчетном периоде (графа 27 Раздела 1 формы № S07)" </t>
  </si>
  <si>
    <t>Примечание: при необходимости уточнения расчета отобразить скрытые столбцы с "С" по "R"
* -столбцы таблицы содержат формулы ( для разработчика: формулы при копировании необходимо преобразовать в текст, поставив перед "=" любой буквенный символ)</t>
  </si>
  <si>
    <t>Статьи КоАП РФ</t>
  </si>
  <si>
    <t>ЮЛ 
по КоАП РФ</t>
  </si>
  <si>
    <t>ДЛ 
по КоАП РФ</t>
  </si>
  <si>
    <t>лица, осуществляющие предпринимательскую деятельность без образования ЮЛ, в т.ч. ИП 
по КоАП РФ</t>
  </si>
  <si>
    <t>Иное физическое лицо 
по КоАП РФ</t>
  </si>
  <si>
    <t>значение МАКС</t>
  </si>
  <si>
    <t>значение МИН</t>
  </si>
  <si>
    <t>МАКС размер*</t>
  </si>
  <si>
    <t>МИН размер*</t>
  </si>
  <si>
    <t>Проверка МАКС штрафа по санкции статьи КоАП РФ*</t>
  </si>
  <si>
    <t>Проверка МИН штрафа по санкции статьи КоАП РФ*</t>
  </si>
  <si>
    <t>Подтверждение:
внести реквизиты постановления, 
нарушающего санкцию статьи КоАП РФ 
(превышен размер штрафа, размер штрафа низок),  
и сумму наложенного штрафа</t>
  </si>
  <si>
    <t>МИН штраф</t>
  </si>
  <si>
    <t>МАКС штраф</t>
  </si>
  <si>
    <t>по ЮЛ*</t>
  </si>
  <si>
    <t>по ДЛ*</t>
  </si>
  <si>
    <t>по ПБОЮЛ*</t>
  </si>
  <si>
    <t>по иным ФЛ*</t>
  </si>
  <si>
    <t>Превышен размер среднего штрафа!</t>
  </si>
  <si>
    <t>Средний размер штрафа низок!</t>
  </si>
  <si>
    <t>I</t>
  </si>
  <si>
    <t>II</t>
  </si>
  <si>
    <t>III</t>
  </si>
  <si>
    <t>IV</t>
  </si>
  <si>
    <t>V</t>
  </si>
  <si>
    <t>VI</t>
  </si>
  <si>
    <t>VII</t>
  </si>
  <si>
    <t>VIII</t>
  </si>
  <si>
    <t>IX</t>
  </si>
  <si>
    <t>X</t>
  </si>
  <si>
    <t>XI</t>
  </si>
  <si>
    <t>XII</t>
  </si>
  <si>
    <t>XIII</t>
  </si>
  <si>
    <t>XIV</t>
  </si>
  <si>
    <t>XV</t>
  </si>
  <si>
    <t>XVI</t>
  </si>
  <si>
    <t xml:space="preserve">Нарушение правил и требований, регламентирующих рыболовство во внутренних морских водах, в территориальном море, на континентальном шельфе, в исключительной экономической зоне Российской Федерации или открытом море
</t>
  </si>
  <si>
    <r>
      <t>Иные правонарушения в области лицензирования, предусмотренные КоАП РФ</t>
    </r>
    <r>
      <rPr>
        <b/>
        <vertAlign val="superscript"/>
        <sz val="10"/>
        <rFont val="Times New Roman"/>
        <family val="1"/>
        <charset val="204"/>
      </rPr>
      <t>3</t>
    </r>
    <r>
      <rPr>
        <b/>
        <sz val="10"/>
        <rFont val="Times New Roman"/>
        <family val="1"/>
        <charset val="204"/>
      </rPr>
      <t xml:space="preserve"> </t>
    </r>
  </si>
  <si>
    <r>
      <rPr>
        <b/>
        <sz val="8"/>
        <rFont val="Times New Roman"/>
        <family val="1"/>
        <charset val="204"/>
      </rPr>
      <t xml:space="preserve">Статья 14.1.1 часть 1
Статья 14.1.4 часть 1 
Статья 14.1.4 часть 2
Статья 14.1.4 часть 3
Статья 19.5 часть 33
</t>
    </r>
    <r>
      <rPr>
        <b/>
        <sz val="10"/>
        <rFont val="Times New Roman"/>
        <family val="1"/>
        <charset val="204"/>
      </rPr>
      <t xml:space="preserve">
</t>
    </r>
  </si>
  <si>
    <t>1.Если мин. штраф для физ. лиц больше 10 000 т.р., то в отчет выводится штраф уменьшенный в 2 раза (Выделено Желт.)</t>
  </si>
  <si>
    <t>2.Если мин. штраф для д. лиц. больше 50 000 т.р., то в отчет выводится штраф уменьшенный в 2 раза (Выделено Желт.)</t>
  </si>
  <si>
    <t>3.Если ИП никак не обозначены в санкции, то в отчете штраф для них выводится следующим образом:</t>
  </si>
  <si>
    <t xml:space="preserve">  -для ИП по 16 главе штраф формируется так же как для юр. лиц,</t>
  </si>
  <si>
    <t xml:space="preserve">  -по всем остальным главам- как для д. лиц.</t>
  </si>
  <si>
    <t>4.При формировании отчета выбираются ретро записи с датой актуального года минус единица, т.е., при формировании отчета в 2020 году,  учитываются только ретро записи с датой больше 01.01.2019.</t>
  </si>
  <si>
    <t xml:space="preserve">Как показывает практика, случаев назначения административного наказания в виде штрафа ниже санкции статьи КоАП РФ очень незначительно, так же случаи ошибочного назначения судьями штрафа выше санкции единично. Основные ошибки в отчетности, связанные с назначением штрафа - это некорректный учет сумм штрафа - в тысячах рублей, вместо рублей, указание ошибочных сумм или неверный учет статьи КоАП. </t>
  </si>
  <si>
    <t xml:space="preserve">Если в столбцах 3 "Проверка МАКС штрафа по санкции статьи КоАП РФ" и 4 "Проверка МИН штрафа по санкции статьи КоАП РФ" таблицы высвечиваются сообщения "Превышен размер среднего штрафа!", "Средний размер штрафа низок!", вероятнее всего, ошибка при внесении показателей в отчет или в картотеку дел об АП (ПИ СДП, ПИ АМИРС, ПМ Мировые судьи): неправильно указаны статья КоАП, субъект правонарушения или сумма штрафа. </t>
  </si>
  <si>
    <t>Таблица сумм штрафов основана на отчете из ПИ ОО, сформированного автоматически на основе внесенных  размерах сумм штрафов, предусмотренных санкциями для каждого субъекта состава правонарушения по актуальной (на момент формирования таблицы) и старых редакций составов правонарушений не менее 1 года назад утративших силу. Отображение статуса ошибки формируется по числовым данным  скрытых столбцов (графы c I по VIII  с использованием логических формул MS Excel.</t>
  </si>
  <si>
    <t xml:space="preserve">По составам правонарушений, где не установлен минимальный размер штрафа в санкциях, при проверке штрафов установлен минимальных размер 100 рублей, установленный в части 1 ст. 3.5 КоАП РФ.  По составам правонарушений, когда для субъекта правонарушения  не установлен точный размер  максимального штрафа, который должен определяться  в зависимости от оценки  стоимости предмета правонарушения, незаконной сделки, выручки, кратности ранее наложенного штрафа и т.п. в Таблице штрафов установлен размер по максимальной сумме, упомянутой в  статье 3.5 КоАП РФ для отдельный составов правонарушений: - для физ лиц - 500 тыс., для должностных лиц - 1 млн., для юридических лиц - 60  млн. </t>
  </si>
  <si>
    <t>В случаях, когда данные в первичном учете верны, а диагностируется ошибка, возможно, что таблица "Проверки штрафов" не актуальна  - не учтены последние изменения в КоАП РФ после даты ее создания или имеются опечатки в справочнике Статей КоАП в ПИ ОО. (При обнаружении в скрытых графах c I по VIII неверных значений, сообщите, пожалуйста, на ящик электронной почты otdstat@cdep.ru ГУОПО СД при ВС РФ).</t>
  </si>
  <si>
    <t>дата составления отчета</t>
  </si>
  <si>
    <t>сумма, присужденная к  взысканию по удовлетворенным дополнительным и встречным требованиям</t>
  </si>
  <si>
    <t>(r,g,w) в разд. 3 стр. 6  по гр. 32-34 не заполняется.</t>
  </si>
  <si>
    <t>Ф.S07r разд.3 стл.34 стр.6=0</t>
  </si>
  <si>
    <t>Ф.S07r разд.5 стл.34 стр.1=Ф.S07r разд.5 стл.34 сумма стр.19-21</t>
  </si>
  <si>
    <t>Ф.S07r разд.5 стл.34 стр.22&lt;=Ф.S07r разд.5 стл.34 сумма стр.4-7+Ф.S07r разд.5 стл.34 стр.14</t>
  </si>
  <si>
    <t>Ф.S07r разд.2 стл.34 стр.8&lt;=Ф.S07r разд.2 стл.34 стр.7</t>
  </si>
  <si>
    <t>Ф.S07r разд.2 стл.34 стр.1=Ф.S07r разд.2 стл.34 сумма стр.2-5</t>
  </si>
  <si>
    <t>Ф.S07r разд.2 стл.34 стр.1=Ф.S07r разд.2 стл.34 стр.7+Ф.S07r разд.2 стл.34 сумма стр.9-15</t>
  </si>
  <si>
    <t>Ф.S07r разд.3 стл.34 стр.5=Ф.S07r разд.3 стл.34 сумма стр.6-7</t>
  </si>
  <si>
    <t>Ф.S07r разд.3 стл.34 стр.1&lt;=Ф.S07r разд.3 стл.34 стр.2+Ф.S07r разд.3 стл.34 стр.5+Ф.S07r разд.3 стл.34 сумма стр.8-13</t>
  </si>
  <si>
    <t>(r,g,w,s,v,q,b) в разд. 3 стр. 3 по гр. 32-34 не заполняется.</t>
  </si>
  <si>
    <t>Ф.S07r разд.3 стл.34 стр.3=0</t>
  </si>
  <si>
    <t>Ф.S07r разд.3 стл.34 стр.2&gt;=Ф.S07r разд.3 стл.34 сумма стр.3-4</t>
  </si>
  <si>
    <t>Ф.S07r разд.5 стл.34 стр.23&lt;=Ф.S07r разд.5 стл.34 стр.1</t>
  </si>
  <si>
    <t>Ф.S07r разд.5 стл.34 стр.1=Ф.S07r разд.5 стл.34 сумма стр.2-18</t>
  </si>
  <si>
    <t>Ф.S07r разд.5 стл.34 стр.24&lt;=Ф.S07r разд.5 стл.34 стр.1</t>
  </si>
  <si>
    <t>Ф.S07r разд.2 стл.34 стр.6&lt;=Ф.S07r разд.2 стл.34 стр.5</t>
  </si>
  <si>
    <t>Ф.S07r разд.4 стл.34 стр.1=Ф.S07r разд.4 стл.34 сумма стр.2-10</t>
  </si>
  <si>
    <t>(r,g,w) ф.S07 юридческие лица. Подтвердить копией постановления.</t>
  </si>
  <si>
    <t>(r) ф.S07 Внести на лист ФЛК информационный рекизиты судебных решений (приостановление деятельности).</t>
  </si>
  <si>
    <t>Ф.S07r разд.1 стл.50 стр.42=0</t>
  </si>
  <si>
    <t>Ф.S07r разд.1 стл.50 стр.43=0</t>
  </si>
  <si>
    <t>Ф.S07r разд.1 стл.50 стр.44=0</t>
  </si>
  <si>
    <t>Ф.S07r разд.4 стл.34 стр.7=0</t>
  </si>
  <si>
    <t>Ф.S07r разд.4 стл.34 стр.4=0</t>
  </si>
  <si>
    <t>Ф.S07r разд.4 стл.34 стр.5=0</t>
  </si>
  <si>
    <t>Ф.S07r разд.4 стл.34 стр.3=0</t>
  </si>
  <si>
    <t>Ф.S07r разд.4 стл.34 стр.6=0</t>
  </si>
  <si>
    <t>Ф.S07r разд.4 стл.34 стр.2=0</t>
  </si>
  <si>
    <t>Ф.S07r разд.1 стл.34 стр.35=0</t>
  </si>
  <si>
    <t xml:space="preserve"> судебные издержки, расходы по оплате  госпошлины</t>
  </si>
  <si>
    <t>госпошлина в доход государства</t>
  </si>
  <si>
    <t>судебные издержки, расходы по оплате  госпошлины</t>
  </si>
  <si>
    <t>женщины</t>
  </si>
  <si>
    <t>сумма заявленных требований 
при подаче заявления (руб.) 1</t>
  </si>
  <si>
    <t>размер заявленных требований по оконченным производством делам 
(по числу дел)</t>
  </si>
  <si>
    <t>по удовлетворенным искам
(по делам из графы 8)</t>
  </si>
  <si>
    <t>суммы, присужденные к взысканию по основному требованию, руб. 1</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</si>
  <si>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2 - 18; 12) строка 23 меньше или равна строке 1; 13) строка 24 меньше или равна строке 1; 14) строка 22 меньше или равна сумме строк 4 - 7, 14; 15) сумма строк 19 - 21 равна строке 1; 16) стр.1 равна стр. 180 р. 2 ф. 2 по всем графам; 17) сумма стр. 2-14, 18 равна стр.179  р. 2 ф. 2  18) сумма стр.15-17 равна стр. 178 р. 2 ф. 2.</t>
  </si>
  <si>
    <t>Раздел 5. Дела о защите прав потребителей (из строки 180 раздела 2 формы № 2)</t>
  </si>
  <si>
    <t>Контрольные равенства: 1) графа 3 равна сумме граф 6 - 10;   2) графа 10 равна сумме граф 11 - 14, сумме граф 15 - 23; 3) сумма граф 1 и 2 равна сумме граф 3 и 31, 34 для строки 1; 4) графа 36 больше или равна сумме граф 37 - 42; 5) графа 43 больше или равна сумме граф 44 - 49; 6) графа 50 больше или равна сумме граф 51 - 57</t>
  </si>
  <si>
    <t>655002</t>
  </si>
  <si>
    <t>655003</t>
  </si>
  <si>
    <t>655004</t>
  </si>
  <si>
    <t>655005</t>
  </si>
  <si>
    <t>655006</t>
  </si>
  <si>
    <t>655008</t>
  </si>
  <si>
    <t>655009</t>
  </si>
  <si>
    <t>655010</t>
  </si>
  <si>
    <t>655011</t>
  </si>
  <si>
    <t>655012</t>
  </si>
  <si>
    <t>655013</t>
  </si>
  <si>
    <t>655014</t>
  </si>
  <si>
    <t>655015</t>
  </si>
  <si>
    <t>655016</t>
  </si>
  <si>
    <t>(r,g,w) ф.S07 разд.1 стр.1 д.б. равна  сумме стр. 2-44 для гр. 1-37</t>
  </si>
  <si>
    <t>08.12.2023</t>
  </si>
  <si>
    <t>Ф.S07r разд.1 стл.37 стр.1=Ф.S07r разд.1 стл.37 сумма стр.2-44</t>
  </si>
  <si>
    <t>655017</t>
  </si>
  <si>
    <t>655019</t>
  </si>
  <si>
    <t>655020</t>
  </si>
  <si>
    <t>655021</t>
  </si>
  <si>
    <t>Ф.S07r разд.1 сумма стл.1-2 стр.1=Ф.S07r разд.1 стл.3 стр.1+Ф.S07r разд.1 стл.32 стр.1+Ф.S07r разд.1 стл.36 стр.1</t>
  </si>
  <si>
    <t>(r,g,w) ф.S07 разд.1 сумма гр.1-2 д.б равна сумме гр.3, 32 и 36 для стр.1</t>
  </si>
  <si>
    <t>655022</t>
  </si>
  <si>
    <t>655023</t>
  </si>
  <si>
    <t>655024</t>
  </si>
  <si>
    <t>655028</t>
  </si>
  <si>
    <t>655030</t>
  </si>
  <si>
    <t>655034</t>
  </si>
  <si>
    <t>655035</t>
  </si>
  <si>
    <t>655037</t>
  </si>
  <si>
    <t>655041</t>
  </si>
  <si>
    <t>655042</t>
  </si>
  <si>
    <t>655044</t>
  </si>
  <si>
    <t>655046</t>
  </si>
  <si>
    <t>655047</t>
  </si>
  <si>
    <t>655048</t>
  </si>
  <si>
    <t>655050</t>
  </si>
  <si>
    <t>655051</t>
  </si>
  <si>
    <t>Ф.S07r разд.1 сумма стл.52-59 сумма стр.1-44=0</t>
  </si>
  <si>
    <t>(r,g,w) ф.S07 стр. 1-44 гр. 52-59 не заполняются</t>
  </si>
  <si>
    <t>655055</t>
  </si>
  <si>
    <t>655057</t>
  </si>
  <si>
    <t>655058</t>
  </si>
  <si>
    <t>655059</t>
  </si>
  <si>
    <t>655063</t>
  </si>
  <si>
    <t>655066</t>
  </si>
  <si>
    <t>655067</t>
  </si>
  <si>
    <t>655068</t>
  </si>
  <si>
    <t>655071</t>
  </si>
  <si>
    <t>655072</t>
  </si>
  <si>
    <t>655073</t>
  </si>
  <si>
    <t>655074</t>
  </si>
  <si>
    <t>655075</t>
  </si>
  <si>
    <t>655076</t>
  </si>
  <si>
    <t>655077</t>
  </si>
  <si>
    <t>655079</t>
  </si>
  <si>
    <t>655083</t>
  </si>
  <si>
    <t>655084</t>
  </si>
  <si>
    <t>655085</t>
  </si>
  <si>
    <t>655086</t>
  </si>
  <si>
    <t>655088</t>
  </si>
  <si>
    <t>655089</t>
  </si>
  <si>
    <t>Ф.S07r разд.1 стл.37 стр.1&lt;=Ф.S07r разд.1 стл.16 стр.1</t>
  </si>
  <si>
    <t>(r,g,w) ф.S07 разд.1 гр. 37 д.б. меньше или равна гр. 16 для стр.1-44</t>
  </si>
  <si>
    <t>Ф.S07r разд.1 стл.37 стр.10&lt;=Ф.S07r разд.1 стл.16 стр.10</t>
  </si>
  <si>
    <t>Ф.S07r разд.1 стл.37 стр.11&lt;=Ф.S07r разд.1 стл.16 стр.11</t>
  </si>
  <si>
    <t>Ф.S07r разд.1 стл.37 стр.12&lt;=Ф.S07r разд.1 стл.16 стр.12</t>
  </si>
  <si>
    <t>Ф.S07r разд.1 стл.37 стр.13&lt;=Ф.S07r разд.1 стл.16 стр.13</t>
  </si>
  <si>
    <t>Ф.S07r разд.1 стл.37 стр.14&lt;=Ф.S07r разд.1 стл.16 стр.14</t>
  </si>
  <si>
    <t>Ф.S07r разд.1 стл.37 стр.15&lt;=Ф.S07r разд.1 стл.16 стр.15</t>
  </si>
  <si>
    <t>Ф.S07r разд.1 стл.37 стр.16&lt;=Ф.S07r разд.1 стл.16 стр.16</t>
  </si>
  <si>
    <t>Ф.S07r разд.1 стл.37 стр.17&lt;=Ф.S07r разд.1 стл.16 стр.17</t>
  </si>
  <si>
    <t>Ф.S07r разд.1 стл.37 стр.18&lt;=Ф.S07r разд.1 стл.16 стр.18</t>
  </si>
  <si>
    <t>Ф.S07r разд.1 стл.37 стр.19&lt;=Ф.S07r разд.1 стл.16 стр.19</t>
  </si>
  <si>
    <t>Ф.S07r разд.1 стл.37 стр.2&lt;=Ф.S07r разд.1 стл.16 стр.2</t>
  </si>
  <si>
    <t>Ф.S07r разд.1 стл.37 стр.20&lt;=Ф.S07r разд.1 стл.16 стр.20</t>
  </si>
  <si>
    <t>Ф.S07r разд.1 стл.37 стр.21&lt;=Ф.S07r разд.1 стл.16 стр.21</t>
  </si>
  <si>
    <t>Ф.S07r разд.1 стл.37 стр.22&lt;=Ф.S07r разд.1 стл.16 стр.22</t>
  </si>
  <si>
    <t>Ф.S07r разд.1 стл.37 стр.23&lt;=Ф.S07r разд.1 стл.16 стр.23</t>
  </si>
  <si>
    <t>Ф.S07r разд.1 стл.37 стр.24&lt;=Ф.S07r разд.1 стл.16 стр.24</t>
  </si>
  <si>
    <t>Ф.S07r разд.1 стл.37 стр.25&lt;=Ф.S07r разд.1 стл.16 стр.25</t>
  </si>
  <si>
    <t>Ф.S07r разд.1 стл.37 стр.26&lt;=Ф.S07r разд.1 стл.16 стр.26</t>
  </si>
  <si>
    <t>Ф.S07r разд.1 стл.37 стр.27&lt;=Ф.S07r разд.1 стл.16 стр.27</t>
  </si>
  <si>
    <t>Ф.S07r разд.1 стл.37 стр.28&lt;=Ф.S07r разд.1 стл.16 стр.28</t>
  </si>
  <si>
    <t>Ф.S07r разд.1 стл.37 стр.29&lt;=Ф.S07r разд.1 стл.16 стр.29</t>
  </si>
  <si>
    <t>Ф.S07r разд.1 стл.37 стр.3&lt;=Ф.S07r разд.1 стл.16 стр.3</t>
  </si>
  <si>
    <t>Ф.S07r разд.1 стл.37 стр.30&lt;=Ф.S07r разд.1 стл.16 стр.30</t>
  </si>
  <si>
    <t>Ф.S07r разд.1 стл.37 стр.31&lt;=Ф.S07r разд.1 стл.16 стр.31</t>
  </si>
  <si>
    <t>Ф.S07r разд.1 стл.37 стр.32&lt;=Ф.S07r разд.1 стл.16 стр.32</t>
  </si>
  <si>
    <t>Ф.S07r разд.1 стл.37 стр.33&lt;=Ф.S07r разд.1 стл.16 стр.33</t>
  </si>
  <si>
    <t>Ф.S07r разд.1 стл.37 стр.34&lt;=Ф.S07r разд.1 стл.16 стр.34</t>
  </si>
  <si>
    <t>Ф.S07r разд.1 стл.37 стр.35&lt;=Ф.S07r разд.1 стл.16 стр.35</t>
  </si>
  <si>
    <t>Ф.S07r разд.1 стл.37 стр.36&lt;=Ф.S07r разд.1 стл.16 стр.36</t>
  </si>
  <si>
    <t>Ф.S07r разд.1 стл.37 стр.37&lt;=Ф.S07r разд.1 стл.16 стр.37</t>
  </si>
  <si>
    <t>Ф.S07r разд.1 стл.37 стр.38&lt;=Ф.S07r разд.1 стл.16 стр.38</t>
  </si>
  <si>
    <t>Ф.S07r разд.1 стл.37 стр.39&lt;=Ф.S07r разд.1 стл.16 стр.39</t>
  </si>
  <si>
    <t>Ф.S07r разд.1 стл.37 стр.4&lt;=Ф.S07r разд.1 стл.16 стр.4</t>
  </si>
  <si>
    <t>Ф.S07r разд.1 стл.37 стр.40&lt;=Ф.S07r разд.1 стл.16 стр.40</t>
  </si>
  <si>
    <t>Ф.S07r разд.1 стл.37 стр.41&lt;=Ф.S07r разд.1 стл.16 стр.41</t>
  </si>
  <si>
    <t>Ф.S07r разд.1 стл.37 стр.42&lt;=Ф.S07r разд.1 стл.16 стр.42</t>
  </si>
  <si>
    <t>Ф.S07r разд.1 стл.37 стр.43&lt;=Ф.S07r разд.1 стл.16 стр.43</t>
  </si>
  <si>
    <t>Ф.S07r разд.1 стл.37 стр.44&lt;=Ф.S07r разд.1 стл.16 стр.44</t>
  </si>
  <si>
    <t>Ф.S07r разд.1 стл.37 стр.5&lt;=Ф.S07r разд.1 стл.16 стр.5</t>
  </si>
  <si>
    <t>Ф.S07r разд.1 стл.37 стр.6&lt;=Ф.S07r разд.1 стл.16 стр.6</t>
  </si>
  <si>
    <t>Ф.S07r разд.1 стл.37 стр.7&lt;=Ф.S07r разд.1 стл.16 стр.7</t>
  </si>
  <si>
    <t>Ф.S07r разд.1 стл.37 стр.8&lt;=Ф.S07r разд.1 стл.16 стр.8</t>
  </si>
  <si>
    <t>Ф.S07r разд.1 стл.37 стр.9&lt;=Ф.S07r разд.1 стл.16 стр.9</t>
  </si>
  <si>
    <t>655096</t>
  </si>
  <si>
    <t>655098</t>
  </si>
  <si>
    <t>655099</t>
  </si>
  <si>
    <t>655100</t>
  </si>
  <si>
    <t>655101</t>
  </si>
  <si>
    <t>655102</t>
  </si>
  <si>
    <t>655103</t>
  </si>
  <si>
    <t>655104</t>
  </si>
  <si>
    <t>655105</t>
  </si>
  <si>
    <t>655106</t>
  </si>
  <si>
    <t>655107</t>
  </si>
  <si>
    <t>655108</t>
  </si>
  <si>
    <t>655109</t>
  </si>
  <si>
    <t>655110</t>
  </si>
  <si>
    <t>655111</t>
  </si>
  <si>
    <t>655112</t>
  </si>
  <si>
    <t>655113</t>
  </si>
  <si>
    <t>655115</t>
  </si>
  <si>
    <t>655116</t>
  </si>
  <si>
    <t>655117</t>
  </si>
  <si>
    <t>655118</t>
  </si>
  <si>
    <t>655119</t>
  </si>
  <si>
    <t>655120</t>
  </si>
  <si>
    <t>655121</t>
  </si>
  <si>
    <t>655122</t>
  </si>
  <si>
    <t>655123</t>
  </si>
  <si>
    <t>655124</t>
  </si>
  <si>
    <t>655125</t>
  </si>
  <si>
    <t>655126</t>
  </si>
  <si>
    <t>655127</t>
  </si>
  <si>
    <t>655128</t>
  </si>
  <si>
    <t>655129</t>
  </si>
  <si>
    <t>655130</t>
  </si>
  <si>
    <t>655131</t>
  </si>
  <si>
    <t>655132</t>
  </si>
  <si>
    <t>655133</t>
  </si>
  <si>
    <t>655134</t>
  </si>
  <si>
    <t>655135</t>
  </si>
  <si>
    <t>655136</t>
  </si>
  <si>
    <t>655137</t>
  </si>
  <si>
    <t>655138</t>
  </si>
  <si>
    <t>655139</t>
  </si>
  <si>
    <t>655140</t>
  </si>
  <si>
    <t>655141</t>
  </si>
  <si>
    <t>655142</t>
  </si>
  <si>
    <t>655143</t>
  </si>
  <si>
    <t>655144</t>
  </si>
  <si>
    <t>655145</t>
  </si>
  <si>
    <t>655146</t>
  </si>
  <si>
    <t>655147</t>
  </si>
  <si>
    <t>655148</t>
  </si>
  <si>
    <t>655149</t>
  </si>
  <si>
    <t>655150</t>
  </si>
  <si>
    <t>655152</t>
  </si>
  <si>
    <t>655153</t>
  </si>
  <si>
    <t>655154</t>
  </si>
  <si>
    <t>655155</t>
  </si>
  <si>
    <t>655156</t>
  </si>
  <si>
    <t>655157</t>
  </si>
  <si>
    <t>655158</t>
  </si>
  <si>
    <t>655159</t>
  </si>
  <si>
    <t>655160</t>
  </si>
  <si>
    <t>655161</t>
  </si>
  <si>
    <t>655162</t>
  </si>
  <si>
    <t>655163</t>
  </si>
  <si>
    <t>655164</t>
  </si>
  <si>
    <t>655165</t>
  </si>
  <si>
    <t>655166</t>
  </si>
  <si>
    <t>655167</t>
  </si>
  <si>
    <t>655168</t>
  </si>
  <si>
    <t>655169</t>
  </si>
  <si>
    <t>655170</t>
  </si>
  <si>
    <t>655171</t>
  </si>
  <si>
    <t>655173</t>
  </si>
  <si>
    <t>Ф.S07r разд.1 стл.45 стр.1&gt;=Ф.S07r разд.1 сумма стл.46-51 стр.1</t>
  </si>
  <si>
    <t>(r,s,v,q,b) ф.S07 в разд.1 графа 45 д.б. больше или равна сумме гр. 46-51 по всем строкам</t>
  </si>
  <si>
    <t>Ф.S07r разд.1 стл.45 стр.10&gt;=Ф.S07r разд.1 сумма стл.46-51 стр.10</t>
  </si>
  <si>
    <t>Ф.S07r разд.1 стл.45 стр.11&gt;=Ф.S07r разд.1 сумма стл.46-51 стр.11</t>
  </si>
  <si>
    <t>Ф.S07r разд.1 стл.45 стр.12&gt;=Ф.S07r разд.1 сумма стл.46-51 стр.12</t>
  </si>
  <si>
    <t>Ф.S07r разд.1 стл.45 стр.13&gt;=Ф.S07r разд.1 сумма стл.46-51 стр.13</t>
  </si>
  <si>
    <t>Ф.S07r разд.1 стл.45 стр.14&gt;=Ф.S07r разд.1 сумма стл.46-51 стр.14</t>
  </si>
  <si>
    <t>Ф.S07r разд.1 стл.45 стр.15&gt;=Ф.S07r разд.1 сумма стл.46-51 стр.15</t>
  </si>
  <si>
    <t>Ф.S07r разд.1 стл.45 стр.16&gt;=Ф.S07r разд.1 сумма стл.46-51 стр.16</t>
  </si>
  <si>
    <t>Ф.S07r разд.1 стл.45 стр.17&gt;=Ф.S07r разд.1 сумма стл.46-51 стр.17</t>
  </si>
  <si>
    <t>Ф.S07r разд.1 стл.45 стр.18&gt;=Ф.S07r разд.1 сумма стл.46-51 стр.18</t>
  </si>
  <si>
    <t>Ф.S07r разд.1 стл.45 стр.19&gt;=Ф.S07r разд.1 сумма стл.46-51 стр.19</t>
  </si>
  <si>
    <t>Ф.S07r разд.1 стл.45 стр.2&gt;=Ф.S07r разд.1 сумма стл.46-51 стр.2</t>
  </si>
  <si>
    <t>Ф.S07r разд.1 стл.45 стр.20&gt;=Ф.S07r разд.1 сумма стл.46-51 стр.20</t>
  </si>
  <si>
    <t>Ф.S07r разд.1 стл.45 стр.21&gt;=Ф.S07r разд.1 сумма стл.46-51 стр.21</t>
  </si>
  <si>
    <t>Ф.S07r разд.1 стл.45 стр.22&gt;=Ф.S07r разд.1 сумма стл.46-51 стр.22</t>
  </si>
  <si>
    <t>Ф.S07r разд.1 стл.45 стр.23&gt;=Ф.S07r разд.1 сумма стл.46-51 стр.23</t>
  </si>
  <si>
    <t>Ф.S07r разд.1 стл.45 стр.24&gt;=Ф.S07r разд.1 сумма стл.46-51 стр.24</t>
  </si>
  <si>
    <t>Ф.S07r разд.1 стл.45 стр.25&gt;=Ф.S07r разд.1 сумма стл.46-51 стр.25</t>
  </si>
  <si>
    <t>Ф.S07r разд.1 стл.45 стр.26&gt;=Ф.S07r разд.1 сумма стл.46-51 стр.26</t>
  </si>
  <si>
    <t>Ф.S07r разд.1 стл.45 стр.27&gt;=Ф.S07r разд.1 сумма стл.46-51 стр.27</t>
  </si>
  <si>
    <t>Ф.S07r разд.1 стл.45 стр.28&gt;=Ф.S07r разд.1 сумма стл.46-51 стр.28</t>
  </si>
  <si>
    <t>Ф.S07r разд.1 стл.45 стр.29&gt;=Ф.S07r разд.1 сумма стл.46-51 стр.29</t>
  </si>
  <si>
    <t>Ф.S07r разд.1 стл.45 стр.3&gt;=Ф.S07r разд.1 сумма стл.46-51 стр.3</t>
  </si>
  <si>
    <t>Ф.S07r разд.1 стл.45 стр.30&gt;=Ф.S07r разд.1 сумма стл.46-51 стр.30</t>
  </si>
  <si>
    <t>Ф.S07r разд.1 стл.45 стр.31&gt;=Ф.S07r разд.1 сумма стл.46-51 стр.31</t>
  </si>
  <si>
    <t>Ф.S07r разд.1 стл.45 стр.32&gt;=Ф.S07r разд.1 сумма стл.46-51 стр.32</t>
  </si>
  <si>
    <t>Ф.S07r разд.1 стл.45 стр.33&gt;=Ф.S07r разд.1 сумма стл.46-51 стр.33</t>
  </si>
  <si>
    <t>Ф.S07r разд.1 стл.45 стр.34&gt;=Ф.S07r разд.1 сумма стл.46-51 стр.34</t>
  </si>
  <si>
    <t>Ф.S07r разд.1 стл.45 стр.35&gt;=Ф.S07r разд.1 сумма стл.46-51 стр.35</t>
  </si>
  <si>
    <t>Ф.S07r разд.1 стл.45 стр.36&gt;=Ф.S07r разд.1 сумма стл.46-51 стр.36</t>
  </si>
  <si>
    <t>Ф.S07r разд.1 стл.45 стр.37&gt;=Ф.S07r разд.1 сумма стл.46-51 стр.37</t>
  </si>
  <si>
    <t>Ф.S07r разд.1 стл.45 стр.38&gt;=Ф.S07r разд.1 сумма стл.46-51 стр.38</t>
  </si>
  <si>
    <t>Ф.S07r разд.1 стл.45 стр.39&gt;=Ф.S07r разд.1 сумма стл.46-51 стр.39</t>
  </si>
  <si>
    <t>Ф.S07r разд.1 стл.45 стр.4&gt;=Ф.S07r разд.1 сумма стл.46-51 стр.4</t>
  </si>
  <si>
    <t>Ф.S07r разд.1 стл.45 стр.40&gt;=Ф.S07r разд.1 сумма стл.46-51 стр.40</t>
  </si>
  <si>
    <t>Ф.S07r разд.1 стл.45 стр.41&gt;=Ф.S07r разд.1 сумма стл.46-51 стр.41</t>
  </si>
  <si>
    <t>Ф.S07r разд.1 стл.45 стр.42&gt;=Ф.S07r разд.1 сумма стл.46-51 стр.42</t>
  </si>
  <si>
    <t>Ф.S07r разд.1 стл.45 стр.43&gt;=Ф.S07r разд.1 сумма стл.46-51 стр.43</t>
  </si>
  <si>
    <t>Ф.S07r разд.1 стл.45 стр.44&gt;=Ф.S07r разд.1 сумма стл.46-51 стр.44</t>
  </si>
  <si>
    <t>Ф.S07r разд.1 стл.45 стр.5&gt;=Ф.S07r разд.1 сумма стл.46-51 стр.5</t>
  </si>
  <si>
    <t>Ф.S07r разд.1 стл.45 стр.6&gt;=Ф.S07r разд.1 сумма стл.46-51 стр.6</t>
  </si>
  <si>
    <t>Ф.S07r разд.1 стл.45 стр.7&gt;=Ф.S07r разд.1 сумма стл.46-51 стр.7</t>
  </si>
  <si>
    <t>Ф.S07r разд.1 стл.45 стр.8&gt;=Ф.S07r разд.1 сумма стл.46-51 стр.8</t>
  </si>
  <si>
    <t>Ф.S07r разд.1 стл.45 стр.9&gt;=Ф.S07r разд.1 сумма стл.46-51 стр.9</t>
  </si>
  <si>
    <t>655174</t>
  </si>
  <si>
    <t>Ф.S07r разд.1 стл.38 стр.1&gt;=Ф.S07r разд.1 сумма стл.39-44 стр.1</t>
  </si>
  <si>
    <t>(r,g,s,v,q,b) ф.S07 в разд.1 графа 38 д.б. больше или равна сумме гр. 39-44по всем строкам</t>
  </si>
  <si>
    <t>Ф.S07r разд.1 стл.38 стр.10&gt;=Ф.S07r разд.1 сумма стл.39-44 стр.10</t>
  </si>
  <si>
    <t>Ф.S07r разд.1 стл.38 стр.11&gt;=Ф.S07r разд.1 сумма стл.39-44 стр.11</t>
  </si>
  <si>
    <t>Ф.S07r разд.1 стл.38 стр.12&gt;=Ф.S07r разд.1 сумма стл.39-44 стр.12</t>
  </si>
  <si>
    <t>Ф.S07r разд.1 стл.38 стр.13&gt;=Ф.S07r разд.1 сумма стл.39-44 стр.13</t>
  </si>
  <si>
    <t>Ф.S07r разд.1 стл.38 стр.14&gt;=Ф.S07r разд.1 сумма стл.39-44 стр.14</t>
  </si>
  <si>
    <t>Ф.S07r разд.1 стл.38 стр.15&gt;=Ф.S07r разд.1 сумма стл.39-44 стр.15</t>
  </si>
  <si>
    <t>Ф.S07r разд.1 стл.38 стр.16&gt;=Ф.S07r разд.1 сумма стл.39-44 стр.16</t>
  </si>
  <si>
    <t>Ф.S07r разд.1 стл.38 стр.17&gt;=Ф.S07r разд.1 сумма стл.39-44 стр.17</t>
  </si>
  <si>
    <t>Ф.S07r разд.1 стл.38 стр.18&gt;=Ф.S07r разд.1 сумма стл.39-44 стр.18</t>
  </si>
  <si>
    <t>Ф.S07r разд.1 стл.38 стр.19&gt;=Ф.S07r разд.1 сумма стл.39-44 стр.19</t>
  </si>
  <si>
    <t>Ф.S07r разд.1 стл.38 стр.2&gt;=Ф.S07r разд.1 сумма стл.39-44 стр.2</t>
  </si>
  <si>
    <t>Ф.S07r разд.1 стл.38 стр.20&gt;=Ф.S07r разд.1 сумма стл.39-44 стр.20</t>
  </si>
  <si>
    <t>Ф.S07r разд.1 стл.38 стр.21&gt;=Ф.S07r разд.1 сумма стл.39-44 стр.21</t>
  </si>
  <si>
    <t>Ф.S07r разд.1 стл.38 стр.22&gt;=Ф.S07r разд.1 сумма стл.39-44 стр.22</t>
  </si>
  <si>
    <t>Ф.S07r разд.1 стл.38 стр.23&gt;=Ф.S07r разд.1 сумма стл.39-44 стр.23</t>
  </si>
  <si>
    <t>Ф.S07r разд.1 стл.38 стр.24&gt;=Ф.S07r разд.1 сумма стл.39-44 стр.24</t>
  </si>
  <si>
    <t>Ф.S07r разд.1 стл.38 стр.25&gt;=Ф.S07r разд.1 сумма стл.39-44 стр.25</t>
  </si>
  <si>
    <t>Ф.S07r разд.1 стл.38 стр.26&gt;=Ф.S07r разд.1 сумма стл.39-44 стр.26</t>
  </si>
  <si>
    <t>Ф.S07r разд.1 стл.38 стр.27&gt;=Ф.S07r разд.1 сумма стл.39-44 стр.27</t>
  </si>
  <si>
    <t>Ф.S07r разд.1 стл.38 стр.28&gt;=Ф.S07r разд.1 сумма стл.39-44 стр.28</t>
  </si>
  <si>
    <t>Ф.S07r разд.1 стл.38 стр.29&gt;=Ф.S07r разд.1 сумма стл.39-44 стр.29</t>
  </si>
  <si>
    <t>Ф.S07r разд.1 стл.38 стр.3&gt;=Ф.S07r разд.1 сумма стл.39-44 стр.3</t>
  </si>
  <si>
    <t>Ф.S07r разд.1 стл.38 стр.30&gt;=Ф.S07r разд.1 сумма стл.39-44 стр.30</t>
  </si>
  <si>
    <t>Ф.S07r разд.1 стл.38 стр.31&gt;=Ф.S07r разд.1 сумма стл.39-44 стр.31</t>
  </si>
  <si>
    <t>Ф.S07r разд.1 стл.38 стр.32&gt;=Ф.S07r разд.1 сумма стл.39-44 стр.32</t>
  </si>
  <si>
    <t>Ф.S07r разд.1 стл.38 стр.33&gt;=Ф.S07r разд.1 сумма стл.39-44 стр.33</t>
  </si>
  <si>
    <t>Ф.S07r разд.1 стл.38 стр.34&gt;=Ф.S07r разд.1 сумма стл.39-44 стр.34</t>
  </si>
  <si>
    <t>Ф.S07r разд.1 стл.38 стр.35&gt;=Ф.S07r разд.1 сумма стл.39-44 стр.35</t>
  </si>
  <si>
    <t>Ф.S07r разд.1 стл.38 стр.36&gt;=Ф.S07r разд.1 сумма стл.39-44 стр.36</t>
  </si>
  <si>
    <t>Ф.S07r разд.1 стл.38 стр.37&gt;=Ф.S07r разд.1 сумма стл.39-44 стр.37</t>
  </si>
  <si>
    <t>Ф.S07r разд.1 стл.38 стр.38&gt;=Ф.S07r разд.1 сумма стл.39-44 стр.38</t>
  </si>
  <si>
    <t>Ф.S07r разд.1 стл.38 стр.39&gt;=Ф.S07r разд.1 сумма стл.39-44 стр.39</t>
  </si>
  <si>
    <t>Ф.S07r разд.1 стл.38 стр.4&gt;=Ф.S07r разд.1 сумма стл.39-44 стр.4</t>
  </si>
  <si>
    <t>Ф.S07r разд.1 стл.38 стр.40&gt;=Ф.S07r разд.1 сумма стл.39-44 стр.40</t>
  </si>
  <si>
    <t>Ф.S07r разд.1 стл.38 стр.41&gt;=Ф.S07r разд.1 сумма стл.39-44 стр.41</t>
  </si>
  <si>
    <t>Ф.S07r разд.1 стл.38 стр.42&gt;=Ф.S07r разд.1 сумма стл.39-44 стр.42</t>
  </si>
  <si>
    <t>Ф.S07r разд.1 стл.38 стр.43&gt;=Ф.S07r разд.1 сумма стл.39-44 стр.43</t>
  </si>
  <si>
    <t>Ф.S07r разд.1 стл.38 стр.44&gt;=Ф.S07r разд.1 сумма стл.39-44 стр.44</t>
  </si>
  <si>
    <t>Ф.S07r разд.1 стл.38 стр.5&gt;=Ф.S07r разд.1 сумма стл.39-44 стр.5</t>
  </si>
  <si>
    <t>Ф.S07r разд.1 стл.38 стр.6&gt;=Ф.S07r разд.1 сумма стл.39-44 стр.6</t>
  </si>
  <si>
    <t>Ф.S07r разд.1 стл.38 стр.7&gt;=Ф.S07r разд.1 сумма стл.39-44 стр.7</t>
  </si>
  <si>
    <t>Ф.S07r разд.1 стл.38 стр.8&gt;=Ф.S07r разд.1 сумма стл.39-44 стр.8</t>
  </si>
  <si>
    <t>Ф.S07r разд.1 стл.38 стр.9&gt;=Ф.S07r разд.1 сумма стл.39-44 стр.9</t>
  </si>
  <si>
    <t>655000</t>
  </si>
  <si>
    <t>655001</t>
  </si>
  <si>
    <t>655007</t>
  </si>
  <si>
    <t>655018</t>
  </si>
  <si>
    <t>655025</t>
  </si>
  <si>
    <t>655026</t>
  </si>
  <si>
    <t>655027</t>
  </si>
  <si>
    <t>655029</t>
  </si>
  <si>
    <t>655031</t>
  </si>
  <si>
    <t>655032</t>
  </si>
  <si>
    <t>655033</t>
  </si>
  <si>
    <t>655036</t>
  </si>
  <si>
    <t>655038</t>
  </si>
  <si>
    <t>655039</t>
  </si>
  <si>
    <t>655040</t>
  </si>
  <si>
    <t>655043</t>
  </si>
  <si>
    <t>655045</t>
  </si>
  <si>
    <t>655049</t>
  </si>
  <si>
    <t>Ф.S07r разд.1 сумма стл.1-2 стр.10=Ф.S07r разд.1 стл.3 стр.10+Ф.S07r разд.1 стл.32 стр.10+Ф.S07r разд.1 стл.36 стр.10</t>
  </si>
  <si>
    <t>(r,g,w) ф.S07 разд.1 сумма гр.1 -2 д.б. равна сумме гр. 3, 32 и 36  для стр. 1-44</t>
  </si>
  <si>
    <t>Ф.S07r разд.1 сумма стл.1-2 стр.11=Ф.S07r разд.1 стл.3 стр.11+Ф.S07r разд.1 стл.32 стр.11+Ф.S07r разд.1 стл.36 стр.11</t>
  </si>
  <si>
    <t>Ф.S07r разд.1 сумма стл.1-2 стр.12=Ф.S07r разд.1 стл.3 стр.12+Ф.S07r разд.1 стл.32 стр.12+Ф.S07r разд.1 стл.36 стр.12</t>
  </si>
  <si>
    <t>Ф.S07r разд.1 сумма стл.1-2 стр.13=Ф.S07r разд.1 стл.3 стр.13+Ф.S07r разд.1 стл.32 стр.13+Ф.S07r разд.1 стл.36 стр.13</t>
  </si>
  <si>
    <t>Ф.S07r разд.1 сумма стл.1-2 стр.14=Ф.S07r разд.1 стл.3 стр.14+Ф.S07r разд.1 стл.32 стр.14+Ф.S07r разд.1 стл.36 стр.14</t>
  </si>
  <si>
    <t>Ф.S07r разд.1 сумма стл.1-2 стр.15=Ф.S07r разд.1 стл.3 стр.15+Ф.S07r разд.1 стл.32 стр.15+Ф.S07r разд.1 стл.36 стр.15</t>
  </si>
  <si>
    <t>Ф.S07r разд.1 сумма стл.1-2 стр.16=Ф.S07r разд.1 стл.3 стр.16+Ф.S07r разд.1 стл.32 стр.16+Ф.S07r разд.1 стл.36 стр.16</t>
  </si>
  <si>
    <t>Ф.S07r разд.1 сумма стл.1-2 стр.17=Ф.S07r разд.1 стл.3 стр.17+Ф.S07r разд.1 стл.32 стр.17+Ф.S07r разд.1 стл.36 стр.17</t>
  </si>
  <si>
    <t>Ф.S07r разд.1 сумма стл.1-2 стр.18=Ф.S07r разд.1 стл.3 стр.18+Ф.S07r разд.1 стл.32 стр.18+Ф.S07r разд.1 стл.36 стр.18</t>
  </si>
  <si>
    <t>Ф.S07r разд.1 сумма стл.1-2 стр.19=Ф.S07r разд.1 стл.3 стр.19+Ф.S07r разд.1 стл.32 стр.19+Ф.S07r разд.1 стл.36 стр.19</t>
  </si>
  <si>
    <t>Ф.S07r разд.1 сумма стл.1-2 стр.2=Ф.S07r разд.1 стл.3 стр.2+Ф.S07r разд.1 стл.32 стр.2+Ф.S07r разд.1 стл.36 стр.2</t>
  </si>
  <si>
    <t>Ф.S07r разд.1 сумма стл.1-2 стр.20=Ф.S07r разд.1 стл.3 стр.20+Ф.S07r разд.1 стл.32 стр.20+Ф.S07r разд.1 стл.36 стр.20</t>
  </si>
  <si>
    <t>Ф.S07r разд.1 сумма стл.1-2 стр.21=Ф.S07r разд.1 стл.3 стр.21+Ф.S07r разд.1 стл.32 стр.21+Ф.S07r разд.1 стл.36 стр.21</t>
  </si>
  <si>
    <t>Ф.S07r разд.1 сумма стл.1-2 стр.22=Ф.S07r разд.1 стл.3 стр.22+Ф.S07r разд.1 стл.32 стр.22+Ф.S07r разд.1 стл.36 стр.22</t>
  </si>
  <si>
    <t>Ф.S07r разд.1 сумма стл.1-2 стр.23=Ф.S07r разд.1 стл.3 стр.23+Ф.S07r разд.1 стл.32 стр.23+Ф.S07r разд.1 стл.36 стр.23</t>
  </si>
  <si>
    <t>Ф.S07r разд.1 сумма стл.1-2 стр.24=Ф.S07r разд.1 стл.3 стр.24+Ф.S07r разд.1 стл.32 стр.24+Ф.S07r разд.1 стл.36 стр.24</t>
  </si>
  <si>
    <t>Ф.S07r разд.1 сумма стл.1-2 стр.25=Ф.S07r разд.1 стл.3 стр.25+Ф.S07r разд.1 стл.32 стр.25+Ф.S07r разд.1 стл.36 стр.25</t>
  </si>
  <si>
    <t>Ф.S07r разд.1 сумма стл.1-2 стр.26=Ф.S07r разд.1 стл.3 стр.26+Ф.S07r разд.1 стл.32 стр.26+Ф.S07r разд.1 стл.36 стр.26</t>
  </si>
  <si>
    <t>Ф.S07r разд.1 сумма стл.1-2 стр.27=Ф.S07r разд.1 стл.3 стр.27+Ф.S07r разд.1 стл.32 стр.27+Ф.S07r разд.1 стл.36 стр.27</t>
  </si>
  <si>
    <t>Ф.S07r разд.1 сумма стл.1-2 стр.28=Ф.S07r разд.1 стл.3 стр.28+Ф.S07r разд.1 стл.32 стр.28+Ф.S07r разд.1 стл.36 стр.28</t>
  </si>
  <si>
    <t>Ф.S07r разд.1 сумма стл.1-2 стр.29=Ф.S07r разд.1 стл.3 стр.29+Ф.S07r разд.1 стл.32 стр.29+Ф.S07r разд.1 стл.36 стр.29</t>
  </si>
  <si>
    <t>Ф.S07r разд.1 сумма стл.1-2 стр.3=Ф.S07r разд.1 стл.3 стр.3+Ф.S07r разд.1 стл.32 стр.3+Ф.S07r разд.1 стл.36 стр.3</t>
  </si>
  <si>
    <t>Ф.S07r разд.1 сумма стл.1-2 стр.30=Ф.S07r разд.1 стл.3 стр.30+Ф.S07r разд.1 стл.32 стр.30+Ф.S07r разд.1 стл.36 стр.30</t>
  </si>
  <si>
    <t>Ф.S07r разд.1 сумма стл.1-2 стр.31=Ф.S07r разд.1 стл.3 стр.31+Ф.S07r разд.1 стл.32 стр.31+Ф.S07r разд.1 стл.36 стр.31</t>
  </si>
  <si>
    <t>Ф.S07r разд.1 сумма стл.1-2 стр.32=Ф.S07r разд.1 стл.3 стр.32+Ф.S07r разд.1 стл.32 стр.32+Ф.S07r разд.1 стл.36 стр.32</t>
  </si>
  <si>
    <t>Ф.S07r разд.1 сумма стл.1-2 стр.33=Ф.S07r разд.1 стл.3 стр.33+Ф.S07r разд.1 стл.32 стр.33+Ф.S07r разд.1 стл.36 стр.33</t>
  </si>
  <si>
    <t>Ф.S07r разд.1 сумма стл.1-2 стр.34=Ф.S07r разд.1 стл.3 стр.34+Ф.S07r разд.1 стл.32 стр.34+Ф.S07r разд.1 стл.36 стр.34</t>
  </si>
  <si>
    <t>Ф.S07r разд.1 сумма стл.1-2 стр.35=Ф.S07r разд.1 стл.3 стр.35+Ф.S07r разд.1 стл.32 стр.35+Ф.S07r разд.1 стл.36 стр.35</t>
  </si>
  <si>
    <t>Ф.S07r разд.1 сумма стл.1-2 стр.36=Ф.S07r разд.1 стл.3 стр.36+Ф.S07r разд.1 стл.32 стр.36+Ф.S07r разд.1 стл.36 стр.36</t>
  </si>
  <si>
    <t>Ф.S07r разд.1 сумма стл.1-2 стр.37=Ф.S07r разд.1 стл.3 стр.37+Ф.S07r разд.1 стл.32 стр.37+Ф.S07r разд.1 стл.36 стр.37</t>
  </si>
  <si>
    <t>Ф.S07r разд.1 сумма стл.1-2 стр.38=Ф.S07r разд.1 стл.3 стр.38+Ф.S07r разд.1 стл.32 стр.38+Ф.S07r разд.1 стл.36 стр.38</t>
  </si>
  <si>
    <t>Ф.S07r разд.1 сумма стл.1-2 стр.39=Ф.S07r разд.1 стл.3 стр.39+Ф.S07r разд.1 стл.32 стр.39+Ф.S07r разд.1 стл.36 стр.39</t>
  </si>
  <si>
    <t>Ф.S07r разд.1 сумма стл.1-2 стр.4=Ф.S07r разд.1 стл.3 стр.4+Ф.S07r разд.1 стл.32 стр.4+Ф.S07r разд.1 стл.36 стр.4</t>
  </si>
  <si>
    <t>Ф.S07r разд.1 сумма стл.1-2 стр.40=Ф.S07r разд.1 стл.3 стр.40+Ф.S07r разд.1 стл.32 стр.40+Ф.S07r разд.1 стл.36 стр.40</t>
  </si>
  <si>
    <t>Ф.S07r разд.1 сумма стл.1-2 стр.41=Ф.S07r разд.1 стл.3 стр.41+Ф.S07r разд.1 стл.32 стр.41+Ф.S07r разд.1 стл.36 стр.41</t>
  </si>
  <si>
    <t>Ф.S07r разд.1 сумма стл.1-2 стр.42=Ф.S07r разд.1 стл.3 стр.42+Ф.S07r разд.1 стл.32 стр.42+Ф.S07r разд.1 стл.36 стр.42</t>
  </si>
  <si>
    <t>Ф.S07r разд.1 сумма стл.1-2 стр.43=Ф.S07r разд.1 стл.3 стр.43+Ф.S07r разд.1 стл.32 стр.43+Ф.S07r разд.1 стл.36 стр.43</t>
  </si>
  <si>
    <t>Ф.S07r разд.1 сумма стл.1-2 стр.44=Ф.S07r разд.1 стл.3 стр.44+Ф.S07r разд.1 стл.32 стр.44+Ф.S07r разд.1 стл.36 стр.44</t>
  </si>
  <si>
    <t>Ф.S07r разд.1 сумма стл.1-2 стр.5=Ф.S07r разд.1 стл.3 стр.5+Ф.S07r разд.1 стл.32 стр.5+Ф.S07r разд.1 стл.36 стр.5</t>
  </si>
  <si>
    <t>Ф.S07r разд.1 сумма стл.1-2 стр.6=Ф.S07r разд.1 стл.3 стр.6+Ф.S07r разд.1 стл.32 стр.6+Ф.S07r разд.1 стл.36 стр.6</t>
  </si>
  <si>
    <t>Ф.S07r разд.1 сумма стл.1-2 стр.7=Ф.S07r разд.1 стл.3 стр.7+Ф.S07r разд.1 стл.32 стр.7+Ф.S07r разд.1 стл.36 стр.7</t>
  </si>
  <si>
    <t>Ф.S07r разд.1 сумма стл.1-2 стр.8=Ф.S07r разд.1 стл.3 стр.8+Ф.S07r разд.1 стл.32 стр.8+Ф.S07r разд.1 стл.36 стр.8</t>
  </si>
  <si>
    <t>Ф.S07r разд.1 сумма стл.1-2 стр.9=Ф.S07r разд.1 стл.3 стр.9+Ф.S07r разд.1 стл.32 стр.9+Ф.S07r разд.1 стл.36 стр.9</t>
  </si>
  <si>
    <t>655052</t>
  </si>
  <si>
    <t>655053</t>
  </si>
  <si>
    <t>655054</t>
  </si>
  <si>
    <t>Ф.S07r разд.1 сумма стл.1-37 стр.42=0</t>
  </si>
  <si>
    <t>Ф.S07r разд.1 сумма стл.1-37 стр.43=0</t>
  </si>
  <si>
    <t>Ф.S07r разд.1 сумма стл.1-37 стр.44=0</t>
  </si>
  <si>
    <t>655056</t>
  </si>
  <si>
    <t>655060</t>
  </si>
  <si>
    <t>655061</t>
  </si>
  <si>
    <t>655062</t>
  </si>
  <si>
    <t>655064</t>
  </si>
  <si>
    <t>655065</t>
  </si>
  <si>
    <t>655069</t>
  </si>
  <si>
    <t>655070</t>
  </si>
  <si>
    <t>655078</t>
  </si>
  <si>
    <t>655080</t>
  </si>
  <si>
    <t>655081</t>
  </si>
  <si>
    <t>655082</t>
  </si>
  <si>
    <t>655087</t>
  </si>
  <si>
    <t>655090</t>
  </si>
  <si>
    <t>655091</t>
  </si>
  <si>
    <t>655092</t>
  </si>
  <si>
    <t>655093</t>
  </si>
  <si>
    <t>655094</t>
  </si>
  <si>
    <t>655095</t>
  </si>
  <si>
    <t>655097</t>
  </si>
  <si>
    <t>655114</t>
  </si>
  <si>
    <t>655151</t>
  </si>
  <si>
    <t>655172</t>
  </si>
  <si>
    <t>Ф.S07r разд.1 стл.51 стр.42=0</t>
  </si>
  <si>
    <t>Ф.S07r разд.1 стл.51 стр.43=0</t>
  </si>
  <si>
    <t>Ф.S07r разд.1 стл.51 стр.44=0</t>
  </si>
  <si>
    <t>655175</t>
  </si>
  <si>
    <t>Наименование районного суда</t>
  </si>
  <si>
    <t>Таблица кодов райсудов</t>
  </si>
  <si>
    <t xml:space="preserve"> </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</si>
  <si>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</si>
  <si>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</si>
  <si>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</si>
  <si>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Республика Адыгея</t>
  </si>
  <si>
    <t>01</t>
  </si>
  <si>
    <t>Гиагинский районный суд</t>
  </si>
  <si>
    <t>01RS0001</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</si>
  <si>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</si>
  <si>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Кошехабльский районный суд</t>
  </si>
  <si>
    <t>01RS0002</t>
  </si>
  <si>
    <t>Код здания (ПСП)</t>
  </si>
  <si>
    <t>Красногвардейский районный суд</t>
  </si>
  <si>
    <t>01RS0003</t>
  </si>
  <si>
    <t>01RS0001.1</t>
  </si>
  <si>
    <t>Майкопский городской суд</t>
  </si>
  <si>
    <t>01RS0004</t>
  </si>
  <si>
    <t>01RS0002.1</t>
  </si>
  <si>
    <t>Майкопский районный суд</t>
  </si>
  <si>
    <t>01RS0005</t>
  </si>
  <si>
    <t>01RS0003.1</t>
  </si>
  <si>
    <t>Тахтамукайский районный суд</t>
  </si>
  <si>
    <t>01RS0006</t>
  </si>
  <si>
    <t>01RS0004.1</t>
  </si>
  <si>
    <t>Теучежский районный суд</t>
  </si>
  <si>
    <t>01RS0007</t>
  </si>
  <si>
    <t>01RS0005.1</t>
  </si>
  <si>
    <t>Шовгеновский районный суд</t>
  </si>
  <si>
    <t>01RS0008</t>
  </si>
  <si>
    <t>01RS0006.1</t>
  </si>
  <si>
    <t>Республика Алтай</t>
  </si>
  <si>
    <t>01RS0007.1</t>
  </si>
  <si>
    <t>02</t>
  </si>
  <si>
    <t>Горно-Алтайский городской суд</t>
  </si>
  <si>
    <t>02RS0001</t>
  </si>
  <si>
    <t>01RS0008.1</t>
  </si>
  <si>
    <t>Кош-Агачский районный суд</t>
  </si>
  <si>
    <t>02RS0002</t>
  </si>
  <si>
    <t>02RS0001.1</t>
  </si>
  <si>
    <t>Майминский районный суд</t>
  </si>
  <si>
    <t>02RS0003</t>
  </si>
  <si>
    <t>02RS0002.1</t>
  </si>
  <si>
    <t>Онгудайский районный суд</t>
  </si>
  <si>
    <t>02RS0004</t>
  </si>
  <si>
    <t>02RS0003.1</t>
  </si>
  <si>
    <t>Турочакский районный суд</t>
  </si>
  <si>
    <t>02RS0005</t>
  </si>
  <si>
    <t>02RS0004.1</t>
  </si>
  <si>
    <t>Улаганский районный суд</t>
  </si>
  <si>
    <t>02RS0006</t>
  </si>
  <si>
    <t>02RS0005.1</t>
  </si>
  <si>
    <t>Усть-Канский районный суд</t>
  </si>
  <si>
    <t>02RS0007</t>
  </si>
  <si>
    <t>02RS0006.1</t>
  </si>
  <si>
    <t>Усть-Коксинский районный суд</t>
  </si>
  <si>
    <t>02RS0008</t>
  </si>
  <si>
    <t>02RS0006.2</t>
  </si>
  <si>
    <t>Чемальский районный суд</t>
  </si>
  <si>
    <t>02RS0009</t>
  </si>
  <si>
    <t>02RS0007.1</t>
  </si>
  <si>
    <t>Чойский районный суд</t>
  </si>
  <si>
    <t>02RS0010</t>
  </si>
  <si>
    <t>02RS0008.1</t>
  </si>
  <si>
    <t>Шебалинский районный суд</t>
  </si>
  <si>
    <t>02RS0011</t>
  </si>
  <si>
    <t>02RS0009.1</t>
  </si>
  <si>
    <t>Республика Башкортостан</t>
  </si>
  <si>
    <t>02RS0009.2</t>
  </si>
  <si>
    <t>03</t>
  </si>
  <si>
    <t>Демский районный суд г. Уфы</t>
  </si>
  <si>
    <t>03RS0001</t>
  </si>
  <si>
    <t>02RS0010.1</t>
  </si>
  <si>
    <t>Калининский районный суд г. Уфы</t>
  </si>
  <si>
    <t>03RS0002</t>
  </si>
  <si>
    <t>02RS0011.1</t>
  </si>
  <si>
    <t>Кировский районный суд г. Уфы</t>
  </si>
  <si>
    <t>03RS0003</t>
  </si>
  <si>
    <t>03RS0001.1</t>
  </si>
  <si>
    <t>Ленинский районный суд г. Уфы</t>
  </si>
  <si>
    <t>03RS0004</t>
  </si>
  <si>
    <t>03RS0002.1</t>
  </si>
  <si>
    <t>Октябрьский районный суд г. Уфы</t>
  </si>
  <si>
    <t>03RS0005</t>
  </si>
  <si>
    <t>03RS0003.1</t>
  </si>
  <si>
    <t>Орджоникидзевский районный суд г. Уфы</t>
  </si>
  <si>
    <t>03RS0006</t>
  </si>
  <si>
    <t>03RS0004.1</t>
  </si>
  <si>
    <t>Советский районный суд г. Уфы</t>
  </si>
  <si>
    <t>03RS0007</t>
  </si>
  <si>
    <t>03RS0005.1</t>
  </si>
  <si>
    <t>Белебеевский городской суд</t>
  </si>
  <si>
    <t>03RS0009</t>
  </si>
  <si>
    <t>03RS0006.1</t>
  </si>
  <si>
    <t>Белорецкий межрайонный суд</t>
  </si>
  <si>
    <t>03RS0010</t>
  </si>
  <si>
    <t>03RS0007.1</t>
  </si>
  <si>
    <t>Ишимбайский городской суд</t>
  </si>
  <si>
    <t>03RS0011</t>
  </si>
  <si>
    <t>03RS0007.2</t>
  </si>
  <si>
    <t>Кумертауский межрайонный суд</t>
  </si>
  <si>
    <t>03RS0012</t>
  </si>
  <si>
    <t>03RS0009.1</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</si>
  <si>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</si>
  <si>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</si>
  <si>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</si>
  <si>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</si>
  <si>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</si>
  <si>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</si>
  <si>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</si>
  <si>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</si>
  <si>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</si>
  <si>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</si>
  <si>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</si>
  <si>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</si>
  <si>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</si>
  <si>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</si>
  <si>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</si>
  <si>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</si>
  <si>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</si>
  <si>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</si>
  <si>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</si>
  <si>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</si>
  <si>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</si>
  <si>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</si>
  <si>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</si>
  <si>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</si>
  <si>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</si>
  <si>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</si>
  <si>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</si>
  <si>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</si>
  <si>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</si>
  <si>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</si>
  <si>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</si>
  <si>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</si>
  <si>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</si>
  <si>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</si>
  <si>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</si>
  <si>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</si>
  <si>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</si>
  <si>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</si>
  <si>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</si>
  <si>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</si>
  <si>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</si>
  <si>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</si>
  <si>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</si>
  <si>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</si>
  <si>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</si>
  <si>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</si>
  <si>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</si>
  <si>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</si>
  <si>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</si>
  <si>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</si>
  <si>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</si>
  <si>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</si>
  <si>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</si>
  <si>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</si>
  <si>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</si>
  <si>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</si>
  <si>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</si>
  <si>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</si>
  <si>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</si>
  <si>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</si>
  <si>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</si>
  <si>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</si>
  <si>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</si>
  <si>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</si>
  <si>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</si>
  <si>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</si>
  <si>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</si>
  <si>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</si>
  <si>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</si>
  <si>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</si>
  <si>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</si>
  <si>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</si>
  <si>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</si>
  <si>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</si>
  <si>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</si>
  <si>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</si>
  <si>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</si>
  <si>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</si>
  <si>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</si>
  <si>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</si>
  <si>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</si>
  <si>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</si>
  <si>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</si>
  <si>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</si>
  <si>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</si>
  <si>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</si>
  <si>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</si>
  <si>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</si>
  <si>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</si>
  <si>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</si>
  <si>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</si>
  <si>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</si>
  <si>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</si>
  <si>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</si>
  <si>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</si>
  <si>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</si>
  <si>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</si>
  <si>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</si>
  <si>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</si>
  <si>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</si>
  <si>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</si>
  <si>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</si>
  <si>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</si>
  <si>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</si>
  <si>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</si>
  <si>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</si>
  <si>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</si>
  <si>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</si>
  <si>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</si>
  <si>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</si>
  <si>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</si>
  <si>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</si>
  <si>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</si>
  <si>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</si>
  <si>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</si>
  <si>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</si>
  <si>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</si>
  <si>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</si>
  <si>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</si>
  <si>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</si>
  <si>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</si>
  <si>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</si>
  <si>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</si>
  <si>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</si>
  <si>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</si>
  <si>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</si>
  <si>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</si>
  <si>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</si>
  <si>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</si>
  <si>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</si>
  <si>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</si>
  <si>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</si>
  <si>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</si>
  <si>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</si>
  <si>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</si>
  <si>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</si>
  <si>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</si>
  <si>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</si>
  <si>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</si>
  <si>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</si>
  <si>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</si>
  <si>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</si>
  <si>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</si>
  <si>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</si>
  <si>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</si>
  <si>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</si>
  <si>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</si>
  <si>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</si>
  <si>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</si>
  <si>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</si>
  <si>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</si>
  <si>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</si>
  <si>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</si>
  <si>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</si>
  <si>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</si>
  <si>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</si>
  <si>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</si>
  <si>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</si>
  <si>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</si>
  <si>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</si>
  <si>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</si>
  <si>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</si>
  <si>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</si>
  <si>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</si>
  <si>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</si>
  <si>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</si>
  <si>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</si>
  <si>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</si>
  <si>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</si>
  <si>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</si>
  <si>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</si>
  <si>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</si>
  <si>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</si>
  <si>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</si>
  <si>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</si>
  <si>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</si>
  <si>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</si>
  <si>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</si>
  <si>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</si>
  <si>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</si>
  <si>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</si>
  <si>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</si>
  <si>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</si>
  <si>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</si>
  <si>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</si>
  <si>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</si>
  <si>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</si>
  <si>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</si>
  <si>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</si>
  <si>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</si>
  <si>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</si>
  <si>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</si>
  <si>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</si>
  <si>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</si>
  <si>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</si>
  <si>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</si>
  <si>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</si>
  <si>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</si>
  <si>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</si>
  <si>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</si>
  <si>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</si>
  <si>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</si>
  <si>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</si>
  <si>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</si>
  <si>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</si>
  <si>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</si>
  <si>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</si>
  <si>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</si>
  <si>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</si>
  <si>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</si>
  <si>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</si>
  <si>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</si>
  <si>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</si>
  <si>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</si>
  <si>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</si>
  <si>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</si>
  <si>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</si>
  <si>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</si>
  <si>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</si>
  <si>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</si>
  <si>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</si>
  <si>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</si>
  <si>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</si>
  <si>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</si>
  <si>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</si>
  <si>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</si>
  <si>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</si>
  <si>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</si>
  <si>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</si>
  <si>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</si>
  <si>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</si>
  <si>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</si>
  <si>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</si>
  <si>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</si>
  <si>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</si>
  <si>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</si>
  <si>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</si>
  <si>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</si>
  <si>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</si>
  <si>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</si>
  <si>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</si>
  <si>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</si>
  <si>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</si>
  <si>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</si>
  <si>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</si>
  <si>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</si>
  <si>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</si>
  <si>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</si>
  <si>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</si>
  <si>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</si>
  <si>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</si>
  <si>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</si>
  <si>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</si>
  <si>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</si>
  <si>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</si>
  <si>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</si>
  <si>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</si>
  <si>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</si>
  <si>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</si>
  <si>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</si>
  <si>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</si>
  <si>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</si>
  <si>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</si>
  <si>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</si>
  <si>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</si>
  <si>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</si>
  <si>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</si>
  <si>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</si>
  <si>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</si>
  <si>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</si>
  <si>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</si>
  <si>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</si>
  <si>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</si>
  <si>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</si>
  <si>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</si>
  <si>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</si>
  <si>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</si>
  <si>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</si>
  <si>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</si>
  <si>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</si>
  <si>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</si>
  <si>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</si>
  <si>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</si>
  <si>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</si>
  <si>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</si>
  <si>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</si>
  <si>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</si>
  <si>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</si>
  <si>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</si>
  <si>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</si>
  <si>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</si>
  <si>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</si>
  <si>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</si>
  <si>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</si>
  <si>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</si>
  <si>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</si>
  <si>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</si>
  <si>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</si>
  <si>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</si>
  <si>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</si>
  <si>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</si>
  <si>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</si>
  <si>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</si>
  <si>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</si>
  <si>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</si>
  <si>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</si>
  <si>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</si>
  <si>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</si>
  <si>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</si>
  <si>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</si>
  <si>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</si>
  <si>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</si>
  <si>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</si>
  <si>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</si>
  <si>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</si>
  <si>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</si>
  <si>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</si>
  <si>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</si>
  <si>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</si>
  <si>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</si>
  <si>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</si>
  <si>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</si>
  <si>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</si>
  <si>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</si>
  <si>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</si>
  <si>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</si>
  <si>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</si>
  <si>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</si>
  <si>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</si>
  <si>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</si>
  <si>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</si>
  <si>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</si>
  <si>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</si>
  <si>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</si>
  <si>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</si>
  <si>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</si>
  <si>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</si>
  <si>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</si>
  <si>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</si>
  <si>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</si>
  <si>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</si>
  <si>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</si>
  <si>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</si>
  <si>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</si>
  <si>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</si>
  <si>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</si>
  <si>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</si>
  <si>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</si>
  <si>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</si>
  <si>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</si>
  <si>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</si>
  <si>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</si>
  <si>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</si>
  <si>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</si>
  <si>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</si>
  <si>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</si>
  <si>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</si>
  <si>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</si>
  <si>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</si>
  <si>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</si>
  <si>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</si>
  <si>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</si>
  <si>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</si>
  <si>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</si>
  <si>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</si>
  <si>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</si>
  <si>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</si>
  <si>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</si>
  <si>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</si>
  <si>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</si>
  <si>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</si>
  <si>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</si>
  <si>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</si>
  <si>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</si>
  <si>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</si>
  <si>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</si>
  <si>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</si>
  <si>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</si>
  <si>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</si>
  <si>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</si>
  <si>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</si>
  <si>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</si>
  <si>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</si>
  <si>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</si>
  <si>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</si>
  <si>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</si>
  <si>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</si>
  <si>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</si>
  <si>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</si>
  <si>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</si>
  <si>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</si>
  <si>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</si>
  <si>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</si>
  <si>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</si>
  <si>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</si>
  <si>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</si>
  <si>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</si>
  <si>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</si>
  <si>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</si>
  <si>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</si>
  <si>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</si>
  <si>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</si>
  <si>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</si>
  <si>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</si>
  <si>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</si>
  <si>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</si>
  <si>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</si>
  <si>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</si>
  <si>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</si>
  <si>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</si>
  <si>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</si>
  <si>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</si>
  <si>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</si>
  <si>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</si>
  <si>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</si>
  <si>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</si>
  <si>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</si>
  <si>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</si>
  <si>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</si>
  <si>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</si>
  <si>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</si>
  <si>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</si>
  <si>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</si>
  <si>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</si>
  <si>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</si>
  <si>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</si>
  <si>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</si>
  <si>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</si>
  <si>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</si>
  <si>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</si>
  <si>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</si>
  <si>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</si>
  <si>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</si>
  <si>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</si>
  <si>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</si>
  <si>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</si>
  <si>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</si>
  <si>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</si>
  <si>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</si>
  <si>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</si>
  <si>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</si>
  <si>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</si>
  <si>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</si>
  <si>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</si>
  <si>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</si>
  <si>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</si>
  <si>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</si>
  <si>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</si>
  <si>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</si>
  <si>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</si>
  <si>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</si>
  <si>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</si>
  <si>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</si>
  <si>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</si>
  <si>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</si>
  <si>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</si>
  <si>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</si>
  <si>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</si>
  <si>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</si>
  <si>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</si>
  <si>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</si>
  <si>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</si>
  <si>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</si>
  <si>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</si>
  <si>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</si>
  <si>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</si>
  <si>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</si>
  <si>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</si>
  <si>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</si>
  <si>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</si>
  <si>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</si>
  <si>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</si>
  <si>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</si>
  <si>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</si>
  <si>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</si>
  <si>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</si>
  <si>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</si>
  <si>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</si>
  <si>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</si>
  <si>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</si>
  <si>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</si>
  <si>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</si>
  <si>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</si>
  <si>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</si>
  <si>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</si>
  <si>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</si>
  <si>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</si>
  <si>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</si>
  <si>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</si>
  <si>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</si>
  <si>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</si>
  <si>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</si>
  <si>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</si>
  <si>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</si>
  <si>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</si>
  <si>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</si>
  <si>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</si>
  <si>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</si>
  <si>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</si>
  <si>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</si>
  <si>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</si>
  <si>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</si>
  <si>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</si>
  <si>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</si>
  <si>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</si>
  <si>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</si>
  <si>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</si>
  <si>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</si>
  <si>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</si>
  <si>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</si>
  <si>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</si>
  <si>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</si>
  <si>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</si>
  <si>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</si>
  <si>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</si>
  <si>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</si>
  <si>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</si>
  <si>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</si>
  <si>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</si>
  <si>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</si>
  <si>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</si>
  <si>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</si>
  <si>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</si>
  <si>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</si>
  <si>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</si>
  <si>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</si>
  <si>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</si>
  <si>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</si>
  <si>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</si>
  <si>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</si>
  <si>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</si>
  <si>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</si>
  <si>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</si>
  <si>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</si>
  <si>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</si>
  <si>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</si>
  <si>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</si>
  <si>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</si>
  <si>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</si>
  <si>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</si>
  <si>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</si>
  <si>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</si>
  <si>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</si>
  <si>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</si>
  <si>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</si>
  <si>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</si>
  <si>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</si>
  <si>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</si>
  <si>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</si>
  <si>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</si>
  <si>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</si>
  <si>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</si>
  <si>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</si>
  <si>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</si>
  <si>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</si>
  <si>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</si>
  <si>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</si>
  <si>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</si>
  <si>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</si>
  <si>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</si>
  <si>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</si>
  <si>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</si>
  <si>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</si>
  <si>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</si>
  <si>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</si>
  <si>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</si>
  <si>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</si>
  <si>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</si>
  <si>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</si>
  <si>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</si>
  <si>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</si>
  <si>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</si>
  <si>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</si>
  <si>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</si>
  <si>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</si>
  <si>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</si>
  <si>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</si>
  <si>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</si>
  <si>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</si>
  <si>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</si>
  <si>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</si>
  <si>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</si>
  <si>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</si>
  <si>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</si>
  <si>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</si>
  <si>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</si>
  <si>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</si>
  <si>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</si>
  <si>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</si>
  <si>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</si>
  <si>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</si>
  <si>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</si>
  <si>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</si>
  <si>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</si>
  <si>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</si>
  <si>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</si>
  <si>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</si>
  <si>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</si>
  <si>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</si>
  <si>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</si>
  <si>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</si>
  <si>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</si>
  <si>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</si>
  <si>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</si>
  <si>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</si>
  <si>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</si>
  <si>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</si>
  <si>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</si>
  <si>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</si>
  <si>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</si>
  <si>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</si>
  <si>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</si>
  <si>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</si>
  <si>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</si>
  <si>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</si>
  <si>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</si>
  <si>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</si>
  <si>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</si>
  <si>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</si>
  <si>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</si>
  <si>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</si>
  <si>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</si>
  <si>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</si>
  <si>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</si>
  <si>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</si>
  <si>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</si>
  <si>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</si>
  <si>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</si>
  <si>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</si>
  <si>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</si>
  <si>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</si>
  <si>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</si>
  <si>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</si>
  <si>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</si>
  <si>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</si>
  <si>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</si>
  <si>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</si>
  <si>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</si>
  <si>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</si>
  <si>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</si>
  <si>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</si>
  <si>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</si>
  <si>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</si>
  <si>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</si>
  <si>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</si>
  <si>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</si>
  <si>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</si>
  <si>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</si>
  <si>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</si>
  <si>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</si>
  <si>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</si>
  <si>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</si>
  <si>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</si>
  <si>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</si>
  <si>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</si>
  <si>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</si>
  <si>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</si>
  <si>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</si>
  <si>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</si>
  <si>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</si>
  <si>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</si>
  <si>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</si>
  <si>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</si>
  <si>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</si>
  <si>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</si>
  <si>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</si>
  <si>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</si>
  <si>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</si>
  <si>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</si>
  <si>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</si>
  <si>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</si>
  <si>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</si>
  <si>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</si>
  <si>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</si>
  <si>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</si>
  <si>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</si>
  <si>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</si>
  <si>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</si>
  <si>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</si>
  <si>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</si>
  <si>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</si>
  <si>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</si>
  <si>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</si>
  <si>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</si>
  <si>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</si>
  <si>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</si>
  <si>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</si>
  <si>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</si>
  <si>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</si>
  <si>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</si>
  <si>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</si>
  <si>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</si>
  <si>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</si>
  <si>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</si>
  <si>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</si>
  <si>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</si>
  <si>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</si>
  <si>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</si>
  <si>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</si>
  <si>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</si>
  <si>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</si>
  <si>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</si>
  <si>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</si>
  <si>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</si>
  <si>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</si>
  <si>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</si>
  <si>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</si>
  <si>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</si>
  <si>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</si>
  <si>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</si>
  <si>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</si>
  <si>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</si>
  <si>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</si>
  <si>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</si>
  <si>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</si>
  <si>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</si>
  <si>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</si>
  <si>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</si>
  <si>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</si>
  <si>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</si>
  <si>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</si>
  <si>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</si>
  <si>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</si>
  <si>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</si>
  <si>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</si>
  <si>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</si>
  <si>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</si>
  <si>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</si>
  <si>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</si>
  <si>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</si>
  <si>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</si>
  <si>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</si>
  <si>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</si>
  <si>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</si>
  <si>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</si>
  <si>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</si>
  <si>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</si>
  <si>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</si>
  <si>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</si>
  <si>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</si>
  <si>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</si>
  <si>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</si>
  <si>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</si>
  <si>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</si>
  <si>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</si>
  <si>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</si>
  <si>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</si>
  <si>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</si>
  <si>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</si>
  <si>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</si>
  <si>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</si>
  <si>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</si>
  <si>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</si>
  <si>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</si>
  <si>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</si>
  <si>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</si>
  <si>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</si>
  <si>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</si>
  <si>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</si>
  <si>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</si>
  <si>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</si>
  <si>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</si>
  <si>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</si>
  <si>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</si>
  <si>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</si>
  <si>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</si>
  <si>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</si>
  <si>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</si>
  <si>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</si>
  <si>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</si>
  <si>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</si>
  <si>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</si>
  <si>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</si>
  <si>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</si>
  <si>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</si>
  <si>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</si>
  <si>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</si>
  <si>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</si>
  <si>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</si>
  <si>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</si>
  <si>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</si>
  <si>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</si>
  <si>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</si>
  <si>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</si>
  <si>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</si>
  <si>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</si>
  <si>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</si>
  <si>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</si>
  <si>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</si>
  <si>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</si>
  <si>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</si>
  <si>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</si>
  <si>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</si>
  <si>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</si>
  <si>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</si>
  <si>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</si>
  <si>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</si>
  <si>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</si>
  <si>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</si>
  <si>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</si>
  <si>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</si>
  <si>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</si>
  <si>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</si>
  <si>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</si>
  <si>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</si>
  <si>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</si>
  <si>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</si>
  <si>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</si>
  <si>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</si>
  <si>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</si>
  <si>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</si>
  <si>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</si>
  <si>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</si>
  <si>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</si>
  <si>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</si>
  <si>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</si>
  <si>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</si>
  <si>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</si>
  <si>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</si>
  <si>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</si>
  <si>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</si>
  <si>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</si>
  <si>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</si>
  <si>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</si>
  <si>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</si>
  <si>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</si>
  <si>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</si>
  <si>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</si>
  <si>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</si>
  <si>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</si>
  <si>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</si>
  <si>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</si>
  <si>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</si>
  <si>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</si>
  <si>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</si>
  <si>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</si>
  <si>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</si>
  <si>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</si>
  <si>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</si>
  <si>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</si>
  <si>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</si>
  <si>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</si>
  <si>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</si>
  <si>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</si>
  <si>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</si>
  <si>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</si>
  <si>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</si>
  <si>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</si>
  <si>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</si>
  <si>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</si>
  <si>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</si>
  <si>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</si>
  <si>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</si>
  <si>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</si>
  <si>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</si>
  <si>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</si>
  <si>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</si>
  <si>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</si>
  <si>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</si>
  <si>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</si>
  <si>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</si>
  <si>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</si>
  <si>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</si>
  <si>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</si>
  <si>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</si>
  <si>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</si>
  <si>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</si>
  <si>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</si>
  <si>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</si>
  <si>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</si>
  <si>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</si>
  <si>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</si>
  <si>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</si>
  <si>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</si>
  <si>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</si>
  <si>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</si>
  <si>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</si>
  <si>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</si>
  <si>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</si>
  <si>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</si>
  <si>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</si>
  <si>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</si>
  <si>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</si>
  <si>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</si>
  <si>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</si>
  <si>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</si>
  <si>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</si>
  <si>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</si>
  <si>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</si>
  <si>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</si>
  <si>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</si>
  <si>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</si>
  <si>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</si>
  <si>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</si>
  <si>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</si>
  <si>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</si>
  <si>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</si>
  <si>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</si>
  <si>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</si>
  <si>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</si>
  <si>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</si>
  <si>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</si>
  <si>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</si>
  <si>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</si>
  <si>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</si>
  <si>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</si>
  <si>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</si>
  <si>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</si>
  <si>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</si>
  <si>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</si>
  <si>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</si>
  <si>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</si>
  <si>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</si>
  <si>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</si>
  <si>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</si>
  <si>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</si>
  <si>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</si>
  <si>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</si>
  <si>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</si>
  <si>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</si>
  <si>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</si>
  <si>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</si>
  <si>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</si>
  <si>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</si>
  <si>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</si>
  <si>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</si>
  <si>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</si>
  <si>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</si>
  <si>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</si>
  <si>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</si>
  <si>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</si>
  <si>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</si>
  <si>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</si>
  <si>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</si>
  <si>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</si>
  <si>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</si>
  <si>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</si>
  <si>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</si>
  <si>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</si>
  <si>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</si>
  <si>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</si>
  <si>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</si>
  <si>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</si>
  <si>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</si>
  <si>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</si>
  <si>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</si>
  <si>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</si>
  <si>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</si>
  <si>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</si>
  <si>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</si>
  <si>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</si>
  <si>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</si>
  <si>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</si>
  <si>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</si>
  <si>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</si>
  <si>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</si>
  <si>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</si>
  <si>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</si>
  <si>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</si>
  <si>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</si>
  <si>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</si>
  <si>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</si>
  <si>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</si>
  <si>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</si>
  <si>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</si>
  <si>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</si>
  <si>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</si>
  <si>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</si>
  <si>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</si>
  <si>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</si>
  <si>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</si>
  <si>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</si>
  <si>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</si>
  <si>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</si>
  <si>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</si>
  <si>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</si>
  <si>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</si>
  <si>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</si>
  <si>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</si>
  <si>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</si>
  <si>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</si>
  <si>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</si>
  <si>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</si>
  <si>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</si>
  <si>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</si>
  <si>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</si>
  <si>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</si>
  <si>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</si>
  <si>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</si>
  <si>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</si>
  <si>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</si>
  <si>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</si>
  <si>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</si>
  <si>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</si>
  <si>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</si>
  <si>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</si>
  <si>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</si>
  <si>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</si>
  <si>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</si>
  <si>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</si>
  <si>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</si>
  <si>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</si>
  <si>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</si>
  <si>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</si>
  <si>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</si>
  <si>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</si>
  <si>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</si>
  <si>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</si>
  <si>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</si>
  <si>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</si>
  <si>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</si>
  <si>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</si>
  <si>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</si>
  <si>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</si>
  <si>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</si>
  <si>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</si>
  <si>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</si>
  <si>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</si>
  <si>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</si>
  <si>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</si>
  <si>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</si>
  <si>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</si>
  <si>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</si>
  <si>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</si>
  <si>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</si>
  <si>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</si>
  <si>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</si>
  <si>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</si>
  <si>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</si>
  <si>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</si>
  <si>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</si>
  <si>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</si>
  <si>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</si>
  <si>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</si>
  <si>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</si>
  <si>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</si>
  <si>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</si>
  <si>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</si>
  <si>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</si>
  <si>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</si>
  <si>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</si>
  <si>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</si>
  <si>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</si>
  <si>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</si>
  <si>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</si>
  <si>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</si>
  <si>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</si>
  <si>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</si>
  <si>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</si>
  <si>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</si>
  <si>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</si>
  <si>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</si>
  <si>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</si>
  <si>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</si>
  <si>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</si>
  <si>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</si>
  <si>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</si>
  <si>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</si>
  <si>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</si>
  <si>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</si>
  <si>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</si>
  <si>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</si>
  <si>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</si>
  <si>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</si>
  <si>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</si>
  <si>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</si>
  <si>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</si>
  <si>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</si>
  <si>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</si>
  <si>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</si>
  <si>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</si>
  <si>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</si>
  <si>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</si>
  <si>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</si>
  <si>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</si>
  <si>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</si>
  <si>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</si>
  <si>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</si>
  <si>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</si>
  <si>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</si>
  <si>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</si>
  <si>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</si>
  <si>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</si>
  <si>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</si>
  <si>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</si>
  <si>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</si>
  <si>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</si>
  <si>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</si>
  <si>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</si>
  <si>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</si>
  <si>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</si>
  <si>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</si>
  <si>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</si>
  <si>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</si>
  <si>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</si>
  <si>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</si>
  <si>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</si>
  <si>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</si>
  <si>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</si>
  <si>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</si>
  <si>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</si>
  <si>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</si>
  <si>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</si>
  <si>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</si>
  <si>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</si>
  <si>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</si>
  <si>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</si>
  <si>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</si>
  <si>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</si>
  <si>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</si>
  <si>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</si>
  <si>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</si>
  <si>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</si>
  <si>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</si>
  <si>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</si>
  <si>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</si>
  <si>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</si>
  <si>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</si>
  <si>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</si>
  <si>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</si>
  <si>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</si>
  <si>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</si>
  <si>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</si>
  <si>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</si>
  <si>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</si>
  <si>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</si>
  <si>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</si>
  <si>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</si>
  <si>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</si>
  <si>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</si>
  <si>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</si>
  <si>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</si>
  <si>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</si>
  <si>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</si>
  <si>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</si>
  <si>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</si>
  <si>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</si>
  <si>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</si>
  <si>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</si>
  <si>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</si>
  <si>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</si>
  <si>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</si>
  <si>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</si>
  <si>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</si>
  <si>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</si>
  <si>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</si>
  <si>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</si>
  <si>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</si>
  <si>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</si>
  <si>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</si>
  <si>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</si>
  <si>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</si>
  <si>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</si>
  <si>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</si>
  <si>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</si>
  <si>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</si>
  <si>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</si>
  <si>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</si>
  <si>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</si>
  <si>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</si>
  <si>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</si>
  <si>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</si>
  <si>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</si>
  <si>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</si>
  <si>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</si>
  <si>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</si>
  <si>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</si>
  <si>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</si>
  <si>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</si>
  <si>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</si>
  <si>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</si>
  <si>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</si>
  <si>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</si>
  <si>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</si>
  <si>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</si>
  <si>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</si>
  <si>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</si>
  <si>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</si>
  <si>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</si>
  <si>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</si>
  <si>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</si>
  <si>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</si>
  <si>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</si>
  <si>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</si>
  <si>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</si>
  <si>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</si>
  <si>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</si>
  <si>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</si>
  <si>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</si>
  <si>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</si>
  <si>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</si>
  <si>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</si>
  <si>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</si>
  <si>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</si>
  <si>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</si>
  <si>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</si>
  <si>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</si>
  <si>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</si>
  <si>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</si>
  <si>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</si>
  <si>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</si>
  <si>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</si>
  <si>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</si>
  <si>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</si>
  <si>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</si>
  <si>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</si>
  <si>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</si>
  <si>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</si>
  <si>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</si>
  <si>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</si>
  <si>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</si>
  <si>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</si>
  <si>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</si>
  <si>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</si>
  <si>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</si>
  <si>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</si>
  <si>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</si>
  <si>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</si>
  <si>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</si>
  <si>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</si>
  <si>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</si>
  <si>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</si>
  <si>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</si>
  <si>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</si>
  <si>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</si>
  <si>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</si>
  <si>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</si>
  <si>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</si>
  <si>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</si>
  <si>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</si>
  <si>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</si>
  <si>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</si>
  <si>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</si>
  <si>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</si>
  <si>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</si>
  <si>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</si>
  <si>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</si>
  <si>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</si>
  <si>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</si>
  <si>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</si>
  <si>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</si>
  <si>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</si>
  <si>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</si>
  <si>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</si>
  <si>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</si>
  <si>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</si>
  <si>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</si>
  <si>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</si>
  <si>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</si>
  <si>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</si>
  <si>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</si>
  <si>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</si>
  <si>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</si>
  <si>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</si>
  <si>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</si>
  <si>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</si>
  <si>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</si>
  <si>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</si>
  <si>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</si>
  <si>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</si>
  <si>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</si>
  <si>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</si>
  <si>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</si>
  <si>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</si>
  <si>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</si>
  <si>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</si>
  <si>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</si>
  <si>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</si>
  <si>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</si>
  <si>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</si>
  <si>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</si>
  <si>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</si>
  <si>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</si>
  <si>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</si>
  <si>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</si>
  <si>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</si>
  <si>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</si>
  <si>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</si>
  <si>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</si>
  <si>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</si>
  <si>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</si>
  <si>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</si>
  <si>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</si>
  <si>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</si>
  <si>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</si>
  <si>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</si>
  <si>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</si>
  <si>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</si>
  <si>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</si>
  <si>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</si>
  <si>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</si>
  <si>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</si>
  <si>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</si>
  <si>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</si>
  <si>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</si>
  <si>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</si>
  <si>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</si>
  <si>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Троицкий районный суд</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</si>
  <si>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</si>
  <si>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</si>
  <si>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</si>
  <si>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</si>
  <si>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</si>
  <si>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</si>
  <si>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</si>
  <si>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</si>
  <si>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</si>
  <si>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</si>
  <si>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</si>
  <si>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</si>
  <si>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</si>
  <si>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</si>
  <si>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</si>
  <si>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</si>
  <si>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</si>
  <si>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</si>
  <si>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</si>
  <si>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</si>
  <si>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</si>
  <si>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</si>
  <si>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</si>
  <si>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</si>
  <si>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</si>
  <si>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</si>
  <si>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</si>
  <si>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</si>
  <si>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</si>
  <si>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</si>
  <si>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</si>
  <si>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</si>
  <si>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</si>
  <si>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</si>
  <si>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</si>
  <si>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</si>
  <si>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</si>
  <si>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</si>
  <si>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</si>
  <si>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</si>
  <si>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</si>
  <si>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</si>
  <si>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</si>
  <si>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</si>
  <si>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</si>
  <si>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</si>
  <si>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</si>
  <si>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</si>
  <si>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</si>
  <si>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</si>
  <si>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</si>
  <si>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</si>
  <si>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</si>
  <si>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</si>
  <si>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</si>
  <si>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</si>
  <si>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</si>
  <si>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</si>
  <si>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</si>
  <si>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</si>
  <si>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</si>
  <si>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</si>
  <si>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</si>
  <si>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</si>
  <si>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</si>
  <si>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</si>
  <si>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</si>
  <si>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</si>
  <si>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</si>
  <si>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</si>
  <si>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</si>
  <si>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</si>
  <si>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</si>
  <si>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</si>
  <si>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</si>
  <si>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</si>
  <si>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</si>
  <si>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</si>
  <si>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</si>
  <si>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</si>
  <si>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</si>
  <si>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</si>
  <si>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</si>
  <si>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</si>
  <si>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</si>
  <si>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</si>
  <si>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</si>
  <si>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</si>
  <si>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</si>
  <si>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</si>
  <si>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</si>
  <si>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</si>
  <si>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</si>
  <si>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</si>
  <si>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</si>
  <si>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</si>
  <si>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</si>
  <si>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</si>
  <si>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</si>
  <si>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</si>
  <si>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</si>
  <si>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</si>
  <si>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</si>
  <si>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</si>
  <si>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</si>
  <si>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</si>
  <si>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</si>
  <si>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</si>
  <si>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</si>
  <si>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</si>
  <si>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</si>
  <si>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</si>
  <si>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</si>
  <si>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</si>
  <si>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</si>
  <si>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</si>
  <si>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</si>
  <si>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</si>
  <si>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</si>
  <si>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</si>
  <si>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</si>
  <si>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</si>
  <si>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</si>
  <si>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</si>
  <si>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</si>
  <si>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</si>
  <si>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</si>
  <si>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</si>
  <si>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</si>
  <si>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</si>
  <si>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</si>
  <si>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</si>
  <si>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</si>
  <si>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</si>
  <si>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</si>
  <si>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</si>
  <si>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</si>
  <si>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</si>
  <si>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</si>
  <si>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</si>
  <si>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</si>
  <si>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</si>
  <si>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</si>
  <si>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</si>
  <si>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</si>
  <si>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</si>
  <si>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</si>
  <si>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</si>
  <si>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</si>
  <si>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</si>
  <si>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</si>
  <si>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</si>
  <si>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</si>
  <si>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</si>
  <si>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</si>
  <si>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</si>
  <si>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</si>
  <si>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</si>
  <si>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</si>
  <si>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</si>
  <si>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</si>
  <si>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</si>
  <si>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</si>
  <si>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</si>
  <si>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</si>
  <si>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</si>
  <si>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</si>
  <si>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</si>
  <si>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</si>
  <si>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</si>
  <si>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</si>
  <si>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</si>
  <si>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</si>
  <si>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</si>
  <si>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</si>
  <si>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</si>
  <si>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</si>
  <si>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</si>
  <si>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</si>
  <si>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</si>
  <si>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</si>
  <si>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</si>
  <si>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</si>
  <si>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</si>
  <si>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</si>
  <si>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</si>
  <si>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</si>
  <si>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</si>
  <si>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</si>
  <si>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</si>
  <si>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</si>
  <si>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</si>
  <si>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</si>
  <si>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</si>
  <si>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</si>
  <si>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</si>
  <si>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</si>
  <si>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</si>
  <si>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</si>
  <si>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</si>
  <si>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</si>
  <si>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</si>
  <si>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</si>
  <si>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</si>
  <si>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</si>
  <si>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</si>
  <si>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</si>
  <si>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</si>
  <si>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</si>
  <si>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</si>
  <si>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</si>
  <si>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</si>
  <si>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</si>
  <si>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</si>
  <si>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</si>
  <si>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</si>
  <si>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</si>
  <si>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</si>
  <si>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</si>
  <si>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</si>
  <si>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</si>
  <si>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</si>
  <si>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</si>
  <si>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</si>
  <si>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</si>
  <si>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</si>
  <si>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</si>
  <si>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</si>
  <si>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</si>
  <si>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</si>
  <si>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</si>
  <si>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</si>
  <si>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</si>
  <si>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</si>
  <si>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</si>
  <si>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</si>
  <si>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</si>
  <si>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</si>
  <si>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</si>
  <si>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</si>
  <si>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</si>
  <si>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</si>
  <si>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</si>
  <si>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</si>
  <si>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</si>
  <si>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</si>
  <si>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</si>
  <si>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</si>
  <si>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</si>
  <si>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</si>
  <si>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</si>
  <si>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</si>
  <si>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</si>
  <si>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</si>
  <si>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</si>
  <si>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</si>
  <si>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</si>
  <si>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</si>
  <si>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</si>
  <si>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</si>
  <si>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</si>
  <si>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</si>
  <si>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</si>
  <si>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</si>
  <si>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</si>
  <si>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</si>
  <si>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</si>
  <si>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</si>
  <si>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</si>
  <si>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</si>
  <si>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</si>
  <si>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</si>
  <si>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</si>
  <si>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</si>
  <si>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</si>
  <si>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</si>
  <si>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</si>
  <si>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</si>
  <si>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</si>
  <si>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</si>
  <si>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</si>
  <si>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</si>
  <si>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</si>
  <si>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</si>
  <si>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</si>
  <si>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</si>
  <si>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</si>
  <si>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</si>
  <si>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</si>
  <si>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</si>
  <si>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</si>
  <si>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</si>
  <si>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</si>
  <si>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</si>
  <si>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</si>
  <si>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</si>
  <si>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</si>
  <si>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</si>
  <si>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</si>
  <si>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</si>
  <si>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</si>
  <si>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</si>
  <si>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</si>
  <si>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</si>
  <si>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</si>
  <si>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</si>
  <si>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</si>
  <si>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</si>
  <si>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</si>
  <si>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</si>
  <si>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</si>
  <si>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</si>
  <si>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</si>
  <si>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</si>
  <si>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</si>
  <si>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</si>
  <si>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</si>
  <si>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</si>
  <si>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</si>
  <si>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</si>
  <si>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</si>
  <si>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</si>
  <si>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</si>
  <si>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</si>
  <si>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</si>
  <si>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</si>
  <si>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</si>
  <si>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</si>
  <si>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</si>
  <si>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</si>
  <si>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</si>
  <si>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</si>
  <si>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</si>
  <si>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</si>
  <si>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</si>
  <si>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</si>
  <si>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</si>
  <si>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</si>
  <si>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</si>
  <si>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</si>
  <si>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</si>
  <si>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</si>
  <si>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</si>
  <si>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</si>
  <si>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</si>
  <si>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</si>
  <si>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</si>
  <si>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</si>
  <si>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</si>
  <si>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</si>
  <si>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</si>
  <si>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</si>
  <si>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</si>
  <si>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</si>
  <si>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</si>
  <si>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</si>
  <si>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</si>
  <si>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</si>
  <si>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</si>
  <si>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</si>
  <si>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</si>
  <si>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</si>
  <si>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</si>
  <si>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</si>
  <si>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</si>
  <si>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</si>
  <si>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</si>
  <si>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</si>
  <si>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</si>
  <si>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</si>
  <si>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</si>
  <si>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</si>
  <si>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</si>
  <si>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</si>
  <si>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</si>
  <si>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</si>
  <si>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</si>
  <si>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</si>
  <si>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</si>
  <si>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</si>
  <si>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</si>
  <si>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</si>
  <si>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</si>
  <si>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</si>
  <si>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</si>
  <si>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</si>
  <si>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</si>
  <si>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</si>
  <si>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</si>
  <si>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</si>
  <si>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</si>
  <si>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</si>
  <si>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</si>
  <si>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</si>
  <si>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</si>
  <si>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</si>
  <si>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</si>
  <si>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</si>
  <si>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</si>
  <si>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</si>
  <si>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</si>
  <si>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</si>
  <si>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</si>
  <si>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</si>
  <si>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</si>
  <si>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</si>
  <si>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</si>
  <si>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</si>
  <si>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</si>
  <si>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</si>
  <si>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</si>
  <si>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</si>
  <si>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</si>
  <si>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</si>
  <si>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</si>
  <si>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</si>
  <si>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</si>
  <si>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</si>
  <si>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</si>
  <si>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</si>
  <si>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</si>
  <si>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</si>
  <si>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</si>
  <si>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</si>
  <si>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</si>
  <si>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</si>
  <si>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</si>
  <si>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</si>
  <si>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</si>
  <si>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</si>
  <si>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</si>
  <si>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</si>
  <si>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</si>
  <si>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</si>
  <si>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</si>
  <si>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</si>
  <si>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</si>
  <si>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</si>
  <si>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</si>
  <si>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</si>
  <si>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</si>
  <si>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</si>
  <si>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</si>
  <si>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</si>
  <si>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</si>
  <si>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</si>
  <si>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</si>
  <si>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</si>
  <si>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</si>
  <si>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</si>
  <si>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</si>
  <si>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</si>
  <si>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</si>
  <si>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</si>
  <si>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</si>
  <si>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</si>
  <si>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</si>
  <si>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</si>
  <si>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</si>
  <si>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</si>
  <si>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</si>
  <si>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</si>
  <si>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</si>
  <si>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</si>
  <si>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</si>
  <si>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</si>
  <si>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</si>
  <si>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</si>
  <si>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</si>
  <si>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</si>
  <si>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</si>
  <si>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</si>
  <si>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</si>
  <si>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</si>
  <si>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</si>
  <si>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</si>
  <si>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</si>
  <si>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</si>
  <si>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</si>
  <si>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</si>
  <si>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</si>
  <si>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</si>
  <si>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</si>
  <si>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</si>
  <si>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</si>
  <si>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</si>
  <si>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</si>
  <si>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</si>
  <si>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</si>
  <si>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</si>
  <si>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</si>
  <si>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</si>
  <si>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</si>
  <si>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</si>
  <si>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</si>
  <si>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</si>
  <si>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</si>
  <si>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</si>
  <si>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</si>
  <si>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</si>
  <si>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</si>
  <si>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</si>
  <si>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</si>
  <si>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</si>
  <si>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</si>
  <si>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</si>
  <si>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</si>
  <si>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</si>
  <si>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</si>
  <si>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</si>
  <si>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</si>
  <si>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</si>
  <si>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</si>
  <si>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</si>
  <si>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</si>
  <si>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</si>
  <si>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</si>
  <si>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</si>
  <si>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</si>
  <si>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</si>
  <si>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</si>
  <si>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</si>
  <si>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</si>
  <si>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</si>
  <si>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</si>
  <si>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</si>
  <si>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</si>
  <si>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</si>
  <si>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</si>
  <si>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</si>
  <si>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</si>
  <si>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</si>
  <si>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</si>
  <si>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</si>
  <si>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</si>
  <si>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</si>
  <si>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</si>
  <si>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</si>
  <si>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</si>
  <si>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</si>
  <si>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</si>
  <si>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</si>
  <si>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</si>
  <si>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</si>
  <si>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</si>
  <si>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</si>
  <si>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</si>
  <si>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</si>
  <si>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</si>
  <si>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</si>
  <si>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</si>
  <si>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</si>
  <si>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</si>
  <si>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</si>
  <si>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</si>
  <si>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</si>
  <si>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</si>
  <si>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</si>
  <si>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</si>
  <si>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</si>
  <si>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</si>
  <si>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</si>
  <si>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</si>
  <si>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</si>
  <si>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</si>
  <si>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</si>
  <si>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</si>
  <si>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</si>
  <si>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</si>
  <si>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</si>
  <si>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</si>
  <si>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</si>
  <si>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</si>
  <si>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</si>
  <si>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</si>
  <si>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</si>
  <si>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</si>
  <si>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</si>
  <si>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</si>
  <si>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</si>
  <si>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</si>
  <si>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</si>
  <si>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</si>
  <si>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</si>
  <si>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</si>
  <si>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</si>
  <si>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</si>
  <si>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</si>
  <si>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</si>
  <si>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</si>
  <si>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</si>
  <si>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</si>
  <si>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</si>
  <si>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</si>
  <si>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</si>
  <si>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</si>
  <si>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</si>
  <si>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</si>
  <si>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</si>
  <si>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</si>
  <si>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</si>
  <si>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</si>
  <si>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</si>
  <si>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</si>
  <si>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</si>
  <si>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</si>
  <si>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</si>
  <si>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</si>
  <si>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</si>
  <si>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</si>
  <si>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</si>
  <si>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</si>
  <si>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</si>
  <si>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</si>
  <si>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</si>
  <si>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</si>
  <si>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</si>
  <si>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</si>
  <si>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</si>
  <si>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</si>
  <si>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</si>
  <si>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</si>
  <si>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</si>
  <si>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</si>
  <si>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</si>
  <si>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</si>
  <si>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</si>
  <si>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</si>
  <si>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</si>
  <si>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</si>
  <si>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</si>
  <si>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</si>
  <si>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</si>
  <si>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</si>
  <si>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</si>
  <si>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</si>
  <si>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</si>
  <si>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</si>
  <si>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</si>
  <si>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</si>
  <si>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</si>
  <si>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</si>
  <si>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</si>
  <si>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</si>
  <si>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</si>
  <si>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</si>
  <si>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</si>
  <si>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</si>
  <si>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</si>
  <si>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</si>
  <si>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</si>
  <si>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</si>
  <si>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</si>
  <si>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</si>
  <si>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</si>
  <si>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</si>
  <si>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</si>
  <si>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</si>
  <si>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</si>
  <si>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</si>
  <si>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</si>
  <si>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</si>
  <si>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</si>
  <si>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</si>
  <si>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</si>
  <si>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</si>
  <si>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</si>
  <si>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</si>
  <si>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</si>
  <si>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</si>
  <si>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</si>
  <si>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</si>
  <si>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</si>
  <si>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</si>
  <si>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</si>
  <si>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</si>
  <si>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</si>
  <si>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</si>
  <si>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</si>
  <si>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</si>
  <si>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</si>
  <si>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</si>
  <si>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</si>
  <si>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</si>
  <si>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</si>
  <si>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</si>
  <si>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</si>
  <si>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</si>
  <si>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</si>
  <si>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</si>
  <si>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</si>
  <si>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</si>
  <si>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</si>
  <si>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</si>
  <si>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Николаевский-на-Амуре городской суд</t>
  </si>
  <si>
    <t>27RS0020</t>
  </si>
  <si>
    <t>24RS0040.1</t>
  </si>
  <si>
    <t>Суд района имени Лазо</t>
  </si>
  <si>
    <t>27RS0021</t>
  </si>
  <si>
    <t>24RS0040.2</t>
  </si>
  <si>
    <t>Ульчский районный суд</t>
  </si>
  <si>
    <t>27RS0022</t>
  </si>
  <si>
    <t>24RS0040.3</t>
  </si>
  <si>
    <t>Суд района имени Полины Осипенко</t>
  </si>
  <si>
    <t>27RS0023</t>
  </si>
  <si>
    <t>24RS0040.4</t>
  </si>
  <si>
    <t>Постоянное судебное присутствие Тугуро-Чумиканского района</t>
  </si>
  <si>
    <t>27RS0024</t>
  </si>
  <si>
    <t>24RS0041.1</t>
  </si>
  <si>
    <t>Амурская область</t>
  </si>
  <si>
    <t>24RS0042.1</t>
  </si>
  <si>
    <t>28</t>
  </si>
  <si>
    <t>Архаринский районный суд</t>
  </si>
  <si>
    <t>28RS0001</t>
  </si>
  <si>
    <t>24RS0043.1</t>
  </si>
  <si>
    <t>Белогорский городской суд</t>
  </si>
  <si>
    <t>28RS0002</t>
  </si>
  <si>
    <t>24RS0044.1</t>
  </si>
  <si>
    <t>Благовещенский городской суд</t>
  </si>
  <si>
    <t>28RS0004</t>
  </si>
  <si>
    <t>24RS0045.1</t>
  </si>
  <si>
    <t>28RS0005</t>
  </si>
  <si>
    <t>24RS0046.1</t>
  </si>
  <si>
    <t>Бурейский районный суд</t>
  </si>
  <si>
    <t>28RS0006</t>
  </si>
  <si>
    <t>24RS0047.1</t>
  </si>
  <si>
    <t>Завитинский районный суд</t>
  </si>
  <si>
    <t>28RS0007</t>
  </si>
  <si>
    <t>24RS0048.1</t>
  </si>
  <si>
    <t>Зейский районный суд</t>
  </si>
  <si>
    <t>28RS0008</t>
  </si>
  <si>
    <t>24RS0049.1</t>
  </si>
  <si>
    <t>Ивановский районный суд</t>
  </si>
  <si>
    <t>28RS0009</t>
  </si>
  <si>
    <t>24RS0050.1</t>
  </si>
  <si>
    <t>Константиновский районный суд</t>
  </si>
  <si>
    <t>28RS0010</t>
  </si>
  <si>
    <t>24RS0051.1</t>
  </si>
  <si>
    <t>Мазановский районный суд</t>
  </si>
  <si>
    <t>28RS0011</t>
  </si>
  <si>
    <t>24RS0052.1</t>
  </si>
  <si>
    <t>Магдагачинский районный суд</t>
  </si>
  <si>
    <t>28RS0012</t>
  </si>
  <si>
    <t>24RS0053.1</t>
  </si>
  <si>
    <t>28RS0013</t>
  </si>
  <si>
    <t>24RS0054.1</t>
  </si>
  <si>
    <t>28RS0014</t>
  </si>
  <si>
    <t>24RS0055.1</t>
  </si>
  <si>
    <t>Райчихинский городской суд</t>
  </si>
  <si>
    <t>28RS0015</t>
  </si>
  <si>
    <t>24RS0056.1</t>
  </si>
  <si>
    <t>Ромненский районный суд</t>
  </si>
  <si>
    <t>28RS0016</t>
  </si>
  <si>
    <t>24RS0057.1</t>
  </si>
  <si>
    <t>Свободненский городской суд</t>
  </si>
  <si>
    <t>28RS0017</t>
  </si>
  <si>
    <t>24RS0058.1</t>
  </si>
  <si>
    <t>Серышевский районный суд</t>
  </si>
  <si>
    <t>28RS0019</t>
  </si>
  <si>
    <t>24RS0059.1</t>
  </si>
  <si>
    <t>Селемджинский районный суд</t>
  </si>
  <si>
    <t>28RS0020</t>
  </si>
  <si>
    <t>24RS0060.1</t>
  </si>
  <si>
    <t>Сковородинский районный суд</t>
  </si>
  <si>
    <t>28RS0021</t>
  </si>
  <si>
    <t>84RS0001.1</t>
  </si>
  <si>
    <t>Тамбовский районный суд</t>
  </si>
  <si>
    <t>28RS0022</t>
  </si>
  <si>
    <t>84RS0002.1</t>
  </si>
  <si>
    <t>Тындинский районный суд</t>
  </si>
  <si>
    <t>28RS0023</t>
  </si>
  <si>
    <t>84RS0003.1</t>
  </si>
  <si>
    <t>Шимановский районный суд</t>
  </si>
  <si>
    <t>28RS0024</t>
  </si>
  <si>
    <t>84RS0004.1</t>
  </si>
  <si>
    <t>Архангельская область</t>
  </si>
  <si>
    <t>88RS0001.1</t>
  </si>
  <si>
    <t>29</t>
  </si>
  <si>
    <t>Вельский районный суд</t>
  </si>
  <si>
    <t>29RS0001</t>
  </si>
  <si>
    <t>88RS0002.1</t>
  </si>
  <si>
    <t>Вилегодский районный суд</t>
  </si>
  <si>
    <t>29RS0003</t>
  </si>
  <si>
    <t>88RS0003.1</t>
  </si>
  <si>
    <t>Виноградовский районный суд</t>
  </si>
  <si>
    <t>29RS0004</t>
  </si>
  <si>
    <t>25RS0001.1</t>
  </si>
  <si>
    <t>Исакогорский районный суд г. Архангельска</t>
  </si>
  <si>
    <t>29RS0005</t>
  </si>
  <si>
    <t>25RS0002.1</t>
  </si>
  <si>
    <t>Коношский районный суд</t>
  </si>
  <si>
    <t>29RS0007</t>
  </si>
  <si>
    <t>25RS0002.2</t>
  </si>
  <si>
    <t>Котласский городской суд</t>
  </si>
  <si>
    <t>29RS0008</t>
  </si>
  <si>
    <t>25RS0003.1</t>
  </si>
  <si>
    <t>Коряжемский городской суд</t>
  </si>
  <si>
    <t>29RS0010</t>
  </si>
  <si>
    <t>25RS0004.1</t>
  </si>
  <si>
    <t>Красноборский районный суд</t>
  </si>
  <si>
    <t>29RS0011</t>
  </si>
  <si>
    <t>25RS0005.1</t>
  </si>
  <si>
    <t>Лешуконский районный суд</t>
  </si>
  <si>
    <t>29RS0013</t>
  </si>
  <si>
    <t>25RS0006.1</t>
  </si>
  <si>
    <t>Ломоносовский районный суд г. Архангельска</t>
  </si>
  <si>
    <t>29RS0014</t>
  </si>
  <si>
    <t>25RS0007.1</t>
  </si>
  <si>
    <t>Новодвинский городской суд</t>
  </si>
  <si>
    <t>29RS0016</t>
  </si>
  <si>
    <t>25RS0008.1</t>
  </si>
  <si>
    <t>Няндомский районный суд</t>
  </si>
  <si>
    <t>29RS0017</t>
  </si>
  <si>
    <t>25RS0009.1</t>
  </si>
  <si>
    <t>Октябрьский районный суд г. Архангельска</t>
  </si>
  <si>
    <t>29RS0018</t>
  </si>
  <si>
    <t>25RS0010.1</t>
  </si>
  <si>
    <t>Онежский городской суд</t>
  </si>
  <si>
    <t>29RS0019</t>
  </si>
  <si>
    <t>25RS0011.1</t>
  </si>
  <si>
    <t>Пинежский районный суд</t>
  </si>
  <si>
    <t>29RS0020</t>
  </si>
  <si>
    <t>25RS0013.1</t>
  </si>
  <si>
    <t>Плесецкий районный суд</t>
  </si>
  <si>
    <t>29RS0021</t>
  </si>
  <si>
    <t>25RS0014.1</t>
  </si>
  <si>
    <t>Приморский районный суд</t>
  </si>
  <si>
    <t>29RS0022</t>
  </si>
  <si>
    <t>25RS0015.1</t>
  </si>
  <si>
    <t>Северодвинский городской суд</t>
  </si>
  <si>
    <t>29RS0023</t>
  </si>
  <si>
    <t>25RS0017.1</t>
  </si>
  <si>
    <t>Соломбальский районный суд г. Архангельска</t>
  </si>
  <si>
    <t>29RS0024</t>
  </si>
  <si>
    <t>25RS0018.1</t>
  </si>
  <si>
    <t>Устьянский районный суд</t>
  </si>
  <si>
    <t>29RS0025</t>
  </si>
  <si>
    <t>25RS0019.1</t>
  </si>
  <si>
    <t>Холмогорский районный суд</t>
  </si>
  <si>
    <t>29RS0026</t>
  </si>
  <si>
    <t>25RS0020.1</t>
  </si>
  <si>
    <t>Мирнинский городской суд</t>
  </si>
  <si>
    <t>29RS0028</t>
  </si>
  <si>
    <t>25RS0021.1</t>
  </si>
  <si>
    <t>Астраханская область</t>
  </si>
  <si>
    <t>25RS0022.1</t>
  </si>
  <si>
    <t>30</t>
  </si>
  <si>
    <t>Кировский районный суд г. Астрахани</t>
  </si>
  <si>
    <t>30RS0001</t>
  </si>
  <si>
    <t>25RS0023.1</t>
  </si>
  <si>
    <t>Ленинский районный суд г. Астрахани</t>
  </si>
  <si>
    <t>30RS0002</t>
  </si>
  <si>
    <t>25RS0024.1</t>
  </si>
  <si>
    <t>Советский районный суд г. Астрахани</t>
  </si>
  <si>
    <t>30RS0003</t>
  </si>
  <si>
    <t>25RS0025.1</t>
  </si>
  <si>
    <t>Трусовский районный суд г. Астрахани</t>
  </si>
  <si>
    <t>30RS0004</t>
  </si>
  <si>
    <t>25RS0026.1</t>
  </si>
  <si>
    <t>Ахтубинский районный суд</t>
  </si>
  <si>
    <t>30RS0005</t>
  </si>
  <si>
    <t>25RS0028.1</t>
  </si>
  <si>
    <t>Володарский районный суд</t>
  </si>
  <si>
    <t>30RS0006</t>
  </si>
  <si>
    <t>25RS0029.1</t>
  </si>
  <si>
    <t>Енотаевский районный суд</t>
  </si>
  <si>
    <t>30RS0007</t>
  </si>
  <si>
    <t>25RS0029.2</t>
  </si>
  <si>
    <t>Икрянинский районный суд</t>
  </si>
  <si>
    <t>30RS0008</t>
  </si>
  <si>
    <t>25RS0030.1</t>
  </si>
  <si>
    <t>Камызякский районный суд</t>
  </si>
  <si>
    <t>30RS0009</t>
  </si>
  <si>
    <t>25RS0031.1</t>
  </si>
  <si>
    <t>Красноярский районный суд</t>
  </si>
  <si>
    <t>30RS0010</t>
  </si>
  <si>
    <t>25RS0032.1</t>
  </si>
  <si>
    <t>Лиманский районный суд</t>
  </si>
  <si>
    <t>30RS0011</t>
  </si>
  <si>
    <t>25RS0033.1</t>
  </si>
  <si>
    <t>Наримановский районный суд</t>
  </si>
  <si>
    <t>30RS0012</t>
  </si>
  <si>
    <t>25RS0034.1</t>
  </si>
  <si>
    <t>Приволжский районный суд</t>
  </si>
  <si>
    <t>30RS0013</t>
  </si>
  <si>
    <t>25RS0035.1</t>
  </si>
  <si>
    <t>Харабалинский районный суд</t>
  </si>
  <si>
    <t>30RS0014</t>
  </si>
  <si>
    <t>25RS0036.1</t>
  </si>
  <si>
    <t>Черноярский районный суд</t>
  </si>
  <si>
    <t>30RS0015</t>
  </si>
  <si>
    <t>25RS0038.1</t>
  </si>
  <si>
    <t>Белгородская область</t>
  </si>
  <si>
    <t>25RS0039.1</t>
  </si>
  <si>
    <t>31</t>
  </si>
  <si>
    <t>31RS0001</t>
  </si>
  <si>
    <t>26RS0001.1</t>
  </si>
  <si>
    <t>Белгородский районный суд</t>
  </si>
  <si>
    <t>31RS0002</t>
  </si>
  <si>
    <t>26RS0002.1</t>
  </si>
  <si>
    <t>Борисовский  районный суд</t>
  </si>
  <si>
    <t>31RS0003</t>
  </si>
  <si>
    <t>26RS0003.1</t>
  </si>
  <si>
    <t>Валуйский  районный суд</t>
  </si>
  <si>
    <t>31RS0004</t>
  </si>
  <si>
    <t>26RS0004.1</t>
  </si>
  <si>
    <t>Вейделевский  районный суд</t>
  </si>
  <si>
    <t>31RS0005</t>
  </si>
  <si>
    <t>26RS0005.1</t>
  </si>
  <si>
    <t>Волоконовский  районный суд</t>
  </si>
  <si>
    <t>31RS0006</t>
  </si>
  <si>
    <t>26RS0006.1</t>
  </si>
  <si>
    <t>Губкинский  городской суд</t>
  </si>
  <si>
    <t>31RS0007</t>
  </si>
  <si>
    <t>26RS0007.1</t>
  </si>
  <si>
    <t>Губкинский районный суд</t>
  </si>
  <si>
    <t>31RS0008</t>
  </si>
  <si>
    <t>26RS0008.1</t>
  </si>
  <si>
    <t>Грайворонский районный суд</t>
  </si>
  <si>
    <t>31RS0009</t>
  </si>
  <si>
    <t>26RS0009.1</t>
  </si>
  <si>
    <t>Ивнянский районный суд</t>
  </si>
  <si>
    <t>31RS0010</t>
  </si>
  <si>
    <t>26RS0010.1</t>
  </si>
  <si>
    <t>Корочанский районный суд</t>
  </si>
  <si>
    <t>31RS0011</t>
  </si>
  <si>
    <t>26RS0010.2</t>
  </si>
  <si>
    <t>31RS0012</t>
  </si>
  <si>
    <t>26RS0010.3</t>
  </si>
  <si>
    <t>Новооскольский районный суд</t>
  </si>
  <si>
    <t>31RS0015</t>
  </si>
  <si>
    <t>26RS0011.1</t>
  </si>
  <si>
    <t>Октябрьский районный суд г. Белгорода</t>
  </si>
  <si>
    <t>31RS0016</t>
  </si>
  <si>
    <t>26RS0012.1</t>
  </si>
  <si>
    <t>Прохоровский районный суд</t>
  </si>
  <si>
    <t>31RS0017</t>
  </si>
  <si>
    <t>26RS0013.1</t>
  </si>
  <si>
    <t>Ракитянский районный суд</t>
  </si>
  <si>
    <t>31RS0018</t>
  </si>
  <si>
    <t>26RS0014.1</t>
  </si>
  <si>
    <t>Ровеньский  районный суд</t>
  </si>
  <si>
    <t>31RS0019</t>
  </si>
  <si>
    <t>26RS0015.1</t>
  </si>
  <si>
    <t>Старооскольский городской суд</t>
  </si>
  <si>
    <t>31RS0020</t>
  </si>
  <si>
    <t>26RS0016.1</t>
  </si>
  <si>
    <t>Старооскольский районный суд</t>
  </si>
  <si>
    <t>31RS0021</t>
  </si>
  <si>
    <t>26RS0017.1</t>
  </si>
  <si>
    <t>Свердловский районный суд г. Белгорода</t>
  </si>
  <si>
    <t>31RS0022</t>
  </si>
  <si>
    <t>26RS0018.1</t>
  </si>
  <si>
    <t>Чернянский районный суд</t>
  </si>
  <si>
    <t>31RS0023</t>
  </si>
  <si>
    <t>26RS0019.1</t>
  </si>
  <si>
    <t>Шебекинский районный суд</t>
  </si>
  <si>
    <t>31RS0024</t>
  </si>
  <si>
    <t>26RS0020.1</t>
  </si>
  <si>
    <t>31RS0025</t>
  </si>
  <si>
    <t>26RS0021.1</t>
  </si>
  <si>
    <t>Брянская область</t>
  </si>
  <si>
    <t>26RS0022.1</t>
  </si>
  <si>
    <t>32</t>
  </si>
  <si>
    <t>Бежицкий районный суд г. Брянска</t>
  </si>
  <si>
    <t>32RS0001</t>
  </si>
  <si>
    <t>26RS0023.1</t>
  </si>
  <si>
    <t>Брасовский районный суд</t>
  </si>
  <si>
    <t>32RS0002</t>
  </si>
  <si>
    <t>26RS0024.1</t>
  </si>
  <si>
    <t>Брянский районный суд</t>
  </si>
  <si>
    <t>32RS0003</t>
  </si>
  <si>
    <t>26RS0025.1</t>
  </si>
  <si>
    <t>Володарский районный суд г. Брянска</t>
  </si>
  <si>
    <t>32RS0004</t>
  </si>
  <si>
    <t>26RS0026.1</t>
  </si>
  <si>
    <t>Выгоничский районный суд</t>
  </si>
  <si>
    <t>32RS0005</t>
  </si>
  <si>
    <t>26RS0027.1</t>
  </si>
  <si>
    <t>Дубровский районный суд</t>
  </si>
  <si>
    <t>32RS0007</t>
  </si>
  <si>
    <t>26RS0028.1</t>
  </si>
  <si>
    <t>Дятьковский городской суд</t>
  </si>
  <si>
    <t>32RS0008</t>
  </si>
  <si>
    <t>26RS0029.1</t>
  </si>
  <si>
    <t>Жуковский районный суд</t>
  </si>
  <si>
    <t>32RS0010</t>
  </si>
  <si>
    <t>26RS0030.1</t>
  </si>
  <si>
    <t>Злынковский районный суд</t>
  </si>
  <si>
    <t>32RS0011</t>
  </si>
  <si>
    <t>26RS0031.1</t>
  </si>
  <si>
    <t>Карачевский районный суд</t>
  </si>
  <si>
    <t>32RS0012</t>
  </si>
  <si>
    <t>26RS0032.1</t>
  </si>
  <si>
    <t>Клетнянский районный суд</t>
  </si>
  <si>
    <t>32RS0013</t>
  </si>
  <si>
    <t>26RS0032.2</t>
  </si>
  <si>
    <t>Климовский районный суд</t>
  </si>
  <si>
    <t>32RS0014</t>
  </si>
  <si>
    <t>26RS0033.1</t>
  </si>
  <si>
    <t>Клинцовский городской суд</t>
  </si>
  <si>
    <t>32RS0015</t>
  </si>
  <si>
    <t>26RS0034.1</t>
  </si>
  <si>
    <t>Клинцовский районный суд</t>
  </si>
  <si>
    <t>32RS0016</t>
  </si>
  <si>
    <t>26RS0035.1</t>
  </si>
  <si>
    <t>Комаричский районный суд</t>
  </si>
  <si>
    <t>32RS0017</t>
  </si>
  <si>
    <t>27RS0001.1</t>
  </si>
  <si>
    <t>32RS0018</t>
  </si>
  <si>
    <t>27RS0002.1</t>
  </si>
  <si>
    <t>Мглинский районный суд</t>
  </si>
  <si>
    <t>32RS0019</t>
  </si>
  <si>
    <t>27RS0003.1</t>
  </si>
  <si>
    <t>Навлинский районный суд</t>
  </si>
  <si>
    <t>32RS0020</t>
  </si>
  <si>
    <t>27RS0004.1</t>
  </si>
  <si>
    <t>Новозыбковский городской суд</t>
  </si>
  <si>
    <t>32RS0021</t>
  </si>
  <si>
    <t>27RS0005.1</t>
  </si>
  <si>
    <t>Погарский районный суд</t>
  </si>
  <si>
    <t>32RS0022</t>
  </si>
  <si>
    <t>27RS0006.1</t>
  </si>
  <si>
    <t>Почепский районный суд</t>
  </si>
  <si>
    <t>32RS0023</t>
  </si>
  <si>
    <t>27RS0007.1</t>
  </si>
  <si>
    <t>Севский районный суд</t>
  </si>
  <si>
    <t>32RS0025</t>
  </si>
  <si>
    <t>27RS0008.1</t>
  </si>
  <si>
    <t>Сельцовский городской суд</t>
  </si>
  <si>
    <t>32RS0026</t>
  </si>
  <si>
    <t>27RS0009.1</t>
  </si>
  <si>
    <t>Советский районный суд г. Брянска</t>
  </si>
  <si>
    <t>32RS0027</t>
  </si>
  <si>
    <t>27RS0010.1</t>
  </si>
  <si>
    <t>Стародубский районный суд</t>
  </si>
  <si>
    <t>32RS0028</t>
  </si>
  <si>
    <t>27RS0011.1</t>
  </si>
  <si>
    <t>Суземский районный суд</t>
  </si>
  <si>
    <t>32RS0029</t>
  </si>
  <si>
    <t>27RS0012.1</t>
  </si>
  <si>
    <t>Суражский районный суд</t>
  </si>
  <si>
    <t>32RS0030</t>
  </si>
  <si>
    <t>27RS0013.1</t>
  </si>
  <si>
    <t>Трубчевский районный суд</t>
  </si>
  <si>
    <t>32RS0031</t>
  </si>
  <si>
    <t>27RS0014.1</t>
  </si>
  <si>
    <t>Унечский районный суд</t>
  </si>
  <si>
    <t>32RS0032</t>
  </si>
  <si>
    <t>27RS0015.1</t>
  </si>
  <si>
    <t>Фокинский районный суд г. Брянска</t>
  </si>
  <si>
    <t>32RS0033</t>
  </si>
  <si>
    <t>27RS0016.1</t>
  </si>
  <si>
    <t>Владимирская область</t>
  </si>
  <si>
    <t>27RS0017.1</t>
  </si>
  <si>
    <t>33</t>
  </si>
  <si>
    <t>Ленинский районный суд г. Владимира</t>
  </si>
  <si>
    <t>33RS0001</t>
  </si>
  <si>
    <t>27RS0018.1</t>
  </si>
  <si>
    <t>Аяно-Майский районный суд</t>
  </si>
  <si>
    <t>27RS0018</t>
  </si>
  <si>
    <t>Октябрьский районный суд г. Владимира</t>
  </si>
  <si>
    <t>33RS0002</t>
  </si>
  <si>
    <t>27RS0019.1</t>
  </si>
  <si>
    <t>Охотский районный суд</t>
  </si>
  <si>
    <t>27RS0019</t>
  </si>
  <si>
    <t>Фрунзенский районный суд г. Владимира</t>
  </si>
  <si>
    <t>33RS0003</t>
  </si>
  <si>
    <t>27RS0020.1</t>
  </si>
  <si>
    <t>Александровский городской суд</t>
  </si>
  <si>
    <t>33RS0005</t>
  </si>
  <si>
    <t>27RS0021.1</t>
  </si>
  <si>
    <t>Вязниковский  городской суд</t>
  </si>
  <si>
    <t>33RS0006</t>
  </si>
  <si>
    <t>27RS0022.1</t>
  </si>
  <si>
    <t>Гороховецкий  районный суд</t>
  </si>
  <si>
    <t>33RS0007</t>
  </si>
  <si>
    <t>27RS0023.1</t>
  </si>
  <si>
    <t>Гусь-Хрустальный  городской суд</t>
  </si>
  <si>
    <t>33RS0008</t>
  </si>
  <si>
    <t>27RS0024.1</t>
  </si>
  <si>
    <t>Тугуро-Чумиканский районный суд</t>
  </si>
  <si>
    <t>Камешковский  районный суд</t>
  </si>
  <si>
    <t>33RS0009</t>
  </si>
  <si>
    <t>28RS0001.1</t>
  </si>
  <si>
    <t>Киржачский  районный суд</t>
  </si>
  <si>
    <t>33RS0010</t>
  </si>
  <si>
    <t>28RS0002.1</t>
  </si>
  <si>
    <t>Ковровский  городской суд</t>
  </si>
  <si>
    <t>33RS0011</t>
  </si>
  <si>
    <t>28RS0002.2</t>
  </si>
  <si>
    <t>Кольчугинский городской суд</t>
  </si>
  <si>
    <t>33RS0012</t>
  </si>
  <si>
    <t>28RS0004.1</t>
  </si>
  <si>
    <t>Меленковский районный суд</t>
  </si>
  <si>
    <t>33RS0013</t>
  </si>
  <si>
    <t>28RS0004.2</t>
  </si>
  <si>
    <t>Муромский  городской суд</t>
  </si>
  <si>
    <t>33RS0014</t>
  </si>
  <si>
    <t>28RS0005.1</t>
  </si>
  <si>
    <t>Петушинский  районный суд</t>
  </si>
  <si>
    <t>33RS0015</t>
  </si>
  <si>
    <t>28RS0006.1</t>
  </si>
  <si>
    <t>Селивановский районный суд</t>
  </si>
  <si>
    <t>33RS0016</t>
  </si>
  <si>
    <t>28RS0006.2</t>
  </si>
  <si>
    <t>Собинский городской суд</t>
  </si>
  <si>
    <t>33RS0017</t>
  </si>
  <si>
    <t>28RS0007.1</t>
  </si>
  <si>
    <t>Судогодский районный суд</t>
  </si>
  <si>
    <t>33RS0018</t>
  </si>
  <si>
    <t>28RS0008.1</t>
  </si>
  <si>
    <t>Суздальский  районный суд</t>
  </si>
  <si>
    <t>33RS0019</t>
  </si>
  <si>
    <t>28RS0008.2</t>
  </si>
  <si>
    <t>Юрьев-Польский районный суд</t>
  </si>
  <si>
    <t>33RS0020</t>
  </si>
  <si>
    <t>28RS0009.1</t>
  </si>
  <si>
    <t>Волгоградская область</t>
  </si>
  <si>
    <t>28RS0010.1</t>
  </si>
  <si>
    <t>34</t>
  </si>
  <si>
    <t>Ворошиловский районный суд г. Волгограда</t>
  </si>
  <si>
    <t>34RS0001</t>
  </si>
  <si>
    <t>28RS0011.1</t>
  </si>
  <si>
    <t>Дзержинский районный суд г. Волгограда</t>
  </si>
  <si>
    <t>34RS0002</t>
  </si>
  <si>
    <t>28RS0012.1</t>
  </si>
  <si>
    <t>Кировский районный суд г. Волгограда</t>
  </si>
  <si>
    <t>34RS0003</t>
  </si>
  <si>
    <t>28RS0013.1</t>
  </si>
  <si>
    <t>Красноармейский районный суд г. Волгограда</t>
  </si>
  <si>
    <t>34RS0004</t>
  </si>
  <si>
    <t>28RS0014.1</t>
  </si>
  <si>
    <t>Краснооктябрьский районный суд г. Волгограда</t>
  </si>
  <si>
    <t>34RS0005</t>
  </si>
  <si>
    <t>28RS0015.1</t>
  </si>
  <si>
    <t>Советский районный суд г. Волгограда</t>
  </si>
  <si>
    <t>34RS0006</t>
  </si>
  <si>
    <t>28RS0015.2</t>
  </si>
  <si>
    <t>Тракторозаводский районный суд г. Волгограда</t>
  </si>
  <si>
    <t>34RS0007</t>
  </si>
  <si>
    <t>28RS0016.1</t>
  </si>
  <si>
    <t>Центральный районный суд г. Волгограда</t>
  </si>
  <si>
    <t>34RS0008</t>
  </si>
  <si>
    <t>28RS0017.1</t>
  </si>
  <si>
    <t>34RS0009</t>
  </si>
  <si>
    <t>28RS0017.2</t>
  </si>
  <si>
    <t>Быковский районный суд</t>
  </si>
  <si>
    <t>34RS0010</t>
  </si>
  <si>
    <t>28RS0019.1</t>
  </si>
  <si>
    <t>34RS0011</t>
  </si>
  <si>
    <t>28RS0020.1</t>
  </si>
  <si>
    <t>Городищенский районный суд</t>
  </si>
  <si>
    <t>34RS0012</t>
  </si>
  <si>
    <t>28RS0020.2</t>
  </si>
  <si>
    <t>Даниловский районный суд</t>
  </si>
  <si>
    <t>34RS0013</t>
  </si>
  <si>
    <t>28RS0021.1</t>
  </si>
  <si>
    <t>Дубовский районный суд</t>
  </si>
  <si>
    <t>34RS0014</t>
  </si>
  <si>
    <t>28RS0022.1</t>
  </si>
  <si>
    <t>Еланский районный суд</t>
  </si>
  <si>
    <t>34RS0015</t>
  </si>
  <si>
    <t>28RS0023.1</t>
  </si>
  <si>
    <t>Жирновский районный суд</t>
  </si>
  <si>
    <t>34RS0016</t>
  </si>
  <si>
    <t>28RS0024.1</t>
  </si>
  <si>
    <t>Иловлинский районный суд</t>
  </si>
  <si>
    <t>34RS0017</t>
  </si>
  <si>
    <t>29RS0001.1</t>
  </si>
  <si>
    <t>Калачевский районный суд</t>
  </si>
  <si>
    <t>34RS0018</t>
  </si>
  <si>
    <t>29RS0003.1</t>
  </si>
  <si>
    <t>Камышинский городской суд</t>
  </si>
  <si>
    <t>34RS0019</t>
  </si>
  <si>
    <t>29RS0003.2.PSP</t>
  </si>
  <si>
    <t>Киквидзенский районный суд</t>
  </si>
  <si>
    <t>34RS0020</t>
  </si>
  <si>
    <t>29RS0004.1</t>
  </si>
  <si>
    <t>Клетский районный суд</t>
  </si>
  <si>
    <t>34RS0021</t>
  </si>
  <si>
    <t>29RS0004.2.PSP</t>
  </si>
  <si>
    <t>Котельниковский районный суд</t>
  </si>
  <si>
    <t>34RS0022</t>
  </si>
  <si>
    <t>29RS0005.1</t>
  </si>
  <si>
    <t>Котовский районный суд</t>
  </si>
  <si>
    <t>34RS0023</t>
  </si>
  <si>
    <t>29RS0007.1</t>
  </si>
  <si>
    <t>34RS0024</t>
  </si>
  <si>
    <t>29RS0008.1</t>
  </si>
  <si>
    <t>Кумылженский районный суд</t>
  </si>
  <si>
    <t>34RS0025</t>
  </si>
  <si>
    <t>29RS0008.2</t>
  </si>
  <si>
    <t>Ленинский районный суд</t>
  </si>
  <si>
    <t>34RS0026</t>
  </si>
  <si>
    <t>29RS0010.1</t>
  </si>
  <si>
    <t>34RS0027</t>
  </si>
  <si>
    <t>29RS0011.1</t>
  </si>
  <si>
    <t>Нехаевский районный суд</t>
  </si>
  <si>
    <t>34RS0028</t>
  </si>
  <si>
    <t>29RS0011.2.PSP</t>
  </si>
  <si>
    <t>Николаевский районный суд</t>
  </si>
  <si>
    <t>34RS0029</t>
  </si>
  <si>
    <t>29RS0013.1</t>
  </si>
  <si>
    <t>Новоаннинский районный суд</t>
  </si>
  <si>
    <t>34RS0030</t>
  </si>
  <si>
    <t>29RS0013.2.PSP</t>
  </si>
  <si>
    <t>Новониколаевский районный суд</t>
  </si>
  <si>
    <t>34RS0031</t>
  </si>
  <si>
    <t>29RS0014.1</t>
  </si>
  <si>
    <t>34RS0032</t>
  </si>
  <si>
    <t>29RS0016.1</t>
  </si>
  <si>
    <t>Ольховский районный суд</t>
  </si>
  <si>
    <t>34RS0033</t>
  </si>
  <si>
    <t>29RS0017.1</t>
  </si>
  <si>
    <t>Палласовский районный суд</t>
  </si>
  <si>
    <t>34RS0034</t>
  </si>
  <si>
    <t>29RS0017.2.PSP</t>
  </si>
  <si>
    <t>Руднянский районный суд</t>
  </si>
  <si>
    <t>34RS0035</t>
  </si>
  <si>
    <t>29RS0018.1</t>
  </si>
  <si>
    <t>Светлоярский районный суд</t>
  </si>
  <si>
    <t>34RS0036</t>
  </si>
  <si>
    <t>29RS0019.1</t>
  </si>
  <si>
    <t>Серафимовичский районный суд</t>
  </si>
  <si>
    <t>34RS0037</t>
  </si>
  <si>
    <t>29RS0020.1</t>
  </si>
  <si>
    <t>Среднеахтубинский районный суд</t>
  </si>
  <si>
    <t>34RS0038</t>
  </si>
  <si>
    <t>29RS0021.1</t>
  </si>
  <si>
    <t>Старополтавский районный суд</t>
  </si>
  <si>
    <t>34RS0039</t>
  </si>
  <si>
    <t>29RS0022.1</t>
  </si>
  <si>
    <t>Суровикинский районный суд</t>
  </si>
  <si>
    <t>34RS0040</t>
  </si>
  <si>
    <t>29RS0023.1</t>
  </si>
  <si>
    <t>Урюпинский городской суд</t>
  </si>
  <si>
    <t>34RS0041</t>
  </si>
  <si>
    <t>29RS0024.1</t>
  </si>
  <si>
    <t>Фроловский городской суд</t>
  </si>
  <si>
    <t>34RS0042</t>
  </si>
  <si>
    <t>29RS0025.1</t>
  </si>
  <si>
    <t>Чернышковский районный суд</t>
  </si>
  <si>
    <t>34RS0043</t>
  </si>
  <si>
    <t>29RS0026.1</t>
  </si>
  <si>
    <t>Вологодская область</t>
  </si>
  <si>
    <t>29RS0028.1</t>
  </si>
  <si>
    <t>35</t>
  </si>
  <si>
    <t>Череповецкий городской суд</t>
  </si>
  <si>
    <t>35RS0001</t>
  </si>
  <si>
    <t>30RS0001.1</t>
  </si>
  <si>
    <t>Бабаевский районный суд</t>
  </si>
  <si>
    <t>35RS0002</t>
  </si>
  <si>
    <t>30RS0002.1</t>
  </si>
  <si>
    <t>Белозерский районный суд</t>
  </si>
  <si>
    <t>35RS0004</t>
  </si>
  <si>
    <t>30RS0003.1</t>
  </si>
  <si>
    <t>Вашкинский районный суд</t>
  </si>
  <si>
    <t>35RS0005</t>
  </si>
  <si>
    <t>30RS0004.1</t>
  </si>
  <si>
    <t>Великоустюгский районный суд</t>
  </si>
  <si>
    <t>35RS0006</t>
  </si>
  <si>
    <t>30RS0005.1</t>
  </si>
  <si>
    <t>Верховажский районный суд</t>
  </si>
  <si>
    <t>35RS0007</t>
  </si>
  <si>
    <t>30RS0005.2</t>
  </si>
  <si>
    <t>Вожегодский районный суд</t>
  </si>
  <si>
    <t>35RS0008</t>
  </si>
  <si>
    <t>30RS0006.1</t>
  </si>
  <si>
    <t>Вологодский районный суд</t>
  </si>
  <si>
    <t>35RS0009</t>
  </si>
  <si>
    <t>30RS0007.1</t>
  </si>
  <si>
    <t>Вологодский городской суд</t>
  </si>
  <si>
    <t>35RS0010</t>
  </si>
  <si>
    <t>30RS0008.1</t>
  </si>
  <si>
    <t>Вытегорский районный суд</t>
  </si>
  <si>
    <t>35RS0011</t>
  </si>
  <si>
    <t>30RS0009.1</t>
  </si>
  <si>
    <t>Грязовецкий районный суд</t>
  </si>
  <si>
    <t>35RS0012</t>
  </si>
  <si>
    <t>30RS0010.1</t>
  </si>
  <si>
    <t>Кадуйский районный суд</t>
  </si>
  <si>
    <t>35RS0013</t>
  </si>
  <si>
    <t>30RS0011.1</t>
  </si>
  <si>
    <t>Кирилловский районный суд</t>
  </si>
  <si>
    <t>35RS0014</t>
  </si>
  <si>
    <t>30RS0011.2</t>
  </si>
  <si>
    <t>Кичменгско-Городецкий районный суд</t>
  </si>
  <si>
    <t>35RS0015</t>
  </si>
  <si>
    <t>30RS0012.1</t>
  </si>
  <si>
    <t>Междуреченский районный суд</t>
  </si>
  <si>
    <t>35RS0016</t>
  </si>
  <si>
    <t>30RS0012.2</t>
  </si>
  <si>
    <t>Никольский районный суд</t>
  </si>
  <si>
    <t>35RS0017</t>
  </si>
  <si>
    <t>30RS0013.1</t>
  </si>
  <si>
    <t>Нюксенский районный суд</t>
  </si>
  <si>
    <t>35RS0018</t>
  </si>
  <si>
    <t>30RS0014.1</t>
  </si>
  <si>
    <t>Сокольский районный суд</t>
  </si>
  <si>
    <t>35RS0019</t>
  </si>
  <si>
    <t>30RS0015.1</t>
  </si>
  <si>
    <t>Сямженский районный суд</t>
  </si>
  <si>
    <t>35RS0020</t>
  </si>
  <si>
    <t>31RS0001.1</t>
  </si>
  <si>
    <t>Тарногский районный суд</t>
  </si>
  <si>
    <t>35RS0021</t>
  </si>
  <si>
    <t>31RS0001.2.PSP</t>
  </si>
  <si>
    <t>Тотемский районный суд</t>
  </si>
  <si>
    <t>35RS0022</t>
  </si>
  <si>
    <t>31RS0002.1</t>
  </si>
  <si>
    <t>Устюженский районный суд</t>
  </si>
  <si>
    <t>35RS0023</t>
  </si>
  <si>
    <t>31RS0003.1</t>
  </si>
  <si>
    <t>Харовский районный суд</t>
  </si>
  <si>
    <t>35RS0025</t>
  </si>
  <si>
    <t>31RS0004.1</t>
  </si>
  <si>
    <t>Череповецкий районный суд</t>
  </si>
  <si>
    <t>35RS0027</t>
  </si>
  <si>
    <t>31RS0005.1</t>
  </si>
  <si>
    <t>Шекснинский районный суд</t>
  </si>
  <si>
    <t>35RS0028</t>
  </si>
  <si>
    <t>31RS0006.1</t>
  </si>
  <si>
    <t>Воронежская область</t>
  </si>
  <si>
    <t>31RS0007.1</t>
  </si>
  <si>
    <t>36</t>
  </si>
  <si>
    <t>Железнодорожный районный суд г. Воронежа</t>
  </si>
  <si>
    <t>36RS0001</t>
  </si>
  <si>
    <t>31RS0008.1</t>
  </si>
  <si>
    <t>Коминтерновский районный суд г. Воронежа</t>
  </si>
  <si>
    <t>36RS0002</t>
  </si>
  <si>
    <t>31RS0009.1</t>
  </si>
  <si>
    <t>Левобережный районный суд г. Воронежа</t>
  </si>
  <si>
    <t>36RS0003</t>
  </si>
  <si>
    <t>31RS0010.1</t>
  </si>
  <si>
    <t>Ленинский районный суд г. Воронежа</t>
  </si>
  <si>
    <t>36RS0004</t>
  </si>
  <si>
    <t>31RS0011.1</t>
  </si>
  <si>
    <t>Советский районный суд г. Воронежа</t>
  </si>
  <si>
    <t>36RS0005</t>
  </si>
  <si>
    <t>31RS0012.1</t>
  </si>
  <si>
    <t>Центральный районный суд г. Воронежа</t>
  </si>
  <si>
    <t>36RS0006</t>
  </si>
  <si>
    <t>31RS0015.1</t>
  </si>
  <si>
    <t>Аннинский районный суд</t>
  </si>
  <si>
    <t>36RS0007</t>
  </si>
  <si>
    <t>31RS0016.1</t>
  </si>
  <si>
    <t>Бобровский районный суд</t>
  </si>
  <si>
    <t>36RS0008</t>
  </si>
  <si>
    <t>31RS0017.1</t>
  </si>
  <si>
    <t>Богучарский районный суд</t>
  </si>
  <si>
    <t>36RS0009</t>
  </si>
  <si>
    <t>31RS0018.1</t>
  </si>
  <si>
    <t>Борисоглебский городской суд</t>
  </si>
  <si>
    <t>36RS0010</t>
  </si>
  <si>
    <t>31RS0018.2.PSP</t>
  </si>
  <si>
    <t>Бутурлиновский районный суд</t>
  </si>
  <si>
    <t>36RS0011</t>
  </si>
  <si>
    <t>31RS0019.1</t>
  </si>
  <si>
    <t>Грибановский районный суд</t>
  </si>
  <si>
    <t>36RS0015</t>
  </si>
  <si>
    <t>31RS0020.1</t>
  </si>
  <si>
    <t>Калачеевский районный суд</t>
  </si>
  <si>
    <t>36RS0016</t>
  </si>
  <si>
    <t>31RS0021.1</t>
  </si>
  <si>
    <t>Каширский районный суд</t>
  </si>
  <si>
    <t>36RS0018</t>
  </si>
  <si>
    <t>31RS0022.1</t>
  </si>
  <si>
    <t>Кантемировский районный суд</t>
  </si>
  <si>
    <t>36RS0019</t>
  </si>
  <si>
    <t>31RS0023.1</t>
  </si>
  <si>
    <t>Лискинский районный суд</t>
  </si>
  <si>
    <t>36RS0020</t>
  </si>
  <si>
    <t>31RS0024.1</t>
  </si>
  <si>
    <t>Нижнедевицкий районный суд</t>
  </si>
  <si>
    <t>36RS0021</t>
  </si>
  <si>
    <t>31RS0025.1</t>
  </si>
  <si>
    <t>Новоусманский районный суд</t>
  </si>
  <si>
    <t>36RS0022</t>
  </si>
  <si>
    <t>32RS0001.1</t>
  </si>
  <si>
    <t>Новохоперский районный суд</t>
  </si>
  <si>
    <t>36RS0023</t>
  </si>
  <si>
    <t>32RS0002.1</t>
  </si>
  <si>
    <t>Нововоронежский городской суд</t>
  </si>
  <si>
    <t>36RS0024</t>
  </si>
  <si>
    <t>32RS0003.1</t>
  </si>
  <si>
    <t>Острогожский районный суд</t>
  </si>
  <si>
    <t>36RS0026</t>
  </si>
  <si>
    <t>32RS0004.1</t>
  </si>
  <si>
    <t>36RS0027</t>
  </si>
  <si>
    <t>32RS0005.1</t>
  </si>
  <si>
    <t>Панинский районный суд</t>
  </si>
  <si>
    <t>36RS0028</t>
  </si>
  <si>
    <t>32RS0005.2</t>
  </si>
  <si>
    <t>Поворинский районный суд</t>
  </si>
  <si>
    <t>36RS0029</t>
  </si>
  <si>
    <t>32RS0007.1</t>
  </si>
  <si>
    <t>Рамонский районный суд</t>
  </si>
  <si>
    <t>36RS0032</t>
  </si>
  <si>
    <t>32RS0007.2</t>
  </si>
  <si>
    <t>Россошанский районный суд</t>
  </si>
  <si>
    <t>36RS0034</t>
  </si>
  <si>
    <t>32RS0008.1</t>
  </si>
  <si>
    <t>Семилукский районный суд</t>
  </si>
  <si>
    <t>36RS0035</t>
  </si>
  <si>
    <t>32RS0010.1</t>
  </si>
  <si>
    <t>Таловский районный суд</t>
  </si>
  <si>
    <t>36RS0036</t>
  </si>
  <si>
    <t>32RS0011.1</t>
  </si>
  <si>
    <t>Хохольский районный суд</t>
  </si>
  <si>
    <t>36RS0038</t>
  </si>
  <si>
    <t>32RS0012.1</t>
  </si>
  <si>
    <t>Ивановская область</t>
  </si>
  <si>
    <t>32RS0013.1</t>
  </si>
  <si>
    <t>37</t>
  </si>
  <si>
    <t>Вичугский городской суд</t>
  </si>
  <si>
    <t>37RS0002</t>
  </si>
  <si>
    <t>32RS0014.1</t>
  </si>
  <si>
    <t>37RS0005</t>
  </si>
  <si>
    <t>32RS0015.1</t>
  </si>
  <si>
    <t>Кинешемский городской суд</t>
  </si>
  <si>
    <t>37RS0007</t>
  </si>
  <si>
    <t>32RS0016.1</t>
  </si>
  <si>
    <t>37RS0008</t>
  </si>
  <si>
    <t>32RS0017.1</t>
  </si>
  <si>
    <t>Ленинский районный суд г. Иваново</t>
  </si>
  <si>
    <t>37RS0010</t>
  </si>
  <si>
    <t>32RS0018.1</t>
  </si>
  <si>
    <t>Октябрьский районный суд г. Иваново</t>
  </si>
  <si>
    <t>37RS0012</t>
  </si>
  <si>
    <t>32RS0018.2</t>
  </si>
  <si>
    <t>Палехский районный суд</t>
  </si>
  <si>
    <t>37RS0013</t>
  </si>
  <si>
    <t>32RS0019.1</t>
  </si>
  <si>
    <t>37RS0015</t>
  </si>
  <si>
    <t>32RS0020.1</t>
  </si>
  <si>
    <t>Пучежский районный суд</t>
  </si>
  <si>
    <t>37RS0016</t>
  </si>
  <si>
    <t>32RS0021.1</t>
  </si>
  <si>
    <t>Родниковский районный суд</t>
  </si>
  <si>
    <t>37RS0017</t>
  </si>
  <si>
    <t>32RS0022.1</t>
  </si>
  <si>
    <t>Советский районный суд г. Иваново</t>
  </si>
  <si>
    <t>37RS0019</t>
  </si>
  <si>
    <t>32RS0023.1</t>
  </si>
  <si>
    <t>Тейковский районный суд</t>
  </si>
  <si>
    <t>37RS0020</t>
  </si>
  <si>
    <t>32RS0025.1</t>
  </si>
  <si>
    <t>Фурмановский городской суд</t>
  </si>
  <si>
    <t>37RS0021</t>
  </si>
  <si>
    <t>32RS0026.1</t>
  </si>
  <si>
    <t>Фрунзенский районный суд г. Иваново</t>
  </si>
  <si>
    <t>37RS0022</t>
  </si>
  <si>
    <t>32RS0027.1</t>
  </si>
  <si>
    <t>Шуйский городской суд</t>
  </si>
  <si>
    <t>37RS0023</t>
  </si>
  <si>
    <t>32RS0028.1</t>
  </si>
  <si>
    <t>Иркутская область</t>
  </si>
  <si>
    <t>32RS0029.1</t>
  </si>
  <si>
    <t>38</t>
  </si>
  <si>
    <t>Ангарский городской суд</t>
  </si>
  <si>
    <t>38RS0001</t>
  </si>
  <si>
    <t>32RS0030.1</t>
  </si>
  <si>
    <t>Балаганский районный суд</t>
  </si>
  <si>
    <t>38RS0002</t>
  </si>
  <si>
    <t>32RS0031.1</t>
  </si>
  <si>
    <t>Братский городской суд</t>
  </si>
  <si>
    <t>38RS0003</t>
  </si>
  <si>
    <t>32RS0032.1</t>
  </si>
  <si>
    <t>Братский районный суд</t>
  </si>
  <si>
    <t>38RS0004</t>
  </si>
  <si>
    <t>32RS0033.1</t>
  </si>
  <si>
    <t>Бодайбинский городской суд</t>
  </si>
  <si>
    <t>38RS0005</t>
  </si>
  <si>
    <t>33RS0001.1</t>
  </si>
  <si>
    <t>Черемховский районный суд</t>
  </si>
  <si>
    <t>38RS0006</t>
  </si>
  <si>
    <t>33RS0002.1</t>
  </si>
  <si>
    <t>Жигаловский районный суд</t>
  </si>
  <si>
    <t>38RS0007</t>
  </si>
  <si>
    <t>33RS0003.1</t>
  </si>
  <si>
    <t>Заларинский районный суд</t>
  </si>
  <si>
    <t>38RS0008</t>
  </si>
  <si>
    <t>33RS0003.2</t>
  </si>
  <si>
    <t>Зиминский городской суд</t>
  </si>
  <si>
    <t>38RS0009</t>
  </si>
  <si>
    <t>33RS0005.1</t>
  </si>
  <si>
    <t>Качугский районный суд</t>
  </si>
  <si>
    <t>38RS0010</t>
  </si>
  <si>
    <t>33RS0006.1</t>
  </si>
  <si>
    <t>Катангский районный суд</t>
  </si>
  <si>
    <t>38RS0011</t>
  </si>
  <si>
    <t>33RS0007.1</t>
  </si>
  <si>
    <t>Киренский районный суд</t>
  </si>
  <si>
    <t>38RS0012</t>
  </si>
  <si>
    <t>33RS0008.1</t>
  </si>
  <si>
    <t>Куйтунский районный суд</t>
  </si>
  <si>
    <t>38RS0013</t>
  </si>
  <si>
    <t>33RS0009.1</t>
  </si>
  <si>
    <t>Казачинско-Ленский районный суд</t>
  </si>
  <si>
    <t>38RS0014</t>
  </si>
  <si>
    <t>33RS0010.1</t>
  </si>
  <si>
    <t>Мамско-Чуйский районный суд</t>
  </si>
  <si>
    <t>38RS0015</t>
  </si>
  <si>
    <t>33RS0011.1</t>
  </si>
  <si>
    <t>Нижнеилимский районный суд</t>
  </si>
  <si>
    <t>38RS0016</t>
  </si>
  <si>
    <t>33RS0012.1</t>
  </si>
  <si>
    <t>Нижнеудинский городской суд</t>
  </si>
  <si>
    <t>38RS0017</t>
  </si>
  <si>
    <t>33RS0013.1</t>
  </si>
  <si>
    <t>Ольхонский районный суд</t>
  </si>
  <si>
    <t>38RS0018</t>
  </si>
  <si>
    <t>33RS0014.1</t>
  </si>
  <si>
    <t>Падунский районный суд г. Братска</t>
  </si>
  <si>
    <t>38RS0019</t>
  </si>
  <si>
    <t>33RS0015.1</t>
  </si>
  <si>
    <t>Саянский городской суд</t>
  </si>
  <si>
    <t>38RS0020</t>
  </si>
  <si>
    <t>33RS0016.1</t>
  </si>
  <si>
    <t>Слюдянский районный суд</t>
  </si>
  <si>
    <t>38RS0021</t>
  </si>
  <si>
    <t>33RS0017.1</t>
  </si>
  <si>
    <t>Тайшетский городской суд</t>
  </si>
  <si>
    <t>38RS0022</t>
  </si>
  <si>
    <t>33RS0017.2</t>
  </si>
  <si>
    <t>Тулунский городской суд</t>
  </si>
  <si>
    <t>38RS0023</t>
  </si>
  <si>
    <t>33RS0018.1</t>
  </si>
  <si>
    <t>Усольский городской суд</t>
  </si>
  <si>
    <t>38RS0024</t>
  </si>
  <si>
    <t>33RS0019.1</t>
  </si>
  <si>
    <t>Усть-Кутский городской суд</t>
  </si>
  <si>
    <t>38RS0025</t>
  </si>
  <si>
    <t>33RS0019.2</t>
  </si>
  <si>
    <t>Усть-Удинский районный суд</t>
  </si>
  <si>
    <t>38RS0026</t>
  </si>
  <si>
    <t>33RS0020.1</t>
  </si>
  <si>
    <t>Чунский районный суд</t>
  </si>
  <si>
    <t>38RS0027</t>
  </si>
  <si>
    <t>34RS0001.1</t>
  </si>
  <si>
    <t>Черемховский городской суд</t>
  </si>
  <si>
    <t>38RS0028</t>
  </si>
  <si>
    <t>34RS0002.1</t>
  </si>
  <si>
    <t>Шелеховский городской суд</t>
  </si>
  <si>
    <t>38RS0029</t>
  </si>
  <si>
    <t>34RS0003.1</t>
  </si>
  <si>
    <t>Усть-Илимский городской суд</t>
  </si>
  <si>
    <t>38RS0030</t>
  </si>
  <si>
    <t>34RS0004.1</t>
  </si>
  <si>
    <t>Иркутский районный суд</t>
  </si>
  <si>
    <t>38RS0031</t>
  </si>
  <si>
    <t>34RS0005.1</t>
  </si>
  <si>
    <t>Кировский районный суд г. Иркутска</t>
  </si>
  <si>
    <t>38RS0032</t>
  </si>
  <si>
    <t>34RS0006.1</t>
  </si>
  <si>
    <t>Куйбышевский районный суд г. Иркутска</t>
  </si>
  <si>
    <t>38RS0033</t>
  </si>
  <si>
    <t>34RS0007.1</t>
  </si>
  <si>
    <t>Ленинский районный суд г. Иркутска</t>
  </si>
  <si>
    <t>38RS0034</t>
  </si>
  <si>
    <t>34RS0008.1</t>
  </si>
  <si>
    <t>Октябрьский районный суд г. Иркутска</t>
  </si>
  <si>
    <t>38RS0035</t>
  </si>
  <si>
    <t>34RS0008.2</t>
  </si>
  <si>
    <t>Свердловский районный суд г. Иркутска</t>
  </si>
  <si>
    <t>38RS0036</t>
  </si>
  <si>
    <t>34RS0009.1</t>
  </si>
  <si>
    <t>Баяндаевский районный суд</t>
  </si>
  <si>
    <t>85RS0001</t>
  </si>
  <si>
    <t>34RS0010.1</t>
  </si>
  <si>
    <t>Боханский районный суд</t>
  </si>
  <si>
    <t>85RS0002</t>
  </si>
  <si>
    <t>34RS0011.1</t>
  </si>
  <si>
    <t>Нукутский районный суд</t>
  </si>
  <si>
    <t>85RS0003</t>
  </si>
  <si>
    <t>34RS0012.1</t>
  </si>
  <si>
    <t>Осинский районный суд</t>
  </si>
  <si>
    <t>85RS0004</t>
  </si>
  <si>
    <t>34RS0013.1</t>
  </si>
  <si>
    <t>Аларский районный суд</t>
  </si>
  <si>
    <t>85RS0005</t>
  </si>
  <si>
    <t>34RS0014.1</t>
  </si>
  <si>
    <t>Эхирит-Булагатский районный суд</t>
  </si>
  <si>
    <t>85RS0006</t>
  </si>
  <si>
    <t>34RS0015.1</t>
  </si>
  <si>
    <t>Калининградская область</t>
  </si>
  <si>
    <t>34RS0016.1</t>
  </si>
  <si>
    <t>39</t>
  </si>
  <si>
    <t>Ленинградский районный суд г. Калининграда</t>
  </si>
  <si>
    <t>39RS0001</t>
  </si>
  <si>
    <t>34RS0017.1</t>
  </si>
  <si>
    <t>Центральный районный суд г. Калининграда</t>
  </si>
  <si>
    <t>39RS0002</t>
  </si>
  <si>
    <t>34RS0018.1</t>
  </si>
  <si>
    <t>Московский районный суд г. Калининграда</t>
  </si>
  <si>
    <t>39RS0004</t>
  </si>
  <si>
    <t>34RS0019.1</t>
  </si>
  <si>
    <t>Балтийский городской суд</t>
  </si>
  <si>
    <t>39RS0006</t>
  </si>
  <si>
    <t>34RS0020.1</t>
  </si>
  <si>
    <t>Багратионовский районный суд</t>
  </si>
  <si>
    <t>39RS0007</t>
  </si>
  <si>
    <t>34RS0021.1</t>
  </si>
  <si>
    <t>Гусевский городской суд</t>
  </si>
  <si>
    <t>39RS0008</t>
  </si>
  <si>
    <t>34RS0022.1</t>
  </si>
  <si>
    <t>Гвардейский районный суд</t>
  </si>
  <si>
    <t>39RS0009</t>
  </si>
  <si>
    <t>34RS0023.1</t>
  </si>
  <si>
    <t>Гурьевский районный суд</t>
  </si>
  <si>
    <t>39RS0010</t>
  </si>
  <si>
    <t>34RS0024.1</t>
  </si>
  <si>
    <t>Зеленоградский районный суд</t>
  </si>
  <si>
    <t>39RS0011</t>
  </si>
  <si>
    <t>34RS0025.1</t>
  </si>
  <si>
    <t>Краснознаменский районный суд</t>
  </si>
  <si>
    <t>39RS0012</t>
  </si>
  <si>
    <t>34RS0026.1</t>
  </si>
  <si>
    <t>Озерский районный суд</t>
  </si>
  <si>
    <t>39RS0013</t>
  </si>
  <si>
    <t>34RS0027.1</t>
  </si>
  <si>
    <t>Полесский районный суд</t>
  </si>
  <si>
    <t>39RS0014</t>
  </si>
  <si>
    <t>34RS0028.1</t>
  </si>
  <si>
    <t>Правдинский районный суд</t>
  </si>
  <si>
    <t>39RS0015</t>
  </si>
  <si>
    <t>34RS0029.1</t>
  </si>
  <si>
    <t>Неманский городской суд</t>
  </si>
  <si>
    <t>39RS0016</t>
  </si>
  <si>
    <t>34RS0030.1</t>
  </si>
  <si>
    <t>Нестеровский районный суд</t>
  </si>
  <si>
    <t>39RS0017</t>
  </si>
  <si>
    <t>34RS0031.1</t>
  </si>
  <si>
    <t>Славский районный суд</t>
  </si>
  <si>
    <t>39RS0018</t>
  </si>
  <si>
    <t>34RS0032.1</t>
  </si>
  <si>
    <t>Советский городской суд</t>
  </si>
  <si>
    <t>39RS0019</t>
  </si>
  <si>
    <t>34RS0033.1</t>
  </si>
  <si>
    <t>Светлогорский городской суд</t>
  </si>
  <si>
    <t>39RS0020</t>
  </si>
  <si>
    <t>34RS0034.1</t>
  </si>
  <si>
    <t>Светловский городской суд</t>
  </si>
  <si>
    <t>39RS0021</t>
  </si>
  <si>
    <t>34RS0035.1</t>
  </si>
  <si>
    <t>Черняховский городской суд</t>
  </si>
  <si>
    <t>39RS0022</t>
  </si>
  <si>
    <t>34RS0036.1</t>
  </si>
  <si>
    <t>Калужская область</t>
  </si>
  <si>
    <t>34RS0037.1</t>
  </si>
  <si>
    <t>40</t>
  </si>
  <si>
    <t>Калужский районный суд</t>
  </si>
  <si>
    <t>40RS0001</t>
  </si>
  <si>
    <t>34RS0038.1</t>
  </si>
  <si>
    <t>Боровский районный суд</t>
  </si>
  <si>
    <t>40RS0004</t>
  </si>
  <si>
    <t>34RS0039.1</t>
  </si>
  <si>
    <t>40RS0005</t>
  </si>
  <si>
    <t>34RS0040.1</t>
  </si>
  <si>
    <t>40RS0008</t>
  </si>
  <si>
    <t>34RS0041.1</t>
  </si>
  <si>
    <t>40RS0010</t>
  </si>
  <si>
    <t>34RS0042.1</t>
  </si>
  <si>
    <t>Козельский районный суд</t>
  </si>
  <si>
    <t>40RS0011</t>
  </si>
  <si>
    <t>34RS0043.1</t>
  </si>
  <si>
    <t>Людиновский районный суд</t>
  </si>
  <si>
    <t>40RS0013</t>
  </si>
  <si>
    <t>35RS0001.1</t>
  </si>
  <si>
    <t>Малоярославецкий районный суд</t>
  </si>
  <si>
    <t>40RS0017</t>
  </si>
  <si>
    <t>35RS0001.2</t>
  </si>
  <si>
    <t>Сухиничский районный суд</t>
  </si>
  <si>
    <t>40RS0020</t>
  </si>
  <si>
    <t>35RS0002.1</t>
  </si>
  <si>
    <t>Обнинский городской суд</t>
  </si>
  <si>
    <t>40RS0026</t>
  </si>
  <si>
    <t>35RS0002.2</t>
  </si>
  <si>
    <t>Камчатский край</t>
  </si>
  <si>
    <t>35RS0004.1</t>
  </si>
  <si>
    <t>41</t>
  </si>
  <si>
    <t>Петропавловск-Камчатский городской суд</t>
  </si>
  <si>
    <t>41RS0001</t>
  </si>
  <si>
    <t>35RS0005.1</t>
  </si>
  <si>
    <t>Елизовский районный суд</t>
  </si>
  <si>
    <t>41RS0002</t>
  </si>
  <si>
    <t>35RS0006.1</t>
  </si>
  <si>
    <t>Вилючинский городской суд</t>
  </si>
  <si>
    <t>41RS0003</t>
  </si>
  <si>
    <t>35RS0007.1</t>
  </si>
  <si>
    <t>Мильковский районный суд</t>
  </si>
  <si>
    <t>41RS0006</t>
  </si>
  <si>
    <t>35RS0008.1</t>
  </si>
  <si>
    <t>Усть-Большерецкий районный суд</t>
  </si>
  <si>
    <t>41RS0008</t>
  </si>
  <si>
    <t>35RS0009.1</t>
  </si>
  <si>
    <t>Усть-Камчатский районный суд</t>
  </si>
  <si>
    <t>41RS0009</t>
  </si>
  <si>
    <t>35RS0010.1</t>
  </si>
  <si>
    <t>Олюторский районный суд</t>
  </si>
  <si>
    <t>82RS0001</t>
  </si>
  <si>
    <t>35RS0011.1</t>
  </si>
  <si>
    <t>Тигильский районный суд</t>
  </si>
  <si>
    <t>82RS0002</t>
  </si>
  <si>
    <t>35RS0012.1</t>
  </si>
  <si>
    <t>Кемеровская область</t>
  </si>
  <si>
    <t>35RS0013.1</t>
  </si>
  <si>
    <t>42</t>
  </si>
  <si>
    <t>Анжеро-Судженский городской суд</t>
  </si>
  <si>
    <t>42RS0001</t>
  </si>
  <si>
    <t>35RS0014.1</t>
  </si>
  <si>
    <t>Беловский городской суд</t>
  </si>
  <si>
    <t>42RS0002</t>
  </si>
  <si>
    <t>35RS0015.1</t>
  </si>
  <si>
    <t>Березовский городской суд</t>
  </si>
  <si>
    <t>42RS0003</t>
  </si>
  <si>
    <t>35RS0016.1</t>
  </si>
  <si>
    <t>Гурьевский городской суд</t>
  </si>
  <si>
    <t>42RS0004</t>
  </si>
  <si>
    <t>35RS0017.1</t>
  </si>
  <si>
    <t>Заводский районный суд г. Кемерово</t>
  </si>
  <si>
    <t>42RS0005</t>
  </si>
  <si>
    <t>35RS0018.1</t>
  </si>
  <si>
    <t>Кировский районный суд г. Кемерово</t>
  </si>
  <si>
    <t>42RS0006</t>
  </si>
  <si>
    <t>35RS0019.1</t>
  </si>
  <si>
    <t>Ленинский районный суд г. Кемерово</t>
  </si>
  <si>
    <t>42RS0007</t>
  </si>
  <si>
    <t>35RS0019.2</t>
  </si>
  <si>
    <t>Рудничный районный суд г. Кемерово</t>
  </si>
  <si>
    <t>42RS0008</t>
  </si>
  <si>
    <t>35RS0020.1</t>
  </si>
  <si>
    <t>Центральный районный суд г. Кемерово</t>
  </si>
  <si>
    <t>42RS0009</t>
  </si>
  <si>
    <t>35RS0021.1</t>
  </si>
  <si>
    <t>Киселевский городской суд</t>
  </si>
  <si>
    <t>42RS0010</t>
  </si>
  <si>
    <t>35RS0022.1</t>
  </si>
  <si>
    <t>Ленинск-Кузнецкий городской суд</t>
  </si>
  <si>
    <t>42RS0011</t>
  </si>
  <si>
    <t>35RS0022.2</t>
  </si>
  <si>
    <t>Мариинский городской суд</t>
  </si>
  <si>
    <t>42RS0012</t>
  </si>
  <si>
    <t>35RS0023.1</t>
  </si>
  <si>
    <t>Междуреченский городской суд</t>
  </si>
  <si>
    <t>42RS0013</t>
  </si>
  <si>
    <t>35RS0025.1</t>
  </si>
  <si>
    <t>Мысковский городской суд</t>
  </si>
  <si>
    <t>42RS0014</t>
  </si>
  <si>
    <t>35RS0027.1</t>
  </si>
  <si>
    <t>Заводской районный суд г. Новокузнецка</t>
  </si>
  <si>
    <t>42RS0015</t>
  </si>
  <si>
    <t>35RS0028.1</t>
  </si>
  <si>
    <t>Куйбышевский районный суд г. Новокузнецка</t>
  </si>
  <si>
    <t>42RS0016</t>
  </si>
  <si>
    <t>36RS0001.1</t>
  </si>
  <si>
    <t>Кузнецкий районный суд г. Новокузнецка</t>
  </si>
  <si>
    <t>42RS0017</t>
  </si>
  <si>
    <t>36RS0001.2</t>
  </si>
  <si>
    <t>Орджоникидзевский районный суд г. Новокузнецка</t>
  </si>
  <si>
    <t>42RS0018</t>
  </si>
  <si>
    <t>36RS0002.1</t>
  </si>
  <si>
    <t>Центральный районный суд г. Новокузнецка</t>
  </si>
  <si>
    <t>42RS0019</t>
  </si>
  <si>
    <t>36RS0002.2</t>
  </si>
  <si>
    <t>Осинниковский городской суд</t>
  </si>
  <si>
    <t>42RS0020</t>
  </si>
  <si>
    <t>36RS0002.3</t>
  </si>
  <si>
    <t>Крапивинский районный суд</t>
  </si>
  <si>
    <t>42RS0021</t>
  </si>
  <si>
    <t>36RS0003.1</t>
  </si>
  <si>
    <t>Ленинск-Кузнецкий районный суд</t>
  </si>
  <si>
    <t>42RS0022</t>
  </si>
  <si>
    <t>36RS0004.1</t>
  </si>
  <si>
    <t>Новокузнецкий районный суд</t>
  </si>
  <si>
    <t>42RS0023</t>
  </si>
  <si>
    <t>36RS0005.1</t>
  </si>
  <si>
    <t>Прокопьевский районный суд</t>
  </si>
  <si>
    <t>42RS0024</t>
  </si>
  <si>
    <t>36RS0006.1</t>
  </si>
  <si>
    <t>Промышленновский районный суд</t>
  </si>
  <si>
    <t>42RS0025</t>
  </si>
  <si>
    <t>36RS0006.2</t>
  </si>
  <si>
    <t>Тисульский районный суд</t>
  </si>
  <si>
    <t>42RS0026</t>
  </si>
  <si>
    <t>36RS0007.1</t>
  </si>
  <si>
    <t>Тяжинский районный суд</t>
  </si>
  <si>
    <t>42RS0027</t>
  </si>
  <si>
    <t>36RS0008.1</t>
  </si>
  <si>
    <t>Чебулинский районный суд</t>
  </si>
  <si>
    <t>42RS0028</t>
  </si>
  <si>
    <t>36RS0009.1</t>
  </si>
  <si>
    <t>Яйский районный суд</t>
  </si>
  <si>
    <t>42RS0029</t>
  </si>
  <si>
    <t>36RS0009.2</t>
  </si>
  <si>
    <t>Яшкинский районный суд</t>
  </si>
  <si>
    <t>42RS0030</t>
  </si>
  <si>
    <t>36RS0010.1</t>
  </si>
  <si>
    <t>Зенковский районный суд г. Прокопьевска</t>
  </si>
  <si>
    <t>42RS0031</t>
  </si>
  <si>
    <t>36RS0011.1</t>
  </si>
  <si>
    <t>Рудничный районный суд г. Прокопьевска</t>
  </si>
  <si>
    <t>42RS0032</t>
  </si>
  <si>
    <t>36RS0015.1</t>
  </si>
  <si>
    <t>Центральный районный суд г. Прокопьевска</t>
  </si>
  <si>
    <t>42RS0033</t>
  </si>
  <si>
    <t>36RS0015.2</t>
  </si>
  <si>
    <t>Тайгинский городской суд</t>
  </si>
  <si>
    <t>42RS0034</t>
  </si>
  <si>
    <t>36RS0015.3</t>
  </si>
  <si>
    <t>Таштагольский городской суд</t>
  </si>
  <si>
    <t>42RS0035</t>
  </si>
  <si>
    <t>36RS0016.1</t>
  </si>
  <si>
    <t>Топкинский городской суд</t>
  </si>
  <si>
    <t>42RS0036</t>
  </si>
  <si>
    <t>36RS0016.2</t>
  </si>
  <si>
    <t>Юргинский городской суд</t>
  </si>
  <si>
    <t>42RS0037</t>
  </si>
  <si>
    <t>36RS0018.1</t>
  </si>
  <si>
    <t>Беловский районный суд</t>
  </si>
  <si>
    <t>42RS0038</t>
  </si>
  <si>
    <t>36RS0019.1</t>
  </si>
  <si>
    <t>Ижморский районный суд</t>
  </si>
  <si>
    <t>42RS0039</t>
  </si>
  <si>
    <t>36RS0020.1</t>
  </si>
  <si>
    <t>Кемеровский районный суд</t>
  </si>
  <si>
    <t>42RS0040</t>
  </si>
  <si>
    <t>36RS0020.2</t>
  </si>
  <si>
    <t>Калтанский районный суд</t>
  </si>
  <si>
    <t>42RS0041</t>
  </si>
  <si>
    <t>36RS0021.1</t>
  </si>
  <si>
    <t>Новоильинский районный суд г. Новокузнецка</t>
  </si>
  <si>
    <t>42RS0042</t>
  </si>
  <si>
    <t>36RS0022.1</t>
  </si>
  <si>
    <t>Кировская область</t>
  </si>
  <si>
    <t>36RS0022.2</t>
  </si>
  <si>
    <t>43</t>
  </si>
  <si>
    <t>Ленинский районный суд г. Кирова</t>
  </si>
  <si>
    <t>43RS0001</t>
  </si>
  <si>
    <t>36RS0022.3</t>
  </si>
  <si>
    <t>Октябрьский районный суд г. Кирова</t>
  </si>
  <si>
    <t>43RS0002</t>
  </si>
  <si>
    <t>36RS0023.1</t>
  </si>
  <si>
    <t>Первомайский районный суд г. Кирова</t>
  </si>
  <si>
    <t>43RS0003</t>
  </si>
  <si>
    <t>36RS0023.2</t>
  </si>
  <si>
    <t>Нововятский районный суд г. Кирова</t>
  </si>
  <si>
    <t>43RS0004</t>
  </si>
  <si>
    <t>36RS0024.1</t>
  </si>
  <si>
    <t>Вятскополянский районный суд</t>
  </si>
  <si>
    <t>43RS0010</t>
  </si>
  <si>
    <t>36RS0026.1</t>
  </si>
  <si>
    <t>Верхнекамский районный суд</t>
  </si>
  <si>
    <t>43RS0011</t>
  </si>
  <si>
    <t>36RS0026.2</t>
  </si>
  <si>
    <t>Зуевский районный суд</t>
  </si>
  <si>
    <t>43RS0013</t>
  </si>
  <si>
    <t>36RS0027.1</t>
  </si>
  <si>
    <t>Куменский районный суд</t>
  </si>
  <si>
    <t>43RS0016</t>
  </si>
  <si>
    <t>36RS0027.2</t>
  </si>
  <si>
    <t>Кирово-Чепецкий районный суд</t>
  </si>
  <si>
    <t>43RS0017</t>
  </si>
  <si>
    <t>36RS0028.1</t>
  </si>
  <si>
    <t>Котельничский районный суд</t>
  </si>
  <si>
    <t>43RS0018</t>
  </si>
  <si>
    <t>36RS0028.2.PSP</t>
  </si>
  <si>
    <t>Лузский районный суд</t>
  </si>
  <si>
    <t>43RS0020</t>
  </si>
  <si>
    <t>36RS0029.1</t>
  </si>
  <si>
    <t>Малмыжский районный суд</t>
  </si>
  <si>
    <t>43RS0021</t>
  </si>
  <si>
    <t>36RS0029.2</t>
  </si>
  <si>
    <t>Мурашинский районный суд</t>
  </si>
  <si>
    <t>43RS0022</t>
  </si>
  <si>
    <t>36RS0032.1</t>
  </si>
  <si>
    <t>Нолинский районный суд</t>
  </si>
  <si>
    <t>43RS0025</t>
  </si>
  <si>
    <t>36RS0034.1</t>
  </si>
  <si>
    <t>Омутнинский районный суд</t>
  </si>
  <si>
    <t>43RS0026</t>
  </si>
  <si>
    <t>36RS0034.2</t>
  </si>
  <si>
    <t>Оричевский районный суд</t>
  </si>
  <si>
    <t>43RS0028</t>
  </si>
  <si>
    <t>36RS0034.3</t>
  </si>
  <si>
    <t>Подосиновский районный суд</t>
  </si>
  <si>
    <t>43RS0031</t>
  </si>
  <si>
    <t>36RS0035.1</t>
  </si>
  <si>
    <t>Санчурский районный суд</t>
  </si>
  <si>
    <t>43RS0032</t>
  </si>
  <si>
    <t>36RS0036.1</t>
  </si>
  <si>
    <t>Слободской районный суд</t>
  </si>
  <si>
    <t>43RS0034</t>
  </si>
  <si>
    <t>36RS0038.1</t>
  </si>
  <si>
    <t>43RS0035</t>
  </si>
  <si>
    <t>37RS0002.1</t>
  </si>
  <si>
    <t>Унинский районный суд</t>
  </si>
  <si>
    <t>43RS0038</t>
  </si>
  <si>
    <t>37RS0005.1</t>
  </si>
  <si>
    <t>Уржумский районный суд</t>
  </si>
  <si>
    <t>43RS0039</t>
  </si>
  <si>
    <t>37RS0005.2.PSP</t>
  </si>
  <si>
    <t>Шабалинский районный суд</t>
  </si>
  <si>
    <t>43RS0041</t>
  </si>
  <si>
    <t>37RS0007.1</t>
  </si>
  <si>
    <t>Юрьянский районный суд</t>
  </si>
  <si>
    <t>43RS0042</t>
  </si>
  <si>
    <t>37RS0007.2.PSP</t>
  </si>
  <si>
    <t>Яранский районный суд</t>
  </si>
  <si>
    <t>43RS0043</t>
  </si>
  <si>
    <t>37RS0008.1</t>
  </si>
  <si>
    <t>Костромская область</t>
  </si>
  <si>
    <t>37RS0010.1</t>
  </si>
  <si>
    <t>44</t>
  </si>
  <si>
    <t>Свердловский районный суд г. Костромы</t>
  </si>
  <si>
    <t>44RS0001</t>
  </si>
  <si>
    <t>37RS0010.2</t>
  </si>
  <si>
    <t>Ленинский районный суд г. Костромы</t>
  </si>
  <si>
    <t>44RS0002</t>
  </si>
  <si>
    <t>37RS0012.1</t>
  </si>
  <si>
    <t>Шарьинский районный суд</t>
  </si>
  <si>
    <t>44RS0003</t>
  </si>
  <si>
    <t>37RS0013.1</t>
  </si>
  <si>
    <t>Мантуровский районный суд</t>
  </si>
  <si>
    <t>44RS0004</t>
  </si>
  <si>
    <t>37RS0013.2.PSP</t>
  </si>
  <si>
    <t>Буйский районный суд</t>
  </si>
  <si>
    <t>44RS0005</t>
  </si>
  <si>
    <t>37RS0013.3.PSP</t>
  </si>
  <si>
    <t>Галичский районный суд</t>
  </si>
  <si>
    <t>44RS0006</t>
  </si>
  <si>
    <t>37RS0015.1</t>
  </si>
  <si>
    <t>Павинский районный суд</t>
  </si>
  <si>
    <t>44RS0009</t>
  </si>
  <si>
    <t>37RS0016.1</t>
  </si>
  <si>
    <t>Нейский районный суд</t>
  </si>
  <si>
    <t>44RS0011</t>
  </si>
  <si>
    <t>37RS0016.2.PSP</t>
  </si>
  <si>
    <t>Красносельский районный суд</t>
  </si>
  <si>
    <t>44RS0013</t>
  </si>
  <si>
    <t>37RS0016.3.PSP</t>
  </si>
  <si>
    <t>Островский районный суд</t>
  </si>
  <si>
    <t>44RS0014</t>
  </si>
  <si>
    <t>37RS0016.4.PSP</t>
  </si>
  <si>
    <t>Вохомский районный суд</t>
  </si>
  <si>
    <t>44RS0015</t>
  </si>
  <si>
    <t>37RS0017.1</t>
  </si>
  <si>
    <t>Чухломский районный суд</t>
  </si>
  <si>
    <t>44RS0019</t>
  </si>
  <si>
    <t>37RS0019.1</t>
  </si>
  <si>
    <t>Макарьевский районный суд</t>
  </si>
  <si>
    <t>44RS0023</t>
  </si>
  <si>
    <t>37RS0020.1</t>
  </si>
  <si>
    <t>Кологривский районный суд</t>
  </si>
  <si>
    <t>44RS0024</t>
  </si>
  <si>
    <t>37RS0020.2</t>
  </si>
  <si>
    <t>Димитровский районный суд г. Костромы</t>
  </si>
  <si>
    <t>44RS0026</t>
  </si>
  <si>
    <t>37RS0020.3</t>
  </si>
  <si>
    <t>Нерехтский районный суд</t>
  </si>
  <si>
    <t>44RS0027</t>
  </si>
  <si>
    <t>37RS0020.4.PSP</t>
  </si>
  <si>
    <t>Костромской районный суд</t>
  </si>
  <si>
    <t>44RS0028</t>
  </si>
  <si>
    <t>37RS0021.1</t>
  </si>
  <si>
    <t>Курганская область</t>
  </si>
  <si>
    <t>37RS0021.2</t>
  </si>
  <si>
    <t>45</t>
  </si>
  <si>
    <t>Альменевский районный суд</t>
  </si>
  <si>
    <t>45RS0001</t>
  </si>
  <si>
    <t>37RS0022.1</t>
  </si>
  <si>
    <t>45RS0002</t>
  </si>
  <si>
    <t>37RS0023.1</t>
  </si>
  <si>
    <t>Варгашинский районный суд</t>
  </si>
  <si>
    <t>45RS0003</t>
  </si>
  <si>
    <t>37RS0023.2.PSP</t>
  </si>
  <si>
    <t>Далматовский районный суд</t>
  </si>
  <si>
    <t>45RS0004</t>
  </si>
  <si>
    <t>38RS0001.1</t>
  </si>
  <si>
    <t>Звериноголовский районный суд</t>
  </si>
  <si>
    <t>45RS0005</t>
  </si>
  <si>
    <t>38RS0001.2</t>
  </si>
  <si>
    <t>Каргапольский районный суд</t>
  </si>
  <si>
    <t>45RS0006</t>
  </si>
  <si>
    <t>38RS0001.3</t>
  </si>
  <si>
    <t>Катайский районный суд</t>
  </si>
  <si>
    <t>45RS0007</t>
  </si>
  <si>
    <t>38RS0001.4</t>
  </si>
  <si>
    <t>Кетовский районный суд</t>
  </si>
  <si>
    <t>45RS0008</t>
  </si>
  <si>
    <t>38RS0002.1</t>
  </si>
  <si>
    <t>Куртамышский районный суд</t>
  </si>
  <si>
    <t>45RS0009</t>
  </si>
  <si>
    <t>38RS0003.1</t>
  </si>
  <si>
    <t>Лебяжьевский районный суд</t>
  </si>
  <si>
    <t>45RS0010</t>
  </si>
  <si>
    <t>38RS0004.1</t>
  </si>
  <si>
    <t>Макушинский районный суд</t>
  </si>
  <si>
    <t>45RS0011</t>
  </si>
  <si>
    <t>38RS0005.1</t>
  </si>
  <si>
    <t>Мишкинский районный суд</t>
  </si>
  <si>
    <t>45RS0012</t>
  </si>
  <si>
    <t>38RS0006.1</t>
  </si>
  <si>
    <t>Мокроусовский районный суд</t>
  </si>
  <si>
    <t>45RS0013</t>
  </si>
  <si>
    <t>38RS0007.1</t>
  </si>
  <si>
    <t>Притобольный районный суд</t>
  </si>
  <si>
    <t>45RS0014</t>
  </si>
  <si>
    <t>38RS0008.1</t>
  </si>
  <si>
    <t>Петуховский районный суд</t>
  </si>
  <si>
    <t>45RS0015</t>
  </si>
  <si>
    <t>38RS0009.1</t>
  </si>
  <si>
    <t>Половинский районный суд</t>
  </si>
  <si>
    <t>45RS0016</t>
  </si>
  <si>
    <t>38RS0010.1</t>
  </si>
  <si>
    <t>Сафакулевский районный суд</t>
  </si>
  <si>
    <t>45RS0017</t>
  </si>
  <si>
    <t>38RS0011.1</t>
  </si>
  <si>
    <t>45RS0018</t>
  </si>
  <si>
    <t>38RS0012.1</t>
  </si>
  <si>
    <t>Шадринский районный суд</t>
  </si>
  <si>
    <t>45RS0021</t>
  </si>
  <si>
    <t>38RS0013.1</t>
  </si>
  <si>
    <t>Шатровский районный суд</t>
  </si>
  <si>
    <t>45RS0022</t>
  </si>
  <si>
    <t>38RS0014.1</t>
  </si>
  <si>
    <t>Шумихинский районный суд</t>
  </si>
  <si>
    <t>45RS0023</t>
  </si>
  <si>
    <t>38RS0015.1</t>
  </si>
  <si>
    <t>Щучанский районный суд</t>
  </si>
  <si>
    <t>45RS0024</t>
  </si>
  <si>
    <t>38RS0016.1</t>
  </si>
  <si>
    <t>Юргамышский районный суд</t>
  </si>
  <si>
    <t>45RS0025</t>
  </si>
  <si>
    <t>38RS0017.1</t>
  </si>
  <si>
    <t>Курганский городской суд</t>
  </si>
  <si>
    <t>45RS0026</t>
  </si>
  <si>
    <t>38RS0018.1</t>
  </si>
  <si>
    <t>Курская область</t>
  </si>
  <si>
    <t>38RS0019.1</t>
  </si>
  <si>
    <t>46</t>
  </si>
  <si>
    <t>46RS0001</t>
  </si>
  <si>
    <t>38RS0020.1</t>
  </si>
  <si>
    <t>Большесолдатский районный суд</t>
  </si>
  <si>
    <t>46RS0002</t>
  </si>
  <si>
    <t>38RS0021.1</t>
  </si>
  <si>
    <t>Глушковский районный суд</t>
  </si>
  <si>
    <t>46RS0003</t>
  </si>
  <si>
    <t>38RS0022.1</t>
  </si>
  <si>
    <t>Горшеченский районный суд</t>
  </si>
  <si>
    <t>46RS0004</t>
  </si>
  <si>
    <t>38RS0023.1</t>
  </si>
  <si>
    <t>Дмитриевский районный суд</t>
  </si>
  <si>
    <t>46RS0005</t>
  </si>
  <si>
    <t>38RS0024.1</t>
  </si>
  <si>
    <t>46RS0006</t>
  </si>
  <si>
    <t>38RS0025.1</t>
  </si>
  <si>
    <t>Золотухинский районный суд</t>
  </si>
  <si>
    <t>46RS0007</t>
  </si>
  <si>
    <t>38RS0026.1</t>
  </si>
  <si>
    <t>Касторенский районный суд</t>
  </si>
  <si>
    <t>46RS0008</t>
  </si>
  <si>
    <t>38RS0027.1</t>
  </si>
  <si>
    <t>Конышевский  районный суд</t>
  </si>
  <si>
    <t>46RS0009</t>
  </si>
  <si>
    <t>38RS0028.1</t>
  </si>
  <si>
    <t>Кореневский районный суд</t>
  </si>
  <si>
    <t>46RS0010</t>
  </si>
  <si>
    <t>38RS0029.1</t>
  </si>
  <si>
    <t>46RS0011</t>
  </si>
  <si>
    <t>38RS0029.2</t>
  </si>
  <si>
    <t>Курчатовский городской суд</t>
  </si>
  <si>
    <t>46RS0012</t>
  </si>
  <si>
    <t>38RS0030.1</t>
  </si>
  <si>
    <t>Льговский районный суд</t>
  </si>
  <si>
    <t>46RS0013</t>
  </si>
  <si>
    <t>38RS0031.1</t>
  </si>
  <si>
    <t>46RS0014</t>
  </si>
  <si>
    <t>38RS0032.1</t>
  </si>
  <si>
    <t>Медвенский районный суд</t>
  </si>
  <si>
    <t>46RS0015</t>
  </si>
  <si>
    <t>38RS0032.2</t>
  </si>
  <si>
    <t>Обоянский  районный суд</t>
  </si>
  <si>
    <t>46RS0016</t>
  </si>
  <si>
    <t>38RS0033.1</t>
  </si>
  <si>
    <t>46RS0017</t>
  </si>
  <si>
    <t>38RS0034.1</t>
  </si>
  <si>
    <t>Поныровский  районный суд</t>
  </si>
  <si>
    <t>46RS0018</t>
  </si>
  <si>
    <t>38RS0035.1</t>
  </si>
  <si>
    <t>Пристенский районный суд</t>
  </si>
  <si>
    <t>46RS0019</t>
  </si>
  <si>
    <t>38RS0036.1</t>
  </si>
  <si>
    <t>Рыльский  районный суд</t>
  </si>
  <si>
    <t>46RS0020</t>
  </si>
  <si>
    <t>85RS0001.1</t>
  </si>
  <si>
    <t>46RS0021</t>
  </si>
  <si>
    <t>85RS0002.1</t>
  </si>
  <si>
    <t>Солнцевский районный суд</t>
  </si>
  <si>
    <t>46RS0022</t>
  </si>
  <si>
    <t>85RS0003.1</t>
  </si>
  <si>
    <t>Суджанский  районный суд</t>
  </si>
  <si>
    <t>46RS0023</t>
  </si>
  <si>
    <t>85RS0004.1</t>
  </si>
  <si>
    <t>Тимский  районный суд</t>
  </si>
  <si>
    <t>46RS0024</t>
  </si>
  <si>
    <t>85RS0005.1</t>
  </si>
  <si>
    <t>Фатежский  районный суд</t>
  </si>
  <si>
    <t>46RS0025</t>
  </si>
  <si>
    <t>85RS0006.1</t>
  </si>
  <si>
    <t>Хомутовский  районный суд</t>
  </si>
  <si>
    <t>46RS0026</t>
  </si>
  <si>
    <t>39RS0001.1</t>
  </si>
  <si>
    <t>Черемисиновский районный суд</t>
  </si>
  <si>
    <t>46RS0027</t>
  </si>
  <si>
    <t>39RS0002.1</t>
  </si>
  <si>
    <t>Щигровский  районный суд</t>
  </si>
  <si>
    <t>46RS0028</t>
  </si>
  <si>
    <t>39RS0002.2</t>
  </si>
  <si>
    <t>Кировский районный суд г. Курска</t>
  </si>
  <si>
    <t>46RS0029</t>
  </si>
  <si>
    <t>39RS0004.1</t>
  </si>
  <si>
    <t>Ленинский районный суд г. Курска</t>
  </si>
  <si>
    <t>46RS0030</t>
  </si>
  <si>
    <t>39RS0004.2</t>
  </si>
  <si>
    <t>Промышленный  районный суд г. Курска</t>
  </si>
  <si>
    <t>46RS0031</t>
  </si>
  <si>
    <t>39RS0006.1</t>
  </si>
  <si>
    <t>Ленинградская область</t>
  </si>
  <si>
    <t>39RS0007.1</t>
  </si>
  <si>
    <t>47</t>
  </si>
  <si>
    <t>Бокситогорский  городской суд</t>
  </si>
  <si>
    <t>47RS0001</t>
  </si>
  <si>
    <t>39RS0008.1</t>
  </si>
  <si>
    <t>Волосовский районный суд</t>
  </si>
  <si>
    <t>47RS0002</t>
  </si>
  <si>
    <t>39RS0009.1</t>
  </si>
  <si>
    <t>Волховский городской суд</t>
  </si>
  <si>
    <t>47RS0003</t>
  </si>
  <si>
    <t>39RS0010.1</t>
  </si>
  <si>
    <t>Всеволожский городской суд</t>
  </si>
  <si>
    <t>47RS0004</t>
  </si>
  <si>
    <t>39RS0011.1</t>
  </si>
  <si>
    <t>Выборгский городской суд</t>
  </si>
  <si>
    <t>47RS0005</t>
  </si>
  <si>
    <t>39RS0012.1</t>
  </si>
  <si>
    <t>Гатчинский  городской суд</t>
  </si>
  <si>
    <t>47RS0006</t>
  </si>
  <si>
    <t>39RS0013.1</t>
  </si>
  <si>
    <t>Кингисеппский городской суд</t>
  </si>
  <si>
    <t>47RS0007</t>
  </si>
  <si>
    <t>39RS0014.1</t>
  </si>
  <si>
    <t>Киришский городской суд</t>
  </si>
  <si>
    <t>47RS0008</t>
  </si>
  <si>
    <t>39RS0015.1</t>
  </si>
  <si>
    <t>Кировский городской суд</t>
  </si>
  <si>
    <t>47RS0009</t>
  </si>
  <si>
    <t>39RS0016.1</t>
  </si>
  <si>
    <t>Лодейнопольский городской суд</t>
  </si>
  <si>
    <t>47RS0010</t>
  </si>
  <si>
    <t>39RS0017.1</t>
  </si>
  <si>
    <t>Ломоносовский районный суд</t>
  </si>
  <si>
    <t>47RS0011</t>
  </si>
  <si>
    <t>39RS0018.1</t>
  </si>
  <si>
    <t>Лужский городской суд</t>
  </si>
  <si>
    <t>47RS0012</t>
  </si>
  <si>
    <t>39RS0019.1</t>
  </si>
  <si>
    <t>Подпорожский городской суд</t>
  </si>
  <si>
    <t>47RS0013</t>
  </si>
  <si>
    <t>39RS0020.1</t>
  </si>
  <si>
    <t>Приозерский городской суд</t>
  </si>
  <si>
    <t>47RS0014</t>
  </si>
  <si>
    <t>39RS0021.1</t>
  </si>
  <si>
    <t>Сланцевский городской суд</t>
  </si>
  <si>
    <t>47RS0015</t>
  </si>
  <si>
    <t>39RS0022.1</t>
  </si>
  <si>
    <t>47RS0016</t>
  </si>
  <si>
    <t>40RS0001.1</t>
  </si>
  <si>
    <t>Тихвинский городской суд</t>
  </si>
  <si>
    <t>47RS0017</t>
  </si>
  <si>
    <t>40RS0001.2</t>
  </si>
  <si>
    <t>Тосненский городской суд</t>
  </si>
  <si>
    <t>47RS0018</t>
  </si>
  <si>
    <t>40RS0004.1</t>
  </si>
  <si>
    <t>Липецкая область</t>
  </si>
  <si>
    <t>40RS0005.1</t>
  </si>
  <si>
    <t>48</t>
  </si>
  <si>
    <t>Советский районный суд г. Липецка</t>
  </si>
  <si>
    <t>48RS0001</t>
  </si>
  <si>
    <t>40RS0005.2.PSP</t>
  </si>
  <si>
    <t>Октябрьский районный суд г. Липецка</t>
  </si>
  <si>
    <t>48RS0002</t>
  </si>
  <si>
    <t>40RS0005.3.PSP</t>
  </si>
  <si>
    <t>Правобережный районный суд г. Липецка</t>
  </si>
  <si>
    <t>48RS0003</t>
  </si>
  <si>
    <t>40RS0005.4.PSP</t>
  </si>
  <si>
    <t>Левобережный районный суд г. Липецка</t>
  </si>
  <si>
    <t>48RS0004</t>
  </si>
  <si>
    <t>40RS0005.5.PSP</t>
  </si>
  <si>
    <t>Липецкий районный суд</t>
  </si>
  <si>
    <t>48RS0005</t>
  </si>
  <si>
    <t>40RS0008.1</t>
  </si>
  <si>
    <t>Добринский районный суд</t>
  </si>
  <si>
    <t>48RS0008</t>
  </si>
  <si>
    <t>40RS0008.2.PSP</t>
  </si>
  <si>
    <t>Данковский городской суд</t>
  </si>
  <si>
    <t>48RS0009</t>
  </si>
  <si>
    <t>40RS0010.1</t>
  </si>
  <si>
    <t>Грязинский городской суд</t>
  </si>
  <si>
    <t>48RS0010</t>
  </si>
  <si>
    <t>40RS0010.2.PSP</t>
  </si>
  <si>
    <t>Чаплыгинский районный суд</t>
  </si>
  <si>
    <t>48RS0012</t>
  </si>
  <si>
    <t>40RS0010.3.PSP</t>
  </si>
  <si>
    <t>Лебедянский районный суд</t>
  </si>
  <si>
    <t>48RS0015</t>
  </si>
  <si>
    <t>40RS0010.4.PSP</t>
  </si>
  <si>
    <t>Становлянский районный суд</t>
  </si>
  <si>
    <t>48RS0016</t>
  </si>
  <si>
    <t>40RS0011.1</t>
  </si>
  <si>
    <t>Тербунский районный суд</t>
  </si>
  <si>
    <t>48RS0017</t>
  </si>
  <si>
    <t>40RS0011.2.PSP</t>
  </si>
  <si>
    <t>Усманский районный суд</t>
  </si>
  <si>
    <t>48RS0018</t>
  </si>
  <si>
    <t>40RS0011.3.PSP</t>
  </si>
  <si>
    <t>Елецкий городской суд</t>
  </si>
  <si>
    <t>48RS0021</t>
  </si>
  <si>
    <t>40RS0013.1</t>
  </si>
  <si>
    <t>Елецкий районный суд</t>
  </si>
  <si>
    <t>48RS0022</t>
  </si>
  <si>
    <t>40RS0013.2.PSP</t>
  </si>
  <si>
    <t>Задонский районный суд</t>
  </si>
  <si>
    <t>48RS0023</t>
  </si>
  <si>
    <t>40RS0013.3.PSP</t>
  </si>
  <si>
    <t>Магаданская область</t>
  </si>
  <si>
    <t>40RS0017.1</t>
  </si>
  <si>
    <t>49</t>
  </si>
  <si>
    <t>Магаданский городской суд</t>
  </si>
  <si>
    <t>49RS0001</t>
  </si>
  <si>
    <t>40RS0020.1</t>
  </si>
  <si>
    <t>Ольский районный суд</t>
  </si>
  <si>
    <t>49RS0002</t>
  </si>
  <si>
    <t>40RS0020.2.PSP</t>
  </si>
  <si>
    <t>Омсукчанский районный суд</t>
  </si>
  <si>
    <t>49RS0003</t>
  </si>
  <si>
    <t>40RS0020.3.PSP</t>
  </si>
  <si>
    <t>Северо-Эвенский районный суд</t>
  </si>
  <si>
    <t>49RS0004</t>
  </si>
  <si>
    <t>40RS0020.4.PSP</t>
  </si>
  <si>
    <t>Среднеканский районный суд</t>
  </si>
  <si>
    <t>49RS0005</t>
  </si>
  <si>
    <t>40RS0026.1</t>
  </si>
  <si>
    <t>Сусуманский районный суд</t>
  </si>
  <si>
    <t>49RS0006</t>
  </si>
  <si>
    <t>41RS0001.1</t>
  </si>
  <si>
    <t>Хасынский районный суд</t>
  </si>
  <si>
    <t>49RS0008</t>
  </si>
  <si>
    <t>41RS0002.1</t>
  </si>
  <si>
    <t>Ягоднинский районный суд</t>
  </si>
  <si>
    <t>49RS0009</t>
  </si>
  <si>
    <t>41RS0003.1</t>
  </si>
  <si>
    <t>Московская область</t>
  </si>
  <si>
    <t>41RS0006.1</t>
  </si>
  <si>
    <t>50</t>
  </si>
  <si>
    <t>Балашихинский городской суд</t>
  </si>
  <si>
    <t>50RS0001</t>
  </si>
  <si>
    <t>41RS0006.2.PSP</t>
  </si>
  <si>
    <t>Видновский городской суд</t>
  </si>
  <si>
    <t>50RS0002</t>
  </si>
  <si>
    <t>41RS0008.1</t>
  </si>
  <si>
    <t>Воскресенский городской суд</t>
  </si>
  <si>
    <t>50RS0003</t>
  </si>
  <si>
    <t>41RS0008.2.PSP</t>
  </si>
  <si>
    <t>Волоколамский городской суд</t>
  </si>
  <si>
    <t>50RS0004</t>
  </si>
  <si>
    <t>41RS0009.1</t>
  </si>
  <si>
    <t>Дмитровский городской суд</t>
  </si>
  <si>
    <t>50RS0005</t>
  </si>
  <si>
    <t>41RS0009.2.PSP</t>
  </si>
  <si>
    <t>Долгопрудненский городской суд</t>
  </si>
  <si>
    <t>50RS0006</t>
  </si>
  <si>
    <t>82RS0001.1</t>
  </si>
  <si>
    <t>Домодедовский городской суд</t>
  </si>
  <si>
    <t>50RS0007</t>
  </si>
  <si>
    <t>82RS0001.2.PSP</t>
  </si>
  <si>
    <t>Дубненский городской суд</t>
  </si>
  <si>
    <t>50RS0008</t>
  </si>
  <si>
    <t>82RS0002.1</t>
  </si>
  <si>
    <t>Егорьевский городской суд</t>
  </si>
  <si>
    <t>50RS0009</t>
  </si>
  <si>
    <t>82RS0002.2.PSP</t>
  </si>
  <si>
    <t>Железнодорожный городской суд</t>
  </si>
  <si>
    <t>50RS0010</t>
  </si>
  <si>
    <t>82RS0003.1</t>
  </si>
  <si>
    <t>Карагинский районный суд</t>
  </si>
  <si>
    <t>82RS0003</t>
  </si>
  <si>
    <t>Жуковский городской суд</t>
  </si>
  <si>
    <t>50RS0011</t>
  </si>
  <si>
    <t>42RS0001.1</t>
  </si>
  <si>
    <t>Зарайский городской суд</t>
  </si>
  <si>
    <t>50RS0012</t>
  </si>
  <si>
    <t>42RS0002.1</t>
  </si>
  <si>
    <t>Звенигородский городской суд</t>
  </si>
  <si>
    <t>50RS0013</t>
  </si>
  <si>
    <t>42RS0003.1</t>
  </si>
  <si>
    <t>Ивантеевский городской суд</t>
  </si>
  <si>
    <t>50RS0014</t>
  </si>
  <si>
    <t>42RS0004.1</t>
  </si>
  <si>
    <t>Истринский городской суд</t>
  </si>
  <si>
    <t>50RS0015</t>
  </si>
  <si>
    <t>42RS0004.2</t>
  </si>
  <si>
    <t>Королёвский городской суд</t>
  </si>
  <si>
    <t>50RS0016</t>
  </si>
  <si>
    <t>42RS0005.1</t>
  </si>
  <si>
    <t>Каширский городской суд</t>
  </si>
  <si>
    <t>50RS0017</t>
  </si>
  <si>
    <t>42RS0006.1</t>
  </si>
  <si>
    <t>Климовский городской суд</t>
  </si>
  <si>
    <t>50RS0018</t>
  </si>
  <si>
    <t>42RS0007.1</t>
  </si>
  <si>
    <t>Клинский городской суд</t>
  </si>
  <si>
    <t>50RS0019</t>
  </si>
  <si>
    <t>42RS0008.1</t>
  </si>
  <si>
    <t>Коломенский городской суд</t>
  </si>
  <si>
    <t>50RS0020</t>
  </si>
  <si>
    <t>42RS0009.1</t>
  </si>
  <si>
    <t>Красногорский городской суд</t>
  </si>
  <si>
    <t>50RS0021</t>
  </si>
  <si>
    <t>42RS0009.2</t>
  </si>
  <si>
    <t>Лобненский городской суд</t>
  </si>
  <si>
    <t>50RS0022</t>
  </si>
  <si>
    <t>42RS0010.1</t>
  </si>
  <si>
    <t>Лотошинский районный суд</t>
  </si>
  <si>
    <t>50RS0023</t>
  </si>
  <si>
    <t>42RS0011.1</t>
  </si>
  <si>
    <t>Луховицкий районный суд</t>
  </si>
  <si>
    <t>50RS0024</t>
  </si>
  <si>
    <t>42RS0012.1</t>
  </si>
  <si>
    <t>Лыткаринский городской суд</t>
  </si>
  <si>
    <t>50RS0025</t>
  </si>
  <si>
    <t>42RS0013.1</t>
  </si>
  <si>
    <t>Люберецкий городской суд</t>
  </si>
  <si>
    <t>50RS0026</t>
  </si>
  <si>
    <t>42RS0014.1</t>
  </si>
  <si>
    <t>Можайский городской суд</t>
  </si>
  <si>
    <t>50RS0027</t>
  </si>
  <si>
    <t>42RS0015.1</t>
  </si>
  <si>
    <t>Мытищинский городской суд</t>
  </si>
  <si>
    <t>50RS0028</t>
  </si>
  <si>
    <t>42RS0016.1</t>
  </si>
  <si>
    <t>Наро-Фоминский городской суд</t>
  </si>
  <si>
    <t>50RS0029</t>
  </si>
  <si>
    <t>42RS0017.1</t>
  </si>
  <si>
    <t>Ногинский городской суд</t>
  </si>
  <si>
    <t>50RS0030</t>
  </si>
  <si>
    <t>42RS0018.1</t>
  </si>
  <si>
    <t>Одинцовский городской суд</t>
  </si>
  <si>
    <t>50RS0031</t>
  </si>
  <si>
    <t>42RS0019.1</t>
  </si>
  <si>
    <t>Озерский городской суд</t>
  </si>
  <si>
    <t>50RS0032</t>
  </si>
  <si>
    <t>42RS0019.2</t>
  </si>
  <si>
    <t>Орехово-Зуевский городской суд</t>
  </si>
  <si>
    <t>50RS0033</t>
  </si>
  <si>
    <t>42RS0020.1</t>
  </si>
  <si>
    <t>Павлово-Посадский городской суд</t>
  </si>
  <si>
    <t>50RS0034</t>
  </si>
  <si>
    <t>42RS0021.1</t>
  </si>
  <si>
    <t>Подольский городской суд</t>
  </si>
  <si>
    <t>50RS0035</t>
  </si>
  <si>
    <t>42RS0022.1</t>
  </si>
  <si>
    <t>Пушкинский городской суд</t>
  </si>
  <si>
    <t>50RS0036</t>
  </si>
  <si>
    <t>42RS0023.1</t>
  </si>
  <si>
    <t>Пущинский городской суд</t>
  </si>
  <si>
    <t>50RS0037</t>
  </si>
  <si>
    <t>42RS0024.1</t>
  </si>
  <si>
    <t>Протвинский городской суд</t>
  </si>
  <si>
    <t>50RS0038</t>
  </si>
  <si>
    <t>42RS0025.1</t>
  </si>
  <si>
    <t>Раменский городской суд</t>
  </si>
  <si>
    <t>50RS0039</t>
  </si>
  <si>
    <t>42RS0026.1</t>
  </si>
  <si>
    <t>Реутовский городской суд</t>
  </si>
  <si>
    <t>50RS0040</t>
  </si>
  <si>
    <t>42RS0027.1</t>
  </si>
  <si>
    <t>Рузский районный суд</t>
  </si>
  <si>
    <t>50RS0041</t>
  </si>
  <si>
    <t>42RS0028.1</t>
  </si>
  <si>
    <t>Сергиево-Посадский городской суд</t>
  </si>
  <si>
    <t>50RS0042</t>
  </si>
  <si>
    <t>42RS0029.1</t>
  </si>
  <si>
    <t>Серебряно-Прудский районный суд</t>
  </si>
  <si>
    <t>50RS0043</t>
  </si>
  <si>
    <t>42RS0030.1</t>
  </si>
  <si>
    <t>Серпуховский городской суд</t>
  </si>
  <si>
    <t>50RS0044</t>
  </si>
  <si>
    <t>42RS0031.1</t>
  </si>
  <si>
    <t>Солнечногорский городской суд</t>
  </si>
  <si>
    <t>50RS0045</t>
  </si>
  <si>
    <t>42RS0032.1</t>
  </si>
  <si>
    <t>Ступинский городской суд</t>
  </si>
  <si>
    <t>50RS0046</t>
  </si>
  <si>
    <t>42RS0033.1</t>
  </si>
  <si>
    <t>Талдомский районный суд</t>
  </si>
  <si>
    <t>50RS0047</t>
  </si>
  <si>
    <t>42RS0034.1</t>
  </si>
  <si>
    <t>Химкинский городской суд</t>
  </si>
  <si>
    <t>50RS0048</t>
  </si>
  <si>
    <t>42RS0035.1</t>
  </si>
  <si>
    <t>Чеховский городской суд</t>
  </si>
  <si>
    <t>50RS0049</t>
  </si>
  <si>
    <t>42RS0036.1</t>
  </si>
  <si>
    <t>Шатурский городской суд</t>
  </si>
  <si>
    <t>50RS0050</t>
  </si>
  <si>
    <t>42RS0037.1</t>
  </si>
  <si>
    <t>Шаховской районный суд</t>
  </si>
  <si>
    <t>50RS0051</t>
  </si>
  <si>
    <t>42RS0038.1</t>
  </si>
  <si>
    <t>Щелковский городской суд</t>
  </si>
  <si>
    <t>50RS0052</t>
  </si>
  <si>
    <t>42RS0039.1</t>
  </si>
  <si>
    <t>Электростальский городской суд</t>
  </si>
  <si>
    <t>50RS0053</t>
  </si>
  <si>
    <t>42RS0040.1</t>
  </si>
  <si>
    <t>Мурманская область</t>
  </si>
  <si>
    <t>42RS0041.1</t>
  </si>
  <si>
    <t>51</t>
  </si>
  <si>
    <t>Октябрьский районный суд г. Мурманска</t>
  </si>
  <si>
    <t>51RS0001</t>
  </si>
  <si>
    <t>42RS0042.1</t>
  </si>
  <si>
    <t>Первомайский районный суд г. Мурманска</t>
  </si>
  <si>
    <t>51RS0002</t>
  </si>
  <si>
    <t>43RS0001.1</t>
  </si>
  <si>
    <t>Ленинский районный суд г. Мурманска</t>
  </si>
  <si>
    <t>51RS0003</t>
  </si>
  <si>
    <t>43RS0002.1</t>
  </si>
  <si>
    <t>Мончегорский городской суд</t>
  </si>
  <si>
    <t>51RS0006</t>
  </si>
  <si>
    <t>43RS0003.1</t>
  </si>
  <si>
    <t>Апатитский городской суд</t>
  </si>
  <si>
    <t>51RS0007</t>
  </si>
  <si>
    <t>43RS0004.1</t>
  </si>
  <si>
    <t>Кольский районный суд</t>
  </si>
  <si>
    <t>51RS0008</t>
  </si>
  <si>
    <t>43RS0010.1</t>
  </si>
  <si>
    <t>Кандалакшский районный суд</t>
  </si>
  <si>
    <t>51RS0009</t>
  </si>
  <si>
    <t>43RS0011.1</t>
  </si>
  <si>
    <t>Оленегорский городской суд</t>
  </si>
  <si>
    <t>51RS0011</t>
  </si>
  <si>
    <t>43RS0013.1</t>
  </si>
  <si>
    <t>Ловозерский районный суд</t>
  </si>
  <si>
    <t>51RS0015</t>
  </si>
  <si>
    <t>43RS0013.2</t>
  </si>
  <si>
    <t>51RS0016</t>
  </si>
  <si>
    <t>43RS0016.1</t>
  </si>
  <si>
    <t>Печенгский районный суд</t>
  </si>
  <si>
    <t>51RS0017</t>
  </si>
  <si>
    <t>43RS0017.1</t>
  </si>
  <si>
    <t>Ковдорский районный суд</t>
  </si>
  <si>
    <t>51RS0018</t>
  </si>
  <si>
    <t>43RS0018.1</t>
  </si>
  <si>
    <t>Полярнозоринский районный суд</t>
  </si>
  <si>
    <t>51RS0019</t>
  </si>
  <si>
    <t>43RS0018.2</t>
  </si>
  <si>
    <t>Полярный районный суд</t>
  </si>
  <si>
    <t>51RS0020</t>
  </si>
  <si>
    <t>43RS0018.3</t>
  </si>
  <si>
    <t>Североморский районный суд</t>
  </si>
  <si>
    <t>51RS0021</t>
  </si>
  <si>
    <t>43RS0020.1</t>
  </si>
  <si>
    <t>Нижегородская область</t>
  </si>
  <si>
    <t>43RS0021.1</t>
  </si>
  <si>
    <t>52</t>
  </si>
  <si>
    <t>Автозаводский районный суд г. Нижний Новгород</t>
  </si>
  <si>
    <t>52RS0001</t>
  </si>
  <si>
    <t>43RS0021.2</t>
  </si>
  <si>
    <t>Канавинский районный суд г. Нижний Новгород</t>
  </si>
  <si>
    <t>52RS0002</t>
  </si>
  <si>
    <t>43RS0022.1</t>
  </si>
  <si>
    <t>Ленинский районный суд г. Нижний Новгород</t>
  </si>
  <si>
    <t>52RS0003</t>
  </si>
  <si>
    <t>43RS0022.2</t>
  </si>
  <si>
    <t>Московский районный суд г. Нижний Новгород</t>
  </si>
  <si>
    <t>52RS0004</t>
  </si>
  <si>
    <t>43RS0025.1</t>
  </si>
  <si>
    <t>Нижегородский районный суд г.Нижний Новгород</t>
  </si>
  <si>
    <t>52RS0005</t>
  </si>
  <si>
    <t>43RS0025.2</t>
  </si>
  <si>
    <t>Сормовский районный суд г. Нижний Новгород</t>
  </si>
  <si>
    <t>52RS0006</t>
  </si>
  <si>
    <t>43RS0025.3</t>
  </si>
  <si>
    <t>Советский районный суд г. Нижний Новгород</t>
  </si>
  <si>
    <t>52RS0007</t>
  </si>
  <si>
    <t>43RS0026.1</t>
  </si>
  <si>
    <t>Приокский районный суд г. Нижний Новгород</t>
  </si>
  <si>
    <t>52RS0008</t>
  </si>
  <si>
    <t>43RS0026.2</t>
  </si>
  <si>
    <t>Арзамасский городской суд</t>
  </si>
  <si>
    <t>52RS0009</t>
  </si>
  <si>
    <t>43RS0028.1</t>
  </si>
  <si>
    <t>Балахнинский городской суд</t>
  </si>
  <si>
    <t>52RS0010</t>
  </si>
  <si>
    <t>43RS0031.1</t>
  </si>
  <si>
    <t>Богородский городской суд</t>
  </si>
  <si>
    <t>52RS0011</t>
  </si>
  <si>
    <t>43RS0032.1</t>
  </si>
  <si>
    <t>Борский городской суд</t>
  </si>
  <si>
    <t>52RS0012</t>
  </si>
  <si>
    <t>43RS0032.2</t>
  </si>
  <si>
    <t>Выксунский городской суд</t>
  </si>
  <si>
    <t>52RS0013</t>
  </si>
  <si>
    <t>43RS0034.1</t>
  </si>
  <si>
    <t>Городецкий городской суд</t>
  </si>
  <si>
    <t>52RS0014</t>
  </si>
  <si>
    <t>43RS0034.2</t>
  </si>
  <si>
    <t>Дзержинский городской суд</t>
  </si>
  <si>
    <t>52RS0015</t>
  </si>
  <si>
    <t>43RS0034.3</t>
  </si>
  <si>
    <t>Кстовский городской суд</t>
  </si>
  <si>
    <t>52RS0016</t>
  </si>
  <si>
    <t>43RS0035.1</t>
  </si>
  <si>
    <t>Кулебакский городской суд</t>
  </si>
  <si>
    <t>52RS0017</t>
  </si>
  <si>
    <t>43RS0035.2</t>
  </si>
  <si>
    <t>Павловский городской суд</t>
  </si>
  <si>
    <t>52RS0018</t>
  </si>
  <si>
    <t>43RS0035.3</t>
  </si>
  <si>
    <t>52RS0019</t>
  </si>
  <si>
    <t>43RS0035.4</t>
  </si>
  <si>
    <t>Большеболдинский районный суд</t>
  </si>
  <si>
    <t>52RS0020</t>
  </si>
  <si>
    <t>43RS0038.1</t>
  </si>
  <si>
    <t>Большемурашкинский районный суд</t>
  </si>
  <si>
    <t>52RS0021</t>
  </si>
  <si>
    <t>43RS0038.2</t>
  </si>
  <si>
    <t>Бутурлинский районный суд</t>
  </si>
  <si>
    <t>52RS0022</t>
  </si>
  <si>
    <t>43RS0039.1</t>
  </si>
  <si>
    <t>Вадский районный суд</t>
  </si>
  <si>
    <t>52RS0023</t>
  </si>
  <si>
    <t>43RS0041.1</t>
  </si>
  <si>
    <t>Варнавинский районный суд</t>
  </si>
  <si>
    <t>52RS0024</t>
  </si>
  <si>
    <t>43RS0041.2</t>
  </si>
  <si>
    <t>Вачский районный суд</t>
  </si>
  <si>
    <t>52RS0025</t>
  </si>
  <si>
    <t>43RS0042.1</t>
  </si>
  <si>
    <t>Ветлужский районный суд</t>
  </si>
  <si>
    <t>52RS0026</t>
  </si>
  <si>
    <t>43RS0043.1</t>
  </si>
  <si>
    <t>Вознесенский районный суд</t>
  </si>
  <si>
    <t>52RS0027</t>
  </si>
  <si>
    <t>43RS0043.2</t>
  </si>
  <si>
    <t>52RS0028</t>
  </si>
  <si>
    <t>43RS0043.3</t>
  </si>
  <si>
    <t>Воротынский районный суд</t>
  </si>
  <si>
    <t>52RS0029</t>
  </si>
  <si>
    <t>44RS0001.1</t>
  </si>
  <si>
    <t>Воскресенский районный суд</t>
  </si>
  <si>
    <t>52RS0030</t>
  </si>
  <si>
    <t>44RS0001.2</t>
  </si>
  <si>
    <t>Гагинский районный суд</t>
  </si>
  <si>
    <t>52RS0031</t>
  </si>
  <si>
    <t>44RS0002.1</t>
  </si>
  <si>
    <t>Дивеевский районный суд</t>
  </si>
  <si>
    <t>52RS0032</t>
  </si>
  <si>
    <t>44RS0003.1</t>
  </si>
  <si>
    <t>Дальнеконстантиновский районный суд</t>
  </si>
  <si>
    <t>52RS0033</t>
  </si>
  <si>
    <t>44RS0003.2</t>
  </si>
  <si>
    <t>Краснобаковский районный суд</t>
  </si>
  <si>
    <t>52RS0034</t>
  </si>
  <si>
    <t>44RS0004.1</t>
  </si>
  <si>
    <t>Краснооктябрьский районный суд</t>
  </si>
  <si>
    <t>52RS0035</t>
  </si>
  <si>
    <t>44RS0005.1</t>
  </si>
  <si>
    <t>Ковернинский районный суд</t>
  </si>
  <si>
    <t>52RS0036</t>
  </si>
  <si>
    <t>44RS0005.2</t>
  </si>
  <si>
    <t>Княгининский районный суд</t>
  </si>
  <si>
    <t>52RS0037</t>
  </si>
  <si>
    <t>44RS0006.1</t>
  </si>
  <si>
    <t>Лукояновский районный суд</t>
  </si>
  <si>
    <t>52RS0038</t>
  </si>
  <si>
    <t>44RS0006.2</t>
  </si>
  <si>
    <t>Лысковский районный суд</t>
  </si>
  <si>
    <t>52RS0039</t>
  </si>
  <si>
    <t>44RS0009.1</t>
  </si>
  <si>
    <t>Навашинский районный суд</t>
  </si>
  <si>
    <t>52RS0040</t>
  </si>
  <si>
    <t>44RS0009.2</t>
  </si>
  <si>
    <t>Перевозский районный суд</t>
  </si>
  <si>
    <t>52RS0041</t>
  </si>
  <si>
    <t>44RS0011.1</t>
  </si>
  <si>
    <t>Первомайский районный суд</t>
  </si>
  <si>
    <t>52RS0042</t>
  </si>
  <si>
    <t>44RS0011.2</t>
  </si>
  <si>
    <t>Пильнинский районный суд</t>
  </si>
  <si>
    <t>52RS0043</t>
  </si>
  <si>
    <t>44RS0013.1</t>
  </si>
  <si>
    <t>Починковский районный суд</t>
  </si>
  <si>
    <t>52RS0044</t>
  </si>
  <si>
    <t>44RS0014.1</t>
  </si>
  <si>
    <t>Саровский городской суд</t>
  </si>
  <si>
    <t>52RS0045</t>
  </si>
  <si>
    <t>44RS0014.2</t>
  </si>
  <si>
    <t>Сеченовский районный суд</t>
  </si>
  <si>
    <t>52RS0046</t>
  </si>
  <si>
    <t>44RS0015.1</t>
  </si>
  <si>
    <t>Семеновский районный суд</t>
  </si>
  <si>
    <t>52RS0047</t>
  </si>
  <si>
    <t>44RS0015.2</t>
  </si>
  <si>
    <t>Сергачский районный суд</t>
  </si>
  <si>
    <t>52RS0048</t>
  </si>
  <si>
    <t>44RS0019.1</t>
  </si>
  <si>
    <t>52RS0049</t>
  </si>
  <si>
    <t>44RS0019.2</t>
  </si>
  <si>
    <t>Сосновский районный суд</t>
  </si>
  <si>
    <t>52RS0050</t>
  </si>
  <si>
    <t>44RS0023.1</t>
  </si>
  <si>
    <t>Тонкинский районный суд</t>
  </si>
  <si>
    <t>52RS0051</t>
  </si>
  <si>
    <t>44RS0023.2</t>
  </si>
  <si>
    <t>Тоншаевский районный суд</t>
  </si>
  <si>
    <t>52RS0052</t>
  </si>
  <si>
    <t>44RS0024.1</t>
  </si>
  <si>
    <t>Уренский районный суд</t>
  </si>
  <si>
    <t>52RS0053</t>
  </si>
  <si>
    <t>44RS0024.2</t>
  </si>
  <si>
    <t>Чкаловский районный суд</t>
  </si>
  <si>
    <t>52RS0054</t>
  </si>
  <si>
    <t>44RS0026.1</t>
  </si>
  <si>
    <t>Шатковский районный суд</t>
  </si>
  <si>
    <t>52RS0055</t>
  </si>
  <si>
    <t>44RS0027.1</t>
  </si>
  <si>
    <t>52RS0056</t>
  </si>
  <si>
    <t>44RS0027.2</t>
  </si>
  <si>
    <t>Шарангский районный суд</t>
  </si>
  <si>
    <t>52RS0057</t>
  </si>
  <si>
    <t>44RS0027.3</t>
  </si>
  <si>
    <t>Шахунский районный суд</t>
  </si>
  <si>
    <t>52RS0058</t>
  </si>
  <si>
    <t>44RS0028.1</t>
  </si>
  <si>
    <t>Новгородская область</t>
  </si>
  <si>
    <t>45RS0001.1</t>
  </si>
  <si>
    <t>53</t>
  </si>
  <si>
    <t>Боровичский районный суд</t>
  </si>
  <si>
    <t>53RS0002</t>
  </si>
  <si>
    <t>45RS0002.1</t>
  </si>
  <si>
    <t>Валдайский районный суд</t>
  </si>
  <si>
    <t>53RS0003</t>
  </si>
  <si>
    <t>45RS0003.1</t>
  </si>
  <si>
    <t>Окуловский районный суд</t>
  </si>
  <si>
    <t>53RS0011</t>
  </si>
  <si>
    <t>45RS0004.1</t>
  </si>
  <si>
    <t>Пестовский районный суд</t>
  </si>
  <si>
    <t>53RS0012</t>
  </si>
  <si>
    <t>45RS0005.1</t>
  </si>
  <si>
    <t>Солецкий районный суд</t>
  </si>
  <si>
    <t>53RS0015</t>
  </si>
  <si>
    <t>45RS0006.1</t>
  </si>
  <si>
    <t>Старорусский районный суд</t>
  </si>
  <si>
    <t>53RS0016</t>
  </si>
  <si>
    <t>45RS0007.1</t>
  </si>
  <si>
    <t>Чудовский районный суд</t>
  </si>
  <si>
    <t>53RS0019</t>
  </si>
  <si>
    <t>45RS0008.1</t>
  </si>
  <si>
    <t>Новгородский районный суд</t>
  </si>
  <si>
    <t>53RS0022</t>
  </si>
  <si>
    <t>45RS0009.1</t>
  </si>
  <si>
    <t>Новосибирская область</t>
  </si>
  <si>
    <t>45RS0010.1</t>
  </si>
  <si>
    <t>54</t>
  </si>
  <si>
    <t>Дзержинский районный суд г. Новосибирска</t>
  </si>
  <si>
    <t>54RS0001</t>
  </si>
  <si>
    <t>45RS0011.1</t>
  </si>
  <si>
    <t>Железнодорожный районный суд г. Новосибирска</t>
  </si>
  <si>
    <t>54RS0002</t>
  </si>
  <si>
    <t>45RS0012.1</t>
  </si>
  <si>
    <t>Заельцовский районный суд г. Новосибирска</t>
  </si>
  <si>
    <t>54RS0003</t>
  </si>
  <si>
    <t>45RS0013.1</t>
  </si>
  <si>
    <t>Калининский районный суд г. Новосибирска</t>
  </si>
  <si>
    <t>54RS0004</t>
  </si>
  <si>
    <t>45RS0013.2</t>
  </si>
  <si>
    <t>Кировский районный суд г. Новосибирска</t>
  </si>
  <si>
    <t>54RS0005</t>
  </si>
  <si>
    <t>45RS0014.1</t>
  </si>
  <si>
    <t>Ленинский районный суд г. Новосибирска</t>
  </si>
  <si>
    <t>54RS0006</t>
  </si>
  <si>
    <t>45RS0015.1</t>
  </si>
  <si>
    <t>Октябрьский районный суд г. Новосибирска</t>
  </si>
  <si>
    <t>54RS0007</t>
  </si>
  <si>
    <t>45RS0015.2</t>
  </si>
  <si>
    <t>Первомайский районный суд г. Новосибирска</t>
  </si>
  <si>
    <t>54RS0008</t>
  </si>
  <si>
    <t>45RS0016.1</t>
  </si>
  <si>
    <t>Советский районный суд г. Новосибирска</t>
  </si>
  <si>
    <t>54RS0009</t>
  </si>
  <si>
    <t>45RS0017.1</t>
  </si>
  <si>
    <t>Центральный районный суд г. Новосибирска</t>
  </si>
  <si>
    <t>54RS0010</t>
  </si>
  <si>
    <t>45RS0018.1</t>
  </si>
  <si>
    <t>Барабинский районный суд</t>
  </si>
  <si>
    <t>54RS0012</t>
  </si>
  <si>
    <t>45RS0021.1</t>
  </si>
  <si>
    <t>Бердский городской суд</t>
  </si>
  <si>
    <t>54RS0013</t>
  </si>
  <si>
    <t>45RS0021.2</t>
  </si>
  <si>
    <t>Болотнинский районный суд</t>
  </si>
  <si>
    <t>54RS0014</t>
  </si>
  <si>
    <t>45RS0021.3</t>
  </si>
  <si>
    <t>Венгеровский районный суд</t>
  </si>
  <si>
    <t>54RS0015</t>
  </si>
  <si>
    <t>45RS0022.1</t>
  </si>
  <si>
    <t>Доволенский районный суд</t>
  </si>
  <si>
    <t>54RS0016</t>
  </si>
  <si>
    <t>45RS0023.1</t>
  </si>
  <si>
    <t>Искитимский районный суд</t>
  </si>
  <si>
    <t>54RS0018</t>
  </si>
  <si>
    <t>45RS0024.1</t>
  </si>
  <si>
    <t>Карасукский районный суд</t>
  </si>
  <si>
    <t>54RS0019</t>
  </si>
  <si>
    <t>45RS0025.1</t>
  </si>
  <si>
    <t>Колыванский районный суд</t>
  </si>
  <si>
    <t>54RS0021</t>
  </si>
  <si>
    <t>45RS0026.1</t>
  </si>
  <si>
    <t>Коченевский районный суд</t>
  </si>
  <si>
    <t>54RS0023</t>
  </si>
  <si>
    <t>45RS0026.2</t>
  </si>
  <si>
    <t>Краснозерский районный суд</t>
  </si>
  <si>
    <t>54RS0024</t>
  </si>
  <si>
    <t>46RS0001.1</t>
  </si>
  <si>
    <t>Куйбышевский районный суд</t>
  </si>
  <si>
    <t>54RS0025</t>
  </si>
  <si>
    <t>46RS0002.1</t>
  </si>
  <si>
    <t>Купинский районный суд</t>
  </si>
  <si>
    <t>54RS0026</t>
  </si>
  <si>
    <t>46RS0003.1</t>
  </si>
  <si>
    <t>Мошковский районный суд</t>
  </si>
  <si>
    <t>54RS0029</t>
  </si>
  <si>
    <t>46RS0004.1</t>
  </si>
  <si>
    <t>Новосибирский районный суд</t>
  </si>
  <si>
    <t>54RS0030</t>
  </si>
  <si>
    <t>46RS0005.1</t>
  </si>
  <si>
    <t>Обской городской суд</t>
  </si>
  <si>
    <t>54RS0031</t>
  </si>
  <si>
    <t>46RS0006.1</t>
  </si>
  <si>
    <t>Ордынский районный суд</t>
  </si>
  <si>
    <t>54RS0032</t>
  </si>
  <si>
    <t>46RS0007.1</t>
  </si>
  <si>
    <t>Сузунский районный суд</t>
  </si>
  <si>
    <t>54RS0034</t>
  </si>
  <si>
    <t>46RS0008.1</t>
  </si>
  <si>
    <t>Татарский районный суд</t>
  </si>
  <si>
    <t>54RS0035</t>
  </si>
  <si>
    <t>46RS0009.1</t>
  </si>
  <si>
    <t>Тогучинский районный суд</t>
  </si>
  <si>
    <t>54RS0036</t>
  </si>
  <si>
    <t>46RS0010.1</t>
  </si>
  <si>
    <t>Чановский районный суд</t>
  </si>
  <si>
    <t>54RS0039</t>
  </si>
  <si>
    <t>46RS0011.1</t>
  </si>
  <si>
    <t>Черепановский районный суд</t>
  </si>
  <si>
    <t>54RS0041</t>
  </si>
  <si>
    <t>46RS0012.1</t>
  </si>
  <si>
    <t>Чулымский районный суд</t>
  </si>
  <si>
    <t>54RS0042</t>
  </si>
  <si>
    <t>46RS0013.1</t>
  </si>
  <si>
    <t>Омская область</t>
  </si>
  <si>
    <t>46RS0014.1</t>
  </si>
  <si>
    <t>55</t>
  </si>
  <si>
    <t>Кировский районный суд г. Омска</t>
  </si>
  <si>
    <t>55RS0001</t>
  </si>
  <si>
    <t>46RS0015.1</t>
  </si>
  <si>
    <t>Куйбышевский районный суд г. Омска</t>
  </si>
  <si>
    <t>55RS0002</t>
  </si>
  <si>
    <t>46RS0016.1</t>
  </si>
  <si>
    <t>Ленинский районный суд г. Омска</t>
  </si>
  <si>
    <t>55RS0003</t>
  </si>
  <si>
    <t>46RS0016.2</t>
  </si>
  <si>
    <t>Октябрьский районный суд г. Омска</t>
  </si>
  <si>
    <t>55RS0004</t>
  </si>
  <si>
    <t>46RS0017.1</t>
  </si>
  <si>
    <t>Первомайский районный суд г. Омска</t>
  </si>
  <si>
    <t>55RS0005</t>
  </si>
  <si>
    <t>46RS0018.1</t>
  </si>
  <si>
    <t>Советский районный суд г. Омска</t>
  </si>
  <si>
    <t>55RS0006</t>
  </si>
  <si>
    <t>46RS0019.1</t>
  </si>
  <si>
    <t>Центральный районный суд г. Омска</t>
  </si>
  <si>
    <t>55RS0007</t>
  </si>
  <si>
    <t>46RS0020.1</t>
  </si>
  <si>
    <t>Азовский районный суд</t>
  </si>
  <si>
    <t>55RS0008</t>
  </si>
  <si>
    <t>46RS0021.1</t>
  </si>
  <si>
    <t>Большереченский районный суд</t>
  </si>
  <si>
    <t>55RS0009</t>
  </si>
  <si>
    <t>46RS0022.1</t>
  </si>
  <si>
    <t>Большеуковский районный суд</t>
  </si>
  <si>
    <t>55RS0010</t>
  </si>
  <si>
    <t>46RS0023.1</t>
  </si>
  <si>
    <t>Горьковский районный суд</t>
  </si>
  <si>
    <t>55RS0011</t>
  </si>
  <si>
    <t>46RS0023.2</t>
  </si>
  <si>
    <t>Знаменский районный суд</t>
  </si>
  <si>
    <t>55RS0012</t>
  </si>
  <si>
    <t>46RS0024.1</t>
  </si>
  <si>
    <t>Исилькульский городской суд</t>
  </si>
  <si>
    <t>55RS0013</t>
  </si>
  <si>
    <t>46RS0025.1</t>
  </si>
  <si>
    <t>Калачинский городской суд</t>
  </si>
  <si>
    <t>55RS0014</t>
  </si>
  <si>
    <t>46RS0026.1</t>
  </si>
  <si>
    <t>Колосовский районный суд</t>
  </si>
  <si>
    <t>55RS0015</t>
  </si>
  <si>
    <t>46RS0027.1</t>
  </si>
  <si>
    <t>Кормиловский районный суд</t>
  </si>
  <si>
    <t>55RS0016</t>
  </si>
  <si>
    <t>46RS0028.1</t>
  </si>
  <si>
    <t>Крутинский районный суд</t>
  </si>
  <si>
    <t>55RS0017</t>
  </si>
  <si>
    <t>46RS0029.1</t>
  </si>
  <si>
    <t>Марьяновский районный суд</t>
  </si>
  <si>
    <t>55RS0018</t>
  </si>
  <si>
    <t>46RS0030.1</t>
  </si>
  <si>
    <t>Любинский районный суд</t>
  </si>
  <si>
    <t>55RS0019</t>
  </si>
  <si>
    <t>46RS0030.2</t>
  </si>
  <si>
    <t>Москаленский районный суд</t>
  </si>
  <si>
    <t>55RS0020</t>
  </si>
  <si>
    <t>46RS0031.1</t>
  </si>
  <si>
    <t>Муромцевский районный суд</t>
  </si>
  <si>
    <t>55RS0021</t>
  </si>
  <si>
    <t>47RS0001.1</t>
  </si>
  <si>
    <t>Называевский городской суд</t>
  </si>
  <si>
    <t>55RS0022</t>
  </si>
  <si>
    <t>47RS0002.1</t>
  </si>
  <si>
    <t>Нижнеомский районный суд</t>
  </si>
  <si>
    <t>55RS0023</t>
  </si>
  <si>
    <t>47RS0003.1</t>
  </si>
  <si>
    <t>Нововаршавский районный суд</t>
  </si>
  <si>
    <t>55RS0024</t>
  </si>
  <si>
    <t>47RS0004.1</t>
  </si>
  <si>
    <t>Одесский районный суд</t>
  </si>
  <si>
    <t>55RS0025</t>
  </si>
  <si>
    <t>47RS0004.2</t>
  </si>
  <si>
    <t>Омский районный суд</t>
  </si>
  <si>
    <t>55RS0026</t>
  </si>
  <si>
    <t>47RS0005.1</t>
  </si>
  <si>
    <t>Оконешниковский районный суд</t>
  </si>
  <si>
    <t>55RS0027</t>
  </si>
  <si>
    <t>47RS0006.1</t>
  </si>
  <si>
    <t>Павлоградский районный суд</t>
  </si>
  <si>
    <t>55RS0028</t>
  </si>
  <si>
    <t>47RS0007.1</t>
  </si>
  <si>
    <t>Полтавский районный суд</t>
  </si>
  <si>
    <t>55RS0029</t>
  </si>
  <si>
    <t>47RS0008.1</t>
  </si>
  <si>
    <t>Русско-Полянский районный суд</t>
  </si>
  <si>
    <t>55RS0030</t>
  </si>
  <si>
    <t>47RS0009.1</t>
  </si>
  <si>
    <t>Саргатский районный суд</t>
  </si>
  <si>
    <t>55RS0031</t>
  </si>
  <si>
    <t>47RS0010.1</t>
  </si>
  <si>
    <t>Седельниковский районный суд</t>
  </si>
  <si>
    <t>55RS0032</t>
  </si>
  <si>
    <t>47RS0011.1</t>
  </si>
  <si>
    <t>Таврический районный суд</t>
  </si>
  <si>
    <t>55RS0033</t>
  </si>
  <si>
    <t>47RS0012.1</t>
  </si>
  <si>
    <t>Тарский городской суд</t>
  </si>
  <si>
    <t>55RS0034</t>
  </si>
  <si>
    <t>47RS0013.1</t>
  </si>
  <si>
    <t>Тевризский районный суд</t>
  </si>
  <si>
    <t>55RS0035</t>
  </si>
  <si>
    <t>47RS0014.1</t>
  </si>
  <si>
    <t>Тюкалинский городской суд</t>
  </si>
  <si>
    <t>55RS0036</t>
  </si>
  <si>
    <t>47RS0015.1</t>
  </si>
  <si>
    <t>Усть-Ишимский районный суд</t>
  </si>
  <si>
    <t>55RS0037</t>
  </si>
  <si>
    <t>47RS0016.1</t>
  </si>
  <si>
    <t>Черлакский районный суд</t>
  </si>
  <si>
    <t>55RS0038</t>
  </si>
  <si>
    <t>47RS0017.1</t>
  </si>
  <si>
    <t>Шербакульский районный суд</t>
  </si>
  <si>
    <t>55RS0039</t>
  </si>
  <si>
    <t>47RS0017.2</t>
  </si>
  <si>
    <t>Оренбургская область</t>
  </si>
  <si>
    <t>47RS0018.1</t>
  </si>
  <si>
    <t>56</t>
  </si>
  <si>
    <t>Адамовский районный суд</t>
  </si>
  <si>
    <t>56RS0001</t>
  </si>
  <si>
    <t>47RS0018.2</t>
  </si>
  <si>
    <t>Акбулакский районный суд</t>
  </si>
  <si>
    <t>56RS0003</t>
  </si>
  <si>
    <t>48RS0001.1</t>
  </si>
  <si>
    <t>56RS0004</t>
  </si>
  <si>
    <t>48RS0002.1</t>
  </si>
  <si>
    <t>Абдулинский районный суд</t>
  </si>
  <si>
    <t>56RS0005</t>
  </si>
  <si>
    <t>48RS0003.1</t>
  </si>
  <si>
    <t>Беляевский районный суд</t>
  </si>
  <si>
    <t>56RS0006</t>
  </si>
  <si>
    <t>48RS0004.1</t>
  </si>
  <si>
    <t>Бугурусланский районный суд</t>
  </si>
  <si>
    <t>56RS0007</t>
  </si>
  <si>
    <t>48RS0005.1</t>
  </si>
  <si>
    <t>Бузулукский районный суд</t>
  </si>
  <si>
    <t>56RS0008</t>
  </si>
  <si>
    <t>48RS0005.2</t>
  </si>
  <si>
    <t>Дзержинский районный суд г. Оренбурга</t>
  </si>
  <si>
    <t>56RS0009</t>
  </si>
  <si>
    <t>48RS0008.1</t>
  </si>
  <si>
    <t>Гайский городской суд</t>
  </si>
  <si>
    <t>56RS0010</t>
  </si>
  <si>
    <t>48RS0009.1</t>
  </si>
  <si>
    <t>Илекский районный суд</t>
  </si>
  <si>
    <t>56RS0012</t>
  </si>
  <si>
    <t>48RS0010.1</t>
  </si>
  <si>
    <t>Домбаровский районный суд</t>
  </si>
  <si>
    <t>56RS0013</t>
  </si>
  <si>
    <t>48RS0012.1</t>
  </si>
  <si>
    <t>Кувандыкский районный суд</t>
  </si>
  <si>
    <t>56RS0015</t>
  </si>
  <si>
    <t>48RS0012.2</t>
  </si>
  <si>
    <t>56RS0016</t>
  </si>
  <si>
    <t>48RS0015.1</t>
  </si>
  <si>
    <t>Кваркенский районный суд</t>
  </si>
  <si>
    <t>56RS0017</t>
  </si>
  <si>
    <t>48RS0016.1</t>
  </si>
  <si>
    <t>Ленинский районный суд г. Оренбурга</t>
  </si>
  <si>
    <t>56RS0018</t>
  </si>
  <si>
    <t>48RS0016.2</t>
  </si>
  <si>
    <t>Ленинский районный суд г. Орска</t>
  </si>
  <si>
    <t>56RS0019</t>
  </si>
  <si>
    <t>48RS0017.1</t>
  </si>
  <si>
    <t>Медногорский городской суд</t>
  </si>
  <si>
    <t>56RS0021</t>
  </si>
  <si>
    <t>48RS0017.2</t>
  </si>
  <si>
    <t>Новоорский районный суд</t>
  </si>
  <si>
    <t>56RS0022</t>
  </si>
  <si>
    <t>48RS0017.3</t>
  </si>
  <si>
    <t>Новотроицкий городской суд</t>
  </si>
  <si>
    <t>56RS0023</t>
  </si>
  <si>
    <t>48RS0018.1</t>
  </si>
  <si>
    <t>Новосергиевский районный суд</t>
  </si>
  <si>
    <t>56RS0024</t>
  </si>
  <si>
    <t>48RS0021.1</t>
  </si>
  <si>
    <t>Октябрьский районный суд г. Орска</t>
  </si>
  <si>
    <t>56RS0026</t>
  </si>
  <si>
    <t>48RS0022.1</t>
  </si>
  <si>
    <t>Оренбургский районный суд</t>
  </si>
  <si>
    <t>56RS0027</t>
  </si>
  <si>
    <t>48RS0022.2</t>
  </si>
  <si>
    <t>Переволоцкий районный суд</t>
  </si>
  <si>
    <t>56RS0028</t>
  </si>
  <si>
    <t>48RS0023.1</t>
  </si>
  <si>
    <t>Пономаревский районный суд</t>
  </si>
  <si>
    <t>56RS0029</t>
  </si>
  <si>
    <t>48RS0023.2</t>
  </si>
  <si>
    <t>Промышленный районный суд г. Оренбурга</t>
  </si>
  <si>
    <t>56RS0030</t>
  </si>
  <si>
    <t>49RS0001.1</t>
  </si>
  <si>
    <t>56RS0031</t>
  </si>
  <si>
    <t>49RS0002.1</t>
  </si>
  <si>
    <t>Соль-Илецкий районный суд</t>
  </si>
  <si>
    <t>56RS0032</t>
  </si>
  <si>
    <t>49RS0003.1</t>
  </si>
  <si>
    <t>Советский районный суд г. Орска</t>
  </si>
  <si>
    <t>56RS0033</t>
  </si>
  <si>
    <t>49RS0004.1</t>
  </si>
  <si>
    <t>Саракташский районный суд</t>
  </si>
  <si>
    <t>56RS0034</t>
  </si>
  <si>
    <t>49RS0005.1</t>
  </si>
  <si>
    <t>Сорочинский районный суд</t>
  </si>
  <si>
    <t>56RS0035</t>
  </si>
  <si>
    <t>49RS0006.1</t>
  </si>
  <si>
    <t>Сакмарский районный суд</t>
  </si>
  <si>
    <t>56RS0038</t>
  </si>
  <si>
    <t>49RS0008.1</t>
  </si>
  <si>
    <t>Тюльганский районный суд</t>
  </si>
  <si>
    <t>56RS0039</t>
  </si>
  <si>
    <t>49RS0008.2</t>
  </si>
  <si>
    <t>Ташлинский районный суд</t>
  </si>
  <si>
    <t>56RS0040</t>
  </si>
  <si>
    <t>49RS0009.1</t>
  </si>
  <si>
    <t>Тоцкий районный суд</t>
  </si>
  <si>
    <t>56RS0041</t>
  </si>
  <si>
    <t>50RS0001.1</t>
  </si>
  <si>
    <t>Центральный районный суд г. Оренбурга</t>
  </si>
  <si>
    <t>56RS0042</t>
  </si>
  <si>
    <t>50RS0002.1</t>
  </si>
  <si>
    <t>Шарлыкский районный суд</t>
  </si>
  <si>
    <t>56RS0043</t>
  </si>
  <si>
    <t>50RS0003.1</t>
  </si>
  <si>
    <t>Ясненский районный суд</t>
  </si>
  <si>
    <t>56RS0044</t>
  </si>
  <si>
    <t>50RS0003.2</t>
  </si>
  <si>
    <t>Орловская область</t>
  </si>
  <si>
    <t>50RS0004.1</t>
  </si>
  <si>
    <t>57</t>
  </si>
  <si>
    <t>Болховский районный суд</t>
  </si>
  <si>
    <t>57RS0001</t>
  </si>
  <si>
    <t>50RS0005.1</t>
  </si>
  <si>
    <t>Верховский районный суд</t>
  </si>
  <si>
    <t>57RS0002</t>
  </si>
  <si>
    <t>50RS0006.1</t>
  </si>
  <si>
    <t>Глазуновский районный суд</t>
  </si>
  <si>
    <t>57RS0003</t>
  </si>
  <si>
    <t>50RS0007.1</t>
  </si>
  <si>
    <t>Дмитровский районный суд</t>
  </si>
  <si>
    <t>57RS0004</t>
  </si>
  <si>
    <t>50RS0008.1</t>
  </si>
  <si>
    <t>Залегощенский районный суд</t>
  </si>
  <si>
    <t>57RS0006</t>
  </si>
  <si>
    <t>50RS0009.1</t>
  </si>
  <si>
    <t>Колпнянский районный суд</t>
  </si>
  <si>
    <t>57RS0009</t>
  </si>
  <si>
    <t>50RS0010.1</t>
  </si>
  <si>
    <t>Кромской районный суд</t>
  </si>
  <si>
    <t>57RS0010</t>
  </si>
  <si>
    <t>50RS0011.1</t>
  </si>
  <si>
    <t>Ливенский районный суд</t>
  </si>
  <si>
    <t>57RS0012</t>
  </si>
  <si>
    <t>50RS0012.1</t>
  </si>
  <si>
    <t>Малоархангельский районный суд</t>
  </si>
  <si>
    <t>57RS0013</t>
  </si>
  <si>
    <t>50RS0013.1</t>
  </si>
  <si>
    <t>Мценский районный суд</t>
  </si>
  <si>
    <t>57RS0014</t>
  </si>
  <si>
    <t>50RS0014.1</t>
  </si>
  <si>
    <t>Новодеревеньковский районный суд</t>
  </si>
  <si>
    <t>57RS0015</t>
  </si>
  <si>
    <t>50RS0015.1</t>
  </si>
  <si>
    <t>Покровский районный суд</t>
  </si>
  <si>
    <t>57RS0016</t>
  </si>
  <si>
    <t>50RS0016.1</t>
  </si>
  <si>
    <t>Свердловский районный суд</t>
  </si>
  <si>
    <t>57RS0017</t>
  </si>
  <si>
    <t>50RS0017.1</t>
  </si>
  <si>
    <t>Урицкий районный суд</t>
  </si>
  <si>
    <t>57RS0019</t>
  </si>
  <si>
    <t>50RS0018.1</t>
  </si>
  <si>
    <t>Хотынецкий районный суд</t>
  </si>
  <si>
    <t>57RS0020</t>
  </si>
  <si>
    <t>50RS0019.1</t>
  </si>
  <si>
    <t>Заводской районный суд г. Орла</t>
  </si>
  <si>
    <t>57RS0022</t>
  </si>
  <si>
    <t>50RS0020.1</t>
  </si>
  <si>
    <t>Советский районный суд г. Орла</t>
  </si>
  <si>
    <t>57RS0023</t>
  </si>
  <si>
    <t>50RS0020.2</t>
  </si>
  <si>
    <t>Железнодорожный районный суд г. Орла</t>
  </si>
  <si>
    <t>57RS0024</t>
  </si>
  <si>
    <t>50RS0021.1</t>
  </si>
  <si>
    <t>Новосильский районный суд</t>
  </si>
  <si>
    <t>57RS0025</t>
  </si>
  <si>
    <t>50RS0022.1</t>
  </si>
  <si>
    <t>Орловский районный суд</t>
  </si>
  <si>
    <t>57RS0026</t>
  </si>
  <si>
    <t>50RS0023.1</t>
  </si>
  <si>
    <t>Северный районный суд г. Орла</t>
  </si>
  <si>
    <t>57RS0027</t>
  </si>
  <si>
    <t>50RS0024.1</t>
  </si>
  <si>
    <t>Пензенская область</t>
  </si>
  <si>
    <t>50RS0025.1</t>
  </si>
  <si>
    <t>58</t>
  </si>
  <si>
    <t>Башмаковский районный суд</t>
  </si>
  <si>
    <t>58RS0001</t>
  </si>
  <si>
    <t>50RS0026.1</t>
  </si>
  <si>
    <t>58RS0002</t>
  </si>
  <si>
    <t>50RS0027.1</t>
  </si>
  <si>
    <t>Белинский районный суд</t>
  </si>
  <si>
    <t>58RS0003</t>
  </si>
  <si>
    <t>50RS0028.1</t>
  </si>
  <si>
    <t>Бековский районный суд</t>
  </si>
  <si>
    <t>58RS0004</t>
  </si>
  <si>
    <t>50RS0029.1</t>
  </si>
  <si>
    <t>Бессоновский районный суд</t>
  </si>
  <si>
    <t>58RS0005</t>
  </si>
  <si>
    <t>50RS0030.1</t>
  </si>
  <si>
    <t>Вадинский районный суд</t>
  </si>
  <si>
    <t>58RS0006</t>
  </si>
  <si>
    <t>50RS0031.1</t>
  </si>
  <si>
    <t>58RS0007</t>
  </si>
  <si>
    <t>50RS0032.1</t>
  </si>
  <si>
    <t>Железнодорожный районный суд г. Пензы</t>
  </si>
  <si>
    <t>58RS0008</t>
  </si>
  <si>
    <t>50RS0033.1</t>
  </si>
  <si>
    <t>Зареченский городской суд</t>
  </si>
  <si>
    <t>58RS0009</t>
  </si>
  <si>
    <t>50RS0033.2</t>
  </si>
  <si>
    <t>Земетчинский районный суд</t>
  </si>
  <si>
    <t>58RS0010</t>
  </si>
  <si>
    <t>50RS0034.1</t>
  </si>
  <si>
    <t>Иссинский районный суд</t>
  </si>
  <si>
    <t>58RS0011</t>
  </si>
  <si>
    <t>50RS0035.1</t>
  </si>
  <si>
    <t>58RS0012</t>
  </si>
  <si>
    <t>50RS0036.1</t>
  </si>
  <si>
    <t>Колышлейский районный суд</t>
  </si>
  <si>
    <t>58RS0014</t>
  </si>
  <si>
    <t>50RS0037.1</t>
  </si>
  <si>
    <t>Кузнецкий районный суд</t>
  </si>
  <si>
    <t>58RS0017</t>
  </si>
  <si>
    <t>50RS0038.1</t>
  </si>
  <si>
    <t>Ленинский районный суд г. Пензы</t>
  </si>
  <si>
    <t>58RS0018</t>
  </si>
  <si>
    <t>50RS0039.1</t>
  </si>
  <si>
    <t>Лопатинский районный суд</t>
  </si>
  <si>
    <t>58RS0019</t>
  </si>
  <si>
    <t>50RS0040.1</t>
  </si>
  <si>
    <t>Лунинский районный суд</t>
  </si>
  <si>
    <t>58RS0020</t>
  </si>
  <si>
    <t>50RS0041.1</t>
  </si>
  <si>
    <t>Малосердобинский районный суд</t>
  </si>
  <si>
    <t>58RS0021</t>
  </si>
  <si>
    <t>50RS0042.1</t>
  </si>
  <si>
    <t>Мокшанский районный суд</t>
  </si>
  <si>
    <t>58RS0022</t>
  </si>
  <si>
    <t>50RS0043.1</t>
  </si>
  <si>
    <t>Наровчатский районный суд</t>
  </si>
  <si>
    <t>58RS0023</t>
  </si>
  <si>
    <t>50RS0044.1</t>
  </si>
  <si>
    <t>Неверкинский районный суд</t>
  </si>
  <si>
    <t>58RS0024</t>
  </si>
  <si>
    <t>50RS0045.1</t>
  </si>
  <si>
    <t>Нижнеломовский районный суд</t>
  </si>
  <si>
    <t>58RS0025</t>
  </si>
  <si>
    <t>50RS0046.1</t>
  </si>
  <si>
    <t>58RS0026</t>
  </si>
  <si>
    <t>50RS0047.1</t>
  </si>
  <si>
    <t>Октябрьский районный суд г. Пензы</t>
  </si>
  <si>
    <t>58RS0027</t>
  </si>
  <si>
    <t>50RS0048.1</t>
  </si>
  <si>
    <t>Пензенский районный суд</t>
  </si>
  <si>
    <t>58RS0028</t>
  </si>
  <si>
    <t>50RS0048.2</t>
  </si>
  <si>
    <t>Пачелмский районный суд</t>
  </si>
  <si>
    <t>58RS0029</t>
  </si>
  <si>
    <t>50RS0048.3</t>
  </si>
  <si>
    <t>Первомайский районный суд г. Пензы</t>
  </si>
  <si>
    <t>58RS0030</t>
  </si>
  <si>
    <t>50RS0049.1</t>
  </si>
  <si>
    <t>Сердобский городской суд</t>
  </si>
  <si>
    <t>58RS0031</t>
  </si>
  <si>
    <t>50RS0050.1</t>
  </si>
  <si>
    <t>Сосновоборский районный суд</t>
  </si>
  <si>
    <t>58RS0032</t>
  </si>
  <si>
    <t>50RS0051.1</t>
  </si>
  <si>
    <t>Тамалинский районный суд</t>
  </si>
  <si>
    <t>58RS0033</t>
  </si>
  <si>
    <t>50RS0052.1</t>
  </si>
  <si>
    <t>Шемышейский районный суд</t>
  </si>
  <si>
    <t>58RS0034</t>
  </si>
  <si>
    <t>50RS0053.1</t>
  </si>
  <si>
    <t>Пермский край</t>
  </si>
  <si>
    <t>51RS0001.1</t>
  </si>
  <si>
    <t>59</t>
  </si>
  <si>
    <t>Дзержинский районный суд г. Перми</t>
  </si>
  <si>
    <t>59RS0001</t>
  </si>
  <si>
    <t>51RS0002.1</t>
  </si>
  <si>
    <t>Индустриальный районный суд г. Перми</t>
  </si>
  <si>
    <t>59RS0002</t>
  </si>
  <si>
    <t>51RS0003.1</t>
  </si>
  <si>
    <t>Кировский районный суд г. Перми</t>
  </si>
  <si>
    <t>59RS0003</t>
  </si>
  <si>
    <t>51RS0006.1</t>
  </si>
  <si>
    <t>Ленинский районный суд г. Перми</t>
  </si>
  <si>
    <t>59RS0004</t>
  </si>
  <si>
    <t>51RS0007.1</t>
  </si>
  <si>
    <t>Мотовилихинский районный суд г. Перми</t>
  </si>
  <si>
    <t>59RS0005</t>
  </si>
  <si>
    <t>51RS0008.1</t>
  </si>
  <si>
    <t>Орджоникидзевский районный суд г. Перми</t>
  </si>
  <si>
    <t>59RS0006</t>
  </si>
  <si>
    <t>51RS0008.2.PSP</t>
  </si>
  <si>
    <t>Свердловский районный суд г. Перми</t>
  </si>
  <si>
    <t>59RS0007</t>
  </si>
  <si>
    <t>51RS0009.1</t>
  </si>
  <si>
    <t>Пермский районный суд</t>
  </si>
  <si>
    <t>59RS0008</t>
  </si>
  <si>
    <t>51RS0009.2.PSP</t>
  </si>
  <si>
    <t>59RS0009</t>
  </si>
  <si>
    <t>51RS0011.1</t>
  </si>
  <si>
    <t>Бардымский районный суд</t>
  </si>
  <si>
    <t>59RS0010</t>
  </si>
  <si>
    <t>51RS0015.1</t>
  </si>
  <si>
    <t>Березниковский городской суд</t>
  </si>
  <si>
    <t>59RS0011</t>
  </si>
  <si>
    <t>51RS0016.1</t>
  </si>
  <si>
    <t>Большесосновский районный суд</t>
  </si>
  <si>
    <t>59RS0013</t>
  </si>
  <si>
    <t>51RS0017.1</t>
  </si>
  <si>
    <t>Верещагинский районный суд</t>
  </si>
  <si>
    <t>59RS0014</t>
  </si>
  <si>
    <t>51RS0017.2</t>
  </si>
  <si>
    <t>Горнозаводский районный суд</t>
  </si>
  <si>
    <t>59RS0015</t>
  </si>
  <si>
    <t>51RS0018.1</t>
  </si>
  <si>
    <t>Губахинский городской суд</t>
  </si>
  <si>
    <t>59RS0017</t>
  </si>
  <si>
    <t>51RS0019.1</t>
  </si>
  <si>
    <t>Добрянский районный суд</t>
  </si>
  <si>
    <t>59RS0018</t>
  </si>
  <si>
    <t>51RS0020.1</t>
  </si>
  <si>
    <t>Ильинский районный суд</t>
  </si>
  <si>
    <t>59RS0020</t>
  </si>
  <si>
    <t>51RS0020.2.PSP</t>
  </si>
  <si>
    <t>Карагайский районный суд</t>
  </si>
  <si>
    <t>59RS0021</t>
  </si>
  <si>
    <t>51RS0020.3.PSP</t>
  </si>
  <si>
    <t>Кизеловский городской суд</t>
  </si>
  <si>
    <t>59RS0022</t>
  </si>
  <si>
    <t>51RS0021.1</t>
  </si>
  <si>
    <t>Красновишерский районный суд</t>
  </si>
  <si>
    <t>59RS0024</t>
  </si>
  <si>
    <t>51RS0021.2.PSP</t>
  </si>
  <si>
    <t>Краснокамский городской суд</t>
  </si>
  <si>
    <t>59RS0025</t>
  </si>
  <si>
    <t>52RS0001.1</t>
  </si>
  <si>
    <t>Куединский районный суд</t>
  </si>
  <si>
    <t>59RS0026</t>
  </si>
  <si>
    <t>52RS0002.1</t>
  </si>
  <si>
    <t>Кунгурский городской суд</t>
  </si>
  <si>
    <t>59RS0027</t>
  </si>
  <si>
    <t>52RS0003.1</t>
  </si>
  <si>
    <t>Лысьвенский городской суд</t>
  </si>
  <si>
    <t>59RS0028</t>
  </si>
  <si>
    <t>52RS0004.1</t>
  </si>
  <si>
    <t>Нытвенский районный суд</t>
  </si>
  <si>
    <t>59RS0029</t>
  </si>
  <si>
    <t>52RS0005.1</t>
  </si>
  <si>
    <t>59RS0030</t>
  </si>
  <si>
    <t>52RS0006.1</t>
  </si>
  <si>
    <t>Очерский районный суд</t>
  </si>
  <si>
    <t>59RS0032</t>
  </si>
  <si>
    <t>52RS0006.2</t>
  </si>
  <si>
    <t>Ординский районный суд</t>
  </si>
  <si>
    <t>59RS0033</t>
  </si>
  <si>
    <t>52RS0007.1</t>
  </si>
  <si>
    <t>59RS0034</t>
  </si>
  <si>
    <t>52RS0008.1</t>
  </si>
  <si>
    <t>Соликамский городской суд</t>
  </si>
  <si>
    <t>59RS0035</t>
  </si>
  <si>
    <t>52RS0009.1</t>
  </si>
  <si>
    <t>Суксунский районный суд</t>
  </si>
  <si>
    <t>59RS0037</t>
  </si>
  <si>
    <t>52RS0010.1</t>
  </si>
  <si>
    <t>Чайковский городской суд</t>
  </si>
  <si>
    <t>59RS0040</t>
  </si>
  <si>
    <t>52RS0011.1</t>
  </si>
  <si>
    <t>Чернушинский районный суд</t>
  </si>
  <si>
    <t>59RS0042</t>
  </si>
  <si>
    <t>52RS0012.1</t>
  </si>
  <si>
    <t>Чердынский районный суд</t>
  </si>
  <si>
    <t>59RS0043</t>
  </si>
  <si>
    <t>52RS0013.1</t>
  </si>
  <si>
    <t>Чусовской городской суд</t>
  </si>
  <si>
    <t>59RS0044</t>
  </si>
  <si>
    <t>52RS0014.1</t>
  </si>
  <si>
    <t>Косинский районный суд</t>
  </si>
  <si>
    <t>81RS0001</t>
  </si>
  <si>
    <t>52RS0015.1</t>
  </si>
  <si>
    <t>Кочевский районный суд</t>
  </si>
  <si>
    <t>81RS0002</t>
  </si>
  <si>
    <t>52RS0015.2</t>
  </si>
  <si>
    <t>Юрлинский районный суд</t>
  </si>
  <si>
    <t>81RS0003</t>
  </si>
  <si>
    <t>52RS0016.1</t>
  </si>
  <si>
    <t>Гайнский районный суд</t>
  </si>
  <si>
    <t>81RS0005</t>
  </si>
  <si>
    <t>52RS0017.1</t>
  </si>
  <si>
    <t>Кудымкарский городской суд</t>
  </si>
  <si>
    <t>81RS0006</t>
  </si>
  <si>
    <t>52RS0018.1</t>
  </si>
  <si>
    <t>Псковская область</t>
  </si>
  <si>
    <t>52RS0018.2</t>
  </si>
  <si>
    <t>60</t>
  </si>
  <si>
    <t>Псковский городской суд</t>
  </si>
  <si>
    <t>60RS0001</t>
  </si>
  <si>
    <t>52RS0019.1</t>
  </si>
  <si>
    <t>Великолукский городской суд</t>
  </si>
  <si>
    <t>60RS0002</t>
  </si>
  <si>
    <t>52RS0020.1</t>
  </si>
  <si>
    <t>Островский городской суд</t>
  </si>
  <si>
    <t>60RS0003</t>
  </si>
  <si>
    <t>52RS0021.1</t>
  </si>
  <si>
    <t>Бежаницкий районный суд</t>
  </si>
  <si>
    <t>60RS0004</t>
  </si>
  <si>
    <t>52RS0022.1</t>
  </si>
  <si>
    <t>Великолукский районный суд</t>
  </si>
  <si>
    <t>60RS0005</t>
  </si>
  <si>
    <t>52RS0023.1</t>
  </si>
  <si>
    <t>Гдовский районный суд</t>
  </si>
  <si>
    <t>60RS0006</t>
  </si>
  <si>
    <t>52RS0024.1</t>
  </si>
  <si>
    <t>Дедовичский районный суд</t>
  </si>
  <si>
    <t>60RS0007</t>
  </si>
  <si>
    <t>52RS0025.1</t>
  </si>
  <si>
    <t>Дновский районный суд</t>
  </si>
  <si>
    <t>60RS0008</t>
  </si>
  <si>
    <t>52RS0026.1</t>
  </si>
  <si>
    <t>Невельский районный суд</t>
  </si>
  <si>
    <t>60RS0012</t>
  </si>
  <si>
    <t>52RS0027.1</t>
  </si>
  <si>
    <t>Новосокольнический районный суд</t>
  </si>
  <si>
    <t>60RS0014</t>
  </si>
  <si>
    <t>52RS0028.1</t>
  </si>
  <si>
    <t>Опочецкий районный суд</t>
  </si>
  <si>
    <t>60RS0015</t>
  </si>
  <si>
    <t>52RS0029.1</t>
  </si>
  <si>
    <t>Печорский районный суд</t>
  </si>
  <si>
    <t>60RS0017</t>
  </si>
  <si>
    <t>52RS0030.1</t>
  </si>
  <si>
    <t>Порховский районный суд</t>
  </si>
  <si>
    <t>60RS0019</t>
  </si>
  <si>
    <t>52RS0031.1</t>
  </si>
  <si>
    <t>Псковский районный суд</t>
  </si>
  <si>
    <t>60RS0020</t>
  </si>
  <si>
    <t>52RS0032.1</t>
  </si>
  <si>
    <t>Пушкиногорский районный суд</t>
  </si>
  <si>
    <t>60RS0022</t>
  </si>
  <si>
    <t>52RS0033.1</t>
  </si>
  <si>
    <t>Пыталовский районный суд</t>
  </si>
  <si>
    <t>60RS0023</t>
  </si>
  <si>
    <t>52RS0034.1</t>
  </si>
  <si>
    <t>Себежский районный суд</t>
  </si>
  <si>
    <t>60RS0024</t>
  </si>
  <si>
    <t>52RS0035.1</t>
  </si>
  <si>
    <t>Стругокрасненский районный суд</t>
  </si>
  <si>
    <t>60RS0025</t>
  </si>
  <si>
    <t>52RS0036.1</t>
  </si>
  <si>
    <t>Ростовская область</t>
  </si>
  <si>
    <t>52RS0037.1</t>
  </si>
  <si>
    <t>61</t>
  </si>
  <si>
    <t>Ворошиловский районный суд г. Ростова-на-Дону</t>
  </si>
  <si>
    <t>61RS0001</t>
  </si>
  <si>
    <t>52RS0038.1</t>
  </si>
  <si>
    <t>Железнодорожный районный суд г. Ростова-на-Дону</t>
  </si>
  <si>
    <t>61RS0002</t>
  </si>
  <si>
    <t>52RS0039.1</t>
  </si>
  <si>
    <t>Кировский районный суд г. Ростова-на-Дону</t>
  </si>
  <si>
    <t>61RS0003</t>
  </si>
  <si>
    <t>52RS0040.1</t>
  </si>
  <si>
    <t>Ленинский районный суд г. Ростова-на-Дону</t>
  </si>
  <si>
    <t>61RS0004</t>
  </si>
  <si>
    <t>52RS0041.1</t>
  </si>
  <si>
    <t>Октябрьский районный суд г. Ростова-на-Дону</t>
  </si>
  <si>
    <t>61RS0005</t>
  </si>
  <si>
    <t>52RS0042.1</t>
  </si>
  <si>
    <t>Первомайский районный суд г. Ростова-на-Дону</t>
  </si>
  <si>
    <t>61RS0006</t>
  </si>
  <si>
    <t>52RS0043.1</t>
  </si>
  <si>
    <t>Пролетарский районный суд г. Ростова-на-Дону</t>
  </si>
  <si>
    <t>61RS0007</t>
  </si>
  <si>
    <t>52RS0044.1</t>
  </si>
  <si>
    <t>Советский районный суд г. Ростова-на-Дону</t>
  </si>
  <si>
    <t>61RS0008</t>
  </si>
  <si>
    <t>52RS0045.1</t>
  </si>
  <si>
    <t>Азовский городской суд</t>
  </si>
  <si>
    <t>61RS0009</t>
  </si>
  <si>
    <t>52RS0046.1</t>
  </si>
  <si>
    <t>Батайский городской суд</t>
  </si>
  <si>
    <t>61RS0010</t>
  </si>
  <si>
    <t>52RS0047.1</t>
  </si>
  <si>
    <t>Белокалитвинский городской суд</t>
  </si>
  <si>
    <t>61RS0011</t>
  </si>
  <si>
    <t>52RS0048.1</t>
  </si>
  <si>
    <t>Волгодонской районный суд</t>
  </si>
  <si>
    <t>61RS0012</t>
  </si>
  <si>
    <t>52RS0049.1</t>
  </si>
  <si>
    <t>Гуковский городской суд</t>
  </si>
  <si>
    <t>61RS0013</t>
  </si>
  <si>
    <t>52RS0050.1</t>
  </si>
  <si>
    <t>Донецкий городской суд</t>
  </si>
  <si>
    <t>61RS0014</t>
  </si>
  <si>
    <t>52RS0051.1</t>
  </si>
  <si>
    <t>Красносулинский районный суд</t>
  </si>
  <si>
    <t>61RS0017</t>
  </si>
  <si>
    <t>52RS0052.1</t>
  </si>
  <si>
    <t>Миллеровский районный суд</t>
  </si>
  <si>
    <t>61RS0018</t>
  </si>
  <si>
    <t>52RS0053.1</t>
  </si>
  <si>
    <t>Новочеркасский городской суд</t>
  </si>
  <si>
    <t>61RS0019</t>
  </si>
  <si>
    <t>52RS0054.1</t>
  </si>
  <si>
    <t>Новошахтинский районный суд</t>
  </si>
  <si>
    <t>61RS0020</t>
  </si>
  <si>
    <t>52RS0055.1</t>
  </si>
  <si>
    <t>Сальский  городской суд</t>
  </si>
  <si>
    <t>61RS0021</t>
  </si>
  <si>
    <t>52RS0056.1</t>
  </si>
  <si>
    <t>Таганрогский городской суд</t>
  </si>
  <si>
    <t>61RS0022</t>
  </si>
  <si>
    <t>52RS0057.1</t>
  </si>
  <si>
    <t>Шахтинский  городской суд</t>
  </si>
  <si>
    <t>61RS0023</t>
  </si>
  <si>
    <t>52RS0058.1</t>
  </si>
  <si>
    <t>Аксайский районный суд</t>
  </si>
  <si>
    <t>61RS0024</t>
  </si>
  <si>
    <t>53RS0002.1</t>
  </si>
  <si>
    <t>Багаевский районный суд</t>
  </si>
  <si>
    <t>61RS0025</t>
  </si>
  <si>
    <t>53RS0002.2</t>
  </si>
  <si>
    <t>Егорлыкский районный суд</t>
  </si>
  <si>
    <t>61RS0031</t>
  </si>
  <si>
    <t>53RS0002.3</t>
  </si>
  <si>
    <t>Зерноградский районный суд</t>
  </si>
  <si>
    <t>61RS0033</t>
  </si>
  <si>
    <t>53RS0003.1</t>
  </si>
  <si>
    <t>Зимовниковский районный суд</t>
  </si>
  <si>
    <t>61RS0034</t>
  </si>
  <si>
    <t>53RS0003.2</t>
  </si>
  <si>
    <t>Каменский районный суд</t>
  </si>
  <si>
    <t>61RS0036</t>
  </si>
  <si>
    <t>53RS0003.3</t>
  </si>
  <si>
    <t>Мартыновский районный суд</t>
  </si>
  <si>
    <t>61RS0040</t>
  </si>
  <si>
    <t>53RS0011.1</t>
  </si>
  <si>
    <t>Матвеево-Курганский районный суд</t>
  </si>
  <si>
    <t>61RS0041</t>
  </si>
  <si>
    <t>53RS0011.2</t>
  </si>
  <si>
    <t>Морозовский районный суд</t>
  </si>
  <si>
    <t>61RS0043</t>
  </si>
  <si>
    <t>53RS0012.1</t>
  </si>
  <si>
    <t>Мясниковский районный суд</t>
  </si>
  <si>
    <t>61RS0044</t>
  </si>
  <si>
    <t>53RS0012.2</t>
  </si>
  <si>
    <t>Неклиновский районный суд</t>
  </si>
  <si>
    <t>61RS0045</t>
  </si>
  <si>
    <t>53RS0015.1</t>
  </si>
  <si>
    <t>Обливский районный суд</t>
  </si>
  <si>
    <t>61RS0046</t>
  </si>
  <si>
    <t>53RS0015.2</t>
  </si>
  <si>
    <t>61RS0047</t>
  </si>
  <si>
    <t>53RS0015.3</t>
  </si>
  <si>
    <t>61RS0048</t>
  </si>
  <si>
    <t>53RS0015.4</t>
  </si>
  <si>
    <t>Песчанокопский районный суд</t>
  </si>
  <si>
    <t>61RS0049</t>
  </si>
  <si>
    <t>53RS0016.1</t>
  </si>
  <si>
    <t>Пролетарский районный суд</t>
  </si>
  <si>
    <t>61RS0050</t>
  </si>
  <si>
    <t>53RS0016.2</t>
  </si>
  <si>
    <t>Ремонтненский районный суд</t>
  </si>
  <si>
    <t>61RS0051</t>
  </si>
  <si>
    <t>53RS0016.3</t>
  </si>
  <si>
    <t>Семикаракорский районный суд</t>
  </si>
  <si>
    <t>61RS0053</t>
  </si>
  <si>
    <t>53RS0016.4</t>
  </si>
  <si>
    <t>Усть-Донецкий районный суд</t>
  </si>
  <si>
    <t>61RS0057</t>
  </si>
  <si>
    <t>53RS0019.1</t>
  </si>
  <si>
    <t>Целинский районный суд</t>
  </si>
  <si>
    <t>61RS0058</t>
  </si>
  <si>
    <t>53RS0019.2</t>
  </si>
  <si>
    <t>Цимлянский районный суд</t>
  </si>
  <si>
    <t>61RS0059</t>
  </si>
  <si>
    <t>53RS0022.1</t>
  </si>
  <si>
    <t>Чертковский районный суд</t>
  </si>
  <si>
    <t>61RS0060</t>
  </si>
  <si>
    <t>54RS0001.1</t>
  </si>
  <si>
    <t>Шолоховский районный суд</t>
  </si>
  <si>
    <t>61RS0061</t>
  </si>
  <si>
    <t>54RS0001.2</t>
  </si>
  <si>
    <t>Рязанская область</t>
  </si>
  <si>
    <t>54RS0002.1</t>
  </si>
  <si>
    <t>62</t>
  </si>
  <si>
    <t>Железнодорожный районный суд г. Рязани</t>
  </si>
  <si>
    <t>62RS0001</t>
  </si>
  <si>
    <t>54RS0003.1</t>
  </si>
  <si>
    <t>Московский районный суд г. Рязани</t>
  </si>
  <si>
    <t>62RS0002</t>
  </si>
  <si>
    <t>54RS0004.1</t>
  </si>
  <si>
    <t>Октябрьский районный суд г. Рязани</t>
  </si>
  <si>
    <t>62RS0003</t>
  </si>
  <si>
    <t>54RS0005.1</t>
  </si>
  <si>
    <t>Советский районный суд г. Рязани</t>
  </si>
  <si>
    <t>62RS0004</t>
  </si>
  <si>
    <t>54RS0006.1</t>
  </si>
  <si>
    <t>Рязанский районный суд</t>
  </si>
  <si>
    <t>62RS0005</t>
  </si>
  <si>
    <t>54RS0007.1</t>
  </si>
  <si>
    <t>Кадомский районный суд</t>
  </si>
  <si>
    <t>62RS0008</t>
  </si>
  <si>
    <t>54RS0008.1</t>
  </si>
  <si>
    <t>Касимовский районный суд</t>
  </si>
  <si>
    <t>62RS0010</t>
  </si>
  <si>
    <t>54RS0009.1</t>
  </si>
  <si>
    <t>Клепиковский районный суд</t>
  </si>
  <si>
    <t>62RS0011</t>
  </si>
  <si>
    <t>54RS0010.1</t>
  </si>
  <si>
    <t>Кораблинский районный суд</t>
  </si>
  <si>
    <t>62RS0012</t>
  </si>
  <si>
    <t>54RS0012.1</t>
  </si>
  <si>
    <t>Милославский районный суд</t>
  </si>
  <si>
    <t>62RS0013</t>
  </si>
  <si>
    <t>54RS0012.2</t>
  </si>
  <si>
    <t>62RS0014</t>
  </si>
  <si>
    <t>54RS0013.1</t>
  </si>
  <si>
    <t>Пронский районный суд</t>
  </si>
  <si>
    <t>62RS0017</t>
  </si>
  <si>
    <t>54RS0014.1</t>
  </si>
  <si>
    <t>Рыбновский районный суд</t>
  </si>
  <si>
    <t>62RS0019</t>
  </si>
  <si>
    <t>54RS0015.1</t>
  </si>
  <si>
    <t>Ряжский районный суд</t>
  </si>
  <si>
    <t>62RS0020</t>
  </si>
  <si>
    <t>54RS0015.2</t>
  </si>
  <si>
    <t>Сапожковский районный суд</t>
  </si>
  <si>
    <t>62RS0021</t>
  </si>
  <si>
    <t>54RS0016.1</t>
  </si>
  <si>
    <t>Сараевский районный суд</t>
  </si>
  <si>
    <t>62RS0022</t>
  </si>
  <si>
    <t>54RS0016.2</t>
  </si>
  <si>
    <t>Сасовский районный суд</t>
  </si>
  <si>
    <t>62RS0023</t>
  </si>
  <si>
    <t>54RS0018.1</t>
  </si>
  <si>
    <t>Скопинский районный суд</t>
  </si>
  <si>
    <t>62RS0025</t>
  </si>
  <si>
    <t>54RS0019.1</t>
  </si>
  <si>
    <t>62RS0026</t>
  </si>
  <si>
    <t>54RS0019.2</t>
  </si>
  <si>
    <t>Старожиловский районный суд</t>
  </si>
  <si>
    <t>62RS0027</t>
  </si>
  <si>
    <t>54RS0021.1</t>
  </si>
  <si>
    <t>Ухоловский районный суд</t>
  </si>
  <si>
    <t>62RS0028</t>
  </si>
  <si>
    <t>54RS0023.1</t>
  </si>
  <si>
    <t>Шацкий районный суд</t>
  </si>
  <si>
    <t>62RS0030</t>
  </si>
  <si>
    <t>54RS0024.1</t>
  </si>
  <si>
    <t>Шиловский районный суд</t>
  </si>
  <si>
    <t>62RS0031</t>
  </si>
  <si>
    <t>54RS0024.2</t>
  </si>
  <si>
    <t>Самарская область</t>
  </si>
  <si>
    <t>54RS0025.1</t>
  </si>
  <si>
    <t>63</t>
  </si>
  <si>
    <t>Богатовский районный суд</t>
  </si>
  <si>
    <t>63RS0002</t>
  </si>
  <si>
    <t>54RS0025.2</t>
  </si>
  <si>
    <t>Безенчукский районный суд</t>
  </si>
  <si>
    <t>63RS0004</t>
  </si>
  <si>
    <t>54RS0025.3</t>
  </si>
  <si>
    <t>Большеглушицкий районный суд</t>
  </si>
  <si>
    <t>63RS0005</t>
  </si>
  <si>
    <t>54RS0026.1</t>
  </si>
  <si>
    <t>Волжский районный суд</t>
  </si>
  <si>
    <t>63RS0007</t>
  </si>
  <si>
    <t>54RS0026.2</t>
  </si>
  <si>
    <t>Жигулевский городской суд</t>
  </si>
  <si>
    <t>63RS0009</t>
  </si>
  <si>
    <t>54RS0029.1</t>
  </si>
  <si>
    <t>Исаклинский районный суд</t>
  </si>
  <si>
    <t>63RS0010</t>
  </si>
  <si>
    <t>54RS0030.1</t>
  </si>
  <si>
    <t>Кинельский районный суд</t>
  </si>
  <si>
    <t>63RS0012</t>
  </si>
  <si>
    <t>54RS0031.1</t>
  </si>
  <si>
    <t>Кинель-Черкасский районный суд</t>
  </si>
  <si>
    <t>63RS0013</t>
  </si>
  <si>
    <t>54RS0032.1</t>
  </si>
  <si>
    <t>63RS0014</t>
  </si>
  <si>
    <t>54RS0032.2</t>
  </si>
  <si>
    <t>Кошкинский районный суд</t>
  </si>
  <si>
    <t>63RS0015</t>
  </si>
  <si>
    <t>54RS0034.1</t>
  </si>
  <si>
    <t>Клявлинский районный суд</t>
  </si>
  <si>
    <t>63RS0016</t>
  </si>
  <si>
    <t>54RS0035.1</t>
  </si>
  <si>
    <t>63RS0017</t>
  </si>
  <si>
    <t>54RS0035.2</t>
  </si>
  <si>
    <t>Новокуйбышевский городской суд</t>
  </si>
  <si>
    <t>63RS0018</t>
  </si>
  <si>
    <t>54RS0036.1</t>
  </si>
  <si>
    <t>Нефтегорский районный суд</t>
  </si>
  <si>
    <t>63RS0019</t>
  </si>
  <si>
    <t>54RS0039.1</t>
  </si>
  <si>
    <t>Отрадненский городской суд</t>
  </si>
  <si>
    <t>63RS0020</t>
  </si>
  <si>
    <t>54RS0041.1</t>
  </si>
  <si>
    <t>63RS0021</t>
  </si>
  <si>
    <t>54RS0041.2</t>
  </si>
  <si>
    <t>Похвистневский районный суд</t>
  </si>
  <si>
    <t>63RS0022</t>
  </si>
  <si>
    <t>54RS0042.1</t>
  </si>
  <si>
    <t>63RS0024</t>
  </si>
  <si>
    <t>54RS0042.2</t>
  </si>
  <si>
    <t>Сызранский городской суд</t>
  </si>
  <si>
    <t>63RS0025</t>
  </si>
  <si>
    <t>55RS0001.1</t>
  </si>
  <si>
    <t>Сызранский районный суд</t>
  </si>
  <si>
    <t>63RS0026</t>
  </si>
  <si>
    <t>55RS0001.2</t>
  </si>
  <si>
    <t>Ставропольский районный суд</t>
  </si>
  <si>
    <t>63RS0027</t>
  </si>
  <si>
    <t>55RS0002.1</t>
  </si>
  <si>
    <t>Сергиевский районный суд</t>
  </si>
  <si>
    <t>63RS0028</t>
  </si>
  <si>
    <t>55RS0003.1</t>
  </si>
  <si>
    <t>Автозаводский районный суд г. Тольятти</t>
  </si>
  <si>
    <t>63RS0029</t>
  </si>
  <si>
    <t>55RS0004.1</t>
  </si>
  <si>
    <t>Комсомольский районный суд г. Тольятти</t>
  </si>
  <si>
    <t>63RS0030</t>
  </si>
  <si>
    <t>55RS0005.1</t>
  </si>
  <si>
    <t>Центральный районный суд г. Тольятти</t>
  </si>
  <si>
    <t>63RS0031</t>
  </si>
  <si>
    <t>55RS0006.1</t>
  </si>
  <si>
    <t>Чапаевский городской суд</t>
  </si>
  <si>
    <t>63RS0033</t>
  </si>
  <si>
    <t>55RS0007.1</t>
  </si>
  <si>
    <t>Шигонский районный суд</t>
  </si>
  <si>
    <t>63RS0035</t>
  </si>
  <si>
    <t>55RS0008.1</t>
  </si>
  <si>
    <t>Самарский районный суд г. Самары</t>
  </si>
  <si>
    <t>63RS0037</t>
  </si>
  <si>
    <t>55RS0009.1</t>
  </si>
  <si>
    <t>Кировский районный суд г. Самары</t>
  </si>
  <si>
    <t>63RS0038</t>
  </si>
  <si>
    <t>55RS0010.1</t>
  </si>
  <si>
    <t>Ленинский районный суд г. Самары</t>
  </si>
  <si>
    <t>63RS0039</t>
  </si>
  <si>
    <t>55RS0011.1</t>
  </si>
  <si>
    <t>Октябрьский районный суд г. Самары</t>
  </si>
  <si>
    <t>63RS0040</t>
  </si>
  <si>
    <t>55RS0012.1</t>
  </si>
  <si>
    <t>Советский районный суд г. Самары</t>
  </si>
  <si>
    <t>63RS0041</t>
  </si>
  <si>
    <t>55RS0013.1</t>
  </si>
  <si>
    <t>Куйбышевский районный суд г. Самары</t>
  </si>
  <si>
    <t>63RS0042</t>
  </si>
  <si>
    <t>55RS0014.1</t>
  </si>
  <si>
    <t>Красноглинский районный суд г. Самары</t>
  </si>
  <si>
    <t>63RS0043</t>
  </si>
  <si>
    <t>55RS0015.1</t>
  </si>
  <si>
    <t>Железнодорожный районный суд г. Самары</t>
  </si>
  <si>
    <t>63RS0044</t>
  </si>
  <si>
    <t>55RS0016.1</t>
  </si>
  <si>
    <t>Промышленный районный суд г. Самары</t>
  </si>
  <si>
    <t>63RS0045</t>
  </si>
  <si>
    <t>55RS0017.1</t>
  </si>
  <si>
    <t>Саратовская область</t>
  </si>
  <si>
    <t>55RS0018.1</t>
  </si>
  <si>
    <t>64</t>
  </si>
  <si>
    <t>Аткарский городской суд</t>
  </si>
  <si>
    <t>64RS0002</t>
  </si>
  <si>
    <t>55RS0019.1</t>
  </si>
  <si>
    <t>Аркадакский районный суд</t>
  </si>
  <si>
    <t>64RS0003</t>
  </si>
  <si>
    <t>55RS0020.1</t>
  </si>
  <si>
    <t>Балаковский районный суд</t>
  </si>
  <si>
    <t>64RS0004</t>
  </si>
  <si>
    <t>55RS0021.1</t>
  </si>
  <si>
    <t>Балашовский районный суд</t>
  </si>
  <si>
    <t>64RS0007</t>
  </si>
  <si>
    <t>55RS0022.1</t>
  </si>
  <si>
    <t>Базарно-Карабулакский районный суд</t>
  </si>
  <si>
    <t>64RS0008</t>
  </si>
  <si>
    <t>55RS0023.1</t>
  </si>
  <si>
    <t>Вольский районный суд</t>
  </si>
  <si>
    <t>64RS0010</t>
  </si>
  <si>
    <t>55RS0024.1</t>
  </si>
  <si>
    <t>Ершовский районный суд</t>
  </si>
  <si>
    <t>64RS0015</t>
  </si>
  <si>
    <t>55RS0025.1</t>
  </si>
  <si>
    <t>64RS0017</t>
  </si>
  <si>
    <t>55RS0026.1</t>
  </si>
  <si>
    <t>Краснокутский районный суд</t>
  </si>
  <si>
    <t>64RS0018</t>
  </si>
  <si>
    <t>55RS0027.1</t>
  </si>
  <si>
    <t>Красноармейский городской суд</t>
  </si>
  <si>
    <t>64RS0019</t>
  </si>
  <si>
    <t>55RS0028.1</t>
  </si>
  <si>
    <t>Марксовский городской суд</t>
  </si>
  <si>
    <t>64RS0022</t>
  </si>
  <si>
    <t>55RS0029.1</t>
  </si>
  <si>
    <t>Новоузенский районный суд</t>
  </si>
  <si>
    <t>64RS0023</t>
  </si>
  <si>
    <t>55RS0030.1</t>
  </si>
  <si>
    <t>Петровский городской суд</t>
  </si>
  <si>
    <t>64RS0027</t>
  </si>
  <si>
    <t>55RS0031.1</t>
  </si>
  <si>
    <t>Пугачевский районный суд</t>
  </si>
  <si>
    <t>64RS0028</t>
  </si>
  <si>
    <t>55RS0032.1</t>
  </si>
  <si>
    <t>Ртищевский районный суд</t>
  </si>
  <si>
    <t>64RS0030</t>
  </si>
  <si>
    <t>55RS0033.1</t>
  </si>
  <si>
    <t>Саратовский районный суд</t>
  </si>
  <si>
    <t>64RS0034</t>
  </si>
  <si>
    <t>55RS0034.1</t>
  </si>
  <si>
    <t>64RS0035</t>
  </si>
  <si>
    <t>55RS0035.1</t>
  </si>
  <si>
    <t>Татищевский районный суд</t>
  </si>
  <si>
    <t>64RS0036</t>
  </si>
  <si>
    <t>55RS0036.1</t>
  </si>
  <si>
    <t>Энгельсский районный суд</t>
  </si>
  <si>
    <t>64RS0042</t>
  </si>
  <si>
    <t>55RS0037.1</t>
  </si>
  <si>
    <t>Волжский районный суд г. Саратова</t>
  </si>
  <si>
    <t>64RS0043</t>
  </si>
  <si>
    <t>55RS0038.1</t>
  </si>
  <si>
    <t>Заводской районный суд г. Саратова</t>
  </si>
  <si>
    <t>64RS0044</t>
  </si>
  <si>
    <t>55RS0039.1</t>
  </si>
  <si>
    <t>Кировский районный суд г. Саратова</t>
  </si>
  <si>
    <t>64RS0045</t>
  </si>
  <si>
    <t>56RS0001.1</t>
  </si>
  <si>
    <t>Ленинский районный суд г. Саратова</t>
  </si>
  <si>
    <t>64RS0046</t>
  </si>
  <si>
    <t>56RS0003.1</t>
  </si>
  <si>
    <t>Октябрьский районный суд г. Саратова</t>
  </si>
  <si>
    <t>64RS0047</t>
  </si>
  <si>
    <t>56RS0004.1</t>
  </si>
  <si>
    <t>Фрунзенский районный суд г. Саратова</t>
  </si>
  <si>
    <t>64RS0048</t>
  </si>
  <si>
    <t>56RS0005.1</t>
  </si>
  <si>
    <t>Сахалинская область</t>
  </si>
  <si>
    <t>56RS0005.2.PSP</t>
  </si>
  <si>
    <t>65</t>
  </si>
  <si>
    <t>Южно-Сахалинский городской суд</t>
  </si>
  <si>
    <t>65RS0001</t>
  </si>
  <si>
    <t>56RS0006.1</t>
  </si>
  <si>
    <t>Александровск-Сахалинский городской суд</t>
  </si>
  <si>
    <t>65RS0002</t>
  </si>
  <si>
    <t>56RS0007.1</t>
  </si>
  <si>
    <t>Анивский районный суд</t>
  </si>
  <si>
    <t>65RS0003</t>
  </si>
  <si>
    <t>56RS0007.2.PSP</t>
  </si>
  <si>
    <t>Долинский городской суд</t>
  </si>
  <si>
    <t>65RS0004</t>
  </si>
  <si>
    <t>56RS0007.3.PSP</t>
  </si>
  <si>
    <t>Корсаковский городской суд</t>
  </si>
  <si>
    <t>65RS0005</t>
  </si>
  <si>
    <t>56RS0008.1</t>
  </si>
  <si>
    <t>Курильский районный суд</t>
  </si>
  <si>
    <t>65RS0006</t>
  </si>
  <si>
    <t>56RS0008.2.PSP</t>
  </si>
  <si>
    <t>Макаровский районный суд</t>
  </si>
  <si>
    <t>65RS0007</t>
  </si>
  <si>
    <t>56RS0008.3.PSP</t>
  </si>
  <si>
    <t>Невельский городской суд</t>
  </si>
  <si>
    <t>65RS0008</t>
  </si>
  <si>
    <t>56RS0009.1</t>
  </si>
  <si>
    <t>Ногликский районный суд</t>
  </si>
  <si>
    <t>65RS0009</t>
  </si>
  <si>
    <t>56RS0010.1</t>
  </si>
  <si>
    <t>Охинский городской суд</t>
  </si>
  <si>
    <t>65RS0010</t>
  </si>
  <si>
    <t>56RS0012.1</t>
  </si>
  <si>
    <t>Поронайский городской суд</t>
  </si>
  <si>
    <t>65RS0011</t>
  </si>
  <si>
    <t>56RS0013.1</t>
  </si>
  <si>
    <t>Северо-Курильский районный суд</t>
  </si>
  <si>
    <t>65RS0012</t>
  </si>
  <si>
    <t>56RS0015.1</t>
  </si>
  <si>
    <t>Смирныховский районный суд</t>
  </si>
  <si>
    <t>65RS0013</t>
  </si>
  <si>
    <t>56RS0016.1</t>
  </si>
  <si>
    <t>Томаринский районный суд</t>
  </si>
  <si>
    <t>65RS0014</t>
  </si>
  <si>
    <t>56RS0017.1</t>
  </si>
  <si>
    <t>Тымовский районный суд</t>
  </si>
  <si>
    <t>65RS0015</t>
  </si>
  <si>
    <t>56RS0018.1</t>
  </si>
  <si>
    <t>Углегорский городской суд</t>
  </si>
  <si>
    <t>65RS0016</t>
  </si>
  <si>
    <t>56RS0018.2</t>
  </si>
  <si>
    <t>Холмский городской суд</t>
  </si>
  <si>
    <t>65RS0017</t>
  </si>
  <si>
    <t>56RS0019.1</t>
  </si>
  <si>
    <t>Южно-Курильский районный суд</t>
  </si>
  <si>
    <t>65RS0018</t>
  </si>
  <si>
    <t>56RS0021.1</t>
  </si>
  <si>
    <t>Свердловская область</t>
  </si>
  <si>
    <t>56RS0022.1</t>
  </si>
  <si>
    <t>66</t>
  </si>
  <si>
    <t>Верх-Исетский районный суд г. Екатеринбурга</t>
  </si>
  <si>
    <t>66RS0001</t>
  </si>
  <si>
    <t>56RS0023.1</t>
  </si>
  <si>
    <t>Железнодорожный районный суд г. Екатеринбурга</t>
  </si>
  <si>
    <t>66RS0002</t>
  </si>
  <si>
    <t>56RS0024.1</t>
  </si>
  <si>
    <t>Кировский районный суд г. Екатеринбурга</t>
  </si>
  <si>
    <t>66RS0003</t>
  </si>
  <si>
    <t>56RS0026.1</t>
  </si>
  <si>
    <t>Ленинский районный суд г. Екатеринбурга</t>
  </si>
  <si>
    <t>66RS0004</t>
  </si>
  <si>
    <t>56RS0027.1</t>
  </si>
  <si>
    <t>Октябрьский районный суд г. Екатеринбурга</t>
  </si>
  <si>
    <t>66RS0005</t>
  </si>
  <si>
    <t>56RS0028.1</t>
  </si>
  <si>
    <t>Орджоникидзевский районный суд г. Екатеринбурга</t>
  </si>
  <si>
    <t>66RS0006</t>
  </si>
  <si>
    <t>56RS0029.1</t>
  </si>
  <si>
    <t>Чкаловский районный суд г. Екатеринбурга</t>
  </si>
  <si>
    <t>66RS0007</t>
  </si>
  <si>
    <t>56RS0030.1</t>
  </si>
  <si>
    <t>Дзержинский районный суд г. Нижний Тагил</t>
  </si>
  <si>
    <t>66RS0008</t>
  </si>
  <si>
    <t>56RS0031.1</t>
  </si>
  <si>
    <t>Ленинский районный суд г. Нижний Тагил</t>
  </si>
  <si>
    <t>66RS0009</t>
  </si>
  <si>
    <t>56RS0032.1</t>
  </si>
  <si>
    <t>Тагилстроевский районный суд г. Нижний Тагил</t>
  </si>
  <si>
    <t>66RS0010</t>
  </si>
  <si>
    <t>56RS0033.1</t>
  </si>
  <si>
    <t>Красногорский районный суд г. Каменск-Уральского</t>
  </si>
  <si>
    <t>66RS0011</t>
  </si>
  <si>
    <t>56RS0033.2</t>
  </si>
  <si>
    <t>Синарский районный суд г. Каменск-Уральского</t>
  </si>
  <si>
    <t>66RS0012</t>
  </si>
  <si>
    <t>56RS0034.1</t>
  </si>
  <si>
    <t>66RS0013</t>
  </si>
  <si>
    <t>56RS0035.1</t>
  </si>
  <si>
    <t>Алапаевский городской суд</t>
  </si>
  <si>
    <t>66RS0014</t>
  </si>
  <si>
    <t>56RS0038.1</t>
  </si>
  <si>
    <t>Асбестовский городской суд</t>
  </si>
  <si>
    <t>66RS0015</t>
  </si>
  <si>
    <t>56RS0038.2.PSP</t>
  </si>
  <si>
    <t>66RS0016</t>
  </si>
  <si>
    <t>56RS0039.1</t>
  </si>
  <si>
    <t>Артинский районный суд</t>
  </si>
  <si>
    <t>66RS0017</t>
  </si>
  <si>
    <t>56RS0040.1</t>
  </si>
  <si>
    <t>Байкаловский районный суд</t>
  </si>
  <si>
    <t>66RS0019</t>
  </si>
  <si>
    <t>56RS0041.1</t>
  </si>
  <si>
    <t>Белоярский районный суд</t>
  </si>
  <si>
    <t>66RS0020</t>
  </si>
  <si>
    <t>56RS0042.1</t>
  </si>
  <si>
    <t>Богдановичский городской суд</t>
  </si>
  <si>
    <t>66RS0021</t>
  </si>
  <si>
    <t>56RS0043.1</t>
  </si>
  <si>
    <t>66RS0022</t>
  </si>
  <si>
    <t>56RS0044.1</t>
  </si>
  <si>
    <t>Верхотурский районный суд</t>
  </si>
  <si>
    <t>66RS0023</t>
  </si>
  <si>
    <t>56RS0044.2.PSP</t>
  </si>
  <si>
    <t>Верхнепышминский городской суд</t>
  </si>
  <si>
    <t>66RS0024</t>
  </si>
  <si>
    <t>57RS0001.1</t>
  </si>
  <si>
    <t>Верхнесалдинский районный суд</t>
  </si>
  <si>
    <t>66RS0025</t>
  </si>
  <si>
    <t>57RS0002.1</t>
  </si>
  <si>
    <t>Ивдельский городской суд</t>
  </si>
  <si>
    <t>66RS0027</t>
  </si>
  <si>
    <t>57RS0003.1</t>
  </si>
  <si>
    <t>Ирбитский районный суд</t>
  </si>
  <si>
    <t>66RS0028</t>
  </si>
  <si>
    <t>57RS0004.1</t>
  </si>
  <si>
    <t>Камышловский районный суд</t>
  </si>
  <si>
    <t>66RS0029</t>
  </si>
  <si>
    <t>57RS0006.1</t>
  </si>
  <si>
    <t>Карпинский городской суд</t>
  </si>
  <si>
    <t>66RS0030</t>
  </si>
  <si>
    <t>57RS0009.1</t>
  </si>
  <si>
    <t>Качканарский городской суд</t>
  </si>
  <si>
    <t>66RS0031</t>
  </si>
  <si>
    <t>57RS0010.1</t>
  </si>
  <si>
    <t>Кировградский городской суд</t>
  </si>
  <si>
    <t>66RS0032</t>
  </si>
  <si>
    <t>57RS0010.2</t>
  </si>
  <si>
    <t>Краснотурьинский городской суд</t>
  </si>
  <si>
    <t>66RS0033</t>
  </si>
  <si>
    <t>57RS0012.1</t>
  </si>
  <si>
    <t>Красноуральский городской суд</t>
  </si>
  <si>
    <t>66RS0034</t>
  </si>
  <si>
    <t>57RS0012.2</t>
  </si>
  <si>
    <t>Красноуфимский районный суд</t>
  </si>
  <si>
    <t>66RS0035</t>
  </si>
  <si>
    <t>57RS0013.1</t>
  </si>
  <si>
    <t>Кушвинский городской суд</t>
  </si>
  <si>
    <t>66RS0036</t>
  </si>
  <si>
    <t>57RS0014.1</t>
  </si>
  <si>
    <t>Городской суд г. Лесного</t>
  </si>
  <si>
    <t>66RS0037</t>
  </si>
  <si>
    <t>57RS0014.2</t>
  </si>
  <si>
    <t>Невьянский городской суд</t>
  </si>
  <si>
    <t>66RS0038</t>
  </si>
  <si>
    <t>57RS0015.1</t>
  </si>
  <si>
    <t>Нижнесергинский районный суд</t>
  </si>
  <si>
    <t>66RS0039</t>
  </si>
  <si>
    <t>57RS0015.2</t>
  </si>
  <si>
    <t>Нижнетуринский городской суд</t>
  </si>
  <si>
    <t>66RS0040</t>
  </si>
  <si>
    <t>57RS0016.1</t>
  </si>
  <si>
    <t>Новолялинский районный суд</t>
  </si>
  <si>
    <t>66RS0041</t>
  </si>
  <si>
    <t>57RS0017.1</t>
  </si>
  <si>
    <t>Новоуральский городской суд</t>
  </si>
  <si>
    <t>66RS0043</t>
  </si>
  <si>
    <t>57RS0019.1</t>
  </si>
  <si>
    <t>Первоуральский городской суд</t>
  </si>
  <si>
    <t>66RS0044</t>
  </si>
  <si>
    <t>57RS0019.2</t>
  </si>
  <si>
    <t>Полевской городской суд</t>
  </si>
  <si>
    <t>66RS0045</t>
  </si>
  <si>
    <t>57RS0019.3</t>
  </si>
  <si>
    <t>66RS0046</t>
  </si>
  <si>
    <t>57RS0020.1</t>
  </si>
  <si>
    <t>Ревдинский городской суд</t>
  </si>
  <si>
    <t>66RS0048</t>
  </si>
  <si>
    <t>57RS0020.2</t>
  </si>
  <si>
    <t>Режевской городской суд</t>
  </si>
  <si>
    <t>66RS0049</t>
  </si>
  <si>
    <t>57RS0022.1</t>
  </si>
  <si>
    <t>Североуральский городской суд</t>
  </si>
  <si>
    <t>66RS0050</t>
  </si>
  <si>
    <t>57RS0022.2</t>
  </si>
  <si>
    <t>Серовский районный суд</t>
  </si>
  <si>
    <t>66RS0051</t>
  </si>
  <si>
    <t>57RS0023.1</t>
  </si>
  <si>
    <t>Сухоложский городской суд</t>
  </si>
  <si>
    <t>66RS0052</t>
  </si>
  <si>
    <t>57RS0024.1</t>
  </si>
  <si>
    <t>Сысертский районный суд</t>
  </si>
  <si>
    <t>66RS0053</t>
  </si>
  <si>
    <t>57RS0025.1</t>
  </si>
  <si>
    <t>Слободо-Туринский районный суд</t>
  </si>
  <si>
    <t>66RS0054</t>
  </si>
  <si>
    <t>57RS0026.1</t>
  </si>
  <si>
    <t>Тавдинский районный суд</t>
  </si>
  <si>
    <t>66RS0056</t>
  </si>
  <si>
    <t>57RS0027.1</t>
  </si>
  <si>
    <t>Талицкий районный суд</t>
  </si>
  <si>
    <t>66RS0057</t>
  </si>
  <si>
    <t>58RS0001.1</t>
  </si>
  <si>
    <t>Тугулымский районный суд</t>
  </si>
  <si>
    <t>66RS0058</t>
  </si>
  <si>
    <t>58RS0002.1</t>
  </si>
  <si>
    <t>Туринский районный суд</t>
  </si>
  <si>
    <t>66RS0059</t>
  </si>
  <si>
    <t>58RS0003.1</t>
  </si>
  <si>
    <t>Шалинский районный суд</t>
  </si>
  <si>
    <t>66RS0060</t>
  </si>
  <si>
    <t>58RS0004.1</t>
  </si>
  <si>
    <t>Заречный районный суд</t>
  </si>
  <si>
    <t>66RS0061</t>
  </si>
  <si>
    <t>58RS0005.1</t>
  </si>
  <si>
    <t>Смоленская область</t>
  </si>
  <si>
    <t>58RS0006.1</t>
  </si>
  <si>
    <t>67</t>
  </si>
  <si>
    <t>Заднепровский районный суд г. Смоленска</t>
  </si>
  <si>
    <t>67RS0001</t>
  </si>
  <si>
    <t>58RS0007.1</t>
  </si>
  <si>
    <t>Ленинский районный суд г. Смоленска</t>
  </si>
  <si>
    <t>67RS0002</t>
  </si>
  <si>
    <t>58RS0008.1</t>
  </si>
  <si>
    <t>Промышленный районный суд г. Смоленска</t>
  </si>
  <si>
    <t>67RS0003</t>
  </si>
  <si>
    <t>58RS0009.1</t>
  </si>
  <si>
    <t>67RS0004</t>
  </si>
  <si>
    <t>58RS0010.1</t>
  </si>
  <si>
    <t>Гагаринский районный суд</t>
  </si>
  <si>
    <t>67RS0005</t>
  </si>
  <si>
    <t>58RS0011.1</t>
  </si>
  <si>
    <t>Рославльский городской суд</t>
  </si>
  <si>
    <t>67RS0006</t>
  </si>
  <si>
    <t>58RS0012.1</t>
  </si>
  <si>
    <t>Сафоновский районный суд</t>
  </si>
  <si>
    <t>67RS0007</t>
  </si>
  <si>
    <t>58RS0014.1</t>
  </si>
  <si>
    <t>Ярцевский городской суд</t>
  </si>
  <si>
    <t>67RS0008</t>
  </si>
  <si>
    <t>58RS0017.1</t>
  </si>
  <si>
    <t>Велижский районный суд</t>
  </si>
  <si>
    <t>67RS0009</t>
  </si>
  <si>
    <t>58RS0018.1</t>
  </si>
  <si>
    <t>Демидовский районный суд</t>
  </si>
  <si>
    <t>67RS0010</t>
  </si>
  <si>
    <t>58RS0019.1</t>
  </si>
  <si>
    <t>Дорогобужский районный суд</t>
  </si>
  <si>
    <t>67RS0011</t>
  </si>
  <si>
    <t>58RS0019.2.PSP</t>
  </si>
  <si>
    <t>Духовщинский районный суд</t>
  </si>
  <si>
    <t>67RS0012</t>
  </si>
  <si>
    <t>58RS0020.1</t>
  </si>
  <si>
    <t>Ельнинский районный суд</t>
  </si>
  <si>
    <t>67RS0013</t>
  </si>
  <si>
    <t>58RS0021.1</t>
  </si>
  <si>
    <t>Краснинский  районный суд</t>
  </si>
  <si>
    <t>67RS0015</t>
  </si>
  <si>
    <t>58RS0022.1</t>
  </si>
  <si>
    <t>Монастырщинский районный суд</t>
  </si>
  <si>
    <t>67RS0017</t>
  </si>
  <si>
    <t>58RS0023.1</t>
  </si>
  <si>
    <t>67RS0019</t>
  </si>
  <si>
    <t>58RS0024.1</t>
  </si>
  <si>
    <t>67RS0020</t>
  </si>
  <si>
    <t>58RS0025.1</t>
  </si>
  <si>
    <t>67RS0021</t>
  </si>
  <si>
    <t>58RS0026.1</t>
  </si>
  <si>
    <t>Сычевский районный суд</t>
  </si>
  <si>
    <t>67RS0022</t>
  </si>
  <si>
    <t>58RS0027.1</t>
  </si>
  <si>
    <t>Шумячский районный суд</t>
  </si>
  <si>
    <t>67RS0027</t>
  </si>
  <si>
    <t>58RS0027.2</t>
  </si>
  <si>
    <t>Десногорский городской суд</t>
  </si>
  <si>
    <t>67RS0029</t>
  </si>
  <si>
    <t>58RS0028.1</t>
  </si>
  <si>
    <t>Тамбовская область</t>
  </si>
  <si>
    <t>58RS0028.2</t>
  </si>
  <si>
    <t>68</t>
  </si>
  <si>
    <t>Октябрьский районный суд г. Тамбова</t>
  </si>
  <si>
    <t>68RS0001</t>
  </si>
  <si>
    <t>58RS0029.1</t>
  </si>
  <si>
    <t>Ленинский районный суд г. Тамбова</t>
  </si>
  <si>
    <t>68RS0002</t>
  </si>
  <si>
    <t>58RS0030.1</t>
  </si>
  <si>
    <t>Советский районный суд г. Тамбова</t>
  </si>
  <si>
    <t>68RS0003</t>
  </si>
  <si>
    <t>58RS0031.1</t>
  </si>
  <si>
    <t>68RS0004</t>
  </si>
  <si>
    <t>58RS0032.1</t>
  </si>
  <si>
    <t>Бондарский районный суд</t>
  </si>
  <si>
    <t>68RS0005</t>
  </si>
  <si>
    <t>58RS0033.1</t>
  </si>
  <si>
    <t>Гавриловский районный суд</t>
  </si>
  <si>
    <t>68RS0006</t>
  </si>
  <si>
    <t>58RS0034.1</t>
  </si>
  <si>
    <t>Жердевский районный суд</t>
  </si>
  <si>
    <t>68RS0007</t>
  </si>
  <si>
    <t>59RS0001.1</t>
  </si>
  <si>
    <t>68RS0008</t>
  </si>
  <si>
    <t>59RS0002.1</t>
  </si>
  <si>
    <t>Инжавинский районный суд</t>
  </si>
  <si>
    <t>68RS0009</t>
  </si>
  <si>
    <t>59RS0003.1</t>
  </si>
  <si>
    <t>Кирсановский районный суд</t>
  </si>
  <si>
    <t>68RS0010</t>
  </si>
  <si>
    <t>59RS0004.1</t>
  </si>
  <si>
    <t>Котовский городской суд</t>
  </si>
  <si>
    <t>68RS0011</t>
  </si>
  <si>
    <t>59RS0005.1</t>
  </si>
  <si>
    <t>Мичуринский районный суд</t>
  </si>
  <si>
    <t>68RS0012</t>
  </si>
  <si>
    <t>59RS0005.2</t>
  </si>
  <si>
    <t>Мичуринский городской суд</t>
  </si>
  <si>
    <t>68RS0013</t>
  </si>
  <si>
    <t>59RS0005.3</t>
  </si>
  <si>
    <t>Мордовский районный суд</t>
  </si>
  <si>
    <t>68RS0014</t>
  </si>
  <si>
    <t>59RS0006.1</t>
  </si>
  <si>
    <t>Моршанский районный суд</t>
  </si>
  <si>
    <t>68RS0015</t>
  </si>
  <si>
    <t>59RS0006.2</t>
  </si>
  <si>
    <t>Мучкапский районный суд</t>
  </si>
  <si>
    <t>68RS0016</t>
  </si>
  <si>
    <t>59RS0007.1</t>
  </si>
  <si>
    <t>Никифоровский районный суд</t>
  </si>
  <si>
    <t>68RS0017</t>
  </si>
  <si>
    <t>59RS0007.2</t>
  </si>
  <si>
    <t>68RS0018</t>
  </si>
  <si>
    <t>59RS0008.1</t>
  </si>
  <si>
    <t>68RS0019</t>
  </si>
  <si>
    <t>59RS0009.1</t>
  </si>
  <si>
    <t>Пичаевский районный суд</t>
  </si>
  <si>
    <t>68RS0020</t>
  </si>
  <si>
    <t>59RS0010.1</t>
  </si>
  <si>
    <t>Рассказовский районный суд</t>
  </si>
  <si>
    <t>68RS0021</t>
  </si>
  <si>
    <t>59RS0011.1</t>
  </si>
  <si>
    <t>Ржаксинский районный суд</t>
  </si>
  <si>
    <t>68RS0022</t>
  </si>
  <si>
    <t>59RS0011.2</t>
  </si>
  <si>
    <t>Сампурский районный суд</t>
  </si>
  <si>
    <t>68RS0023</t>
  </si>
  <si>
    <t>59RS0011.3.PSP</t>
  </si>
  <si>
    <t>68RS0024</t>
  </si>
  <si>
    <t>59RS0013.1</t>
  </si>
  <si>
    <t>Староюрьевский районный суд</t>
  </si>
  <si>
    <t>68RS0025</t>
  </si>
  <si>
    <t>59RS0013.2.PSP</t>
  </si>
  <si>
    <t>Токаревский районный суд</t>
  </si>
  <si>
    <t>68RS0026</t>
  </si>
  <si>
    <t>59RS0014.1</t>
  </si>
  <si>
    <t>Уваровский районный суд</t>
  </si>
  <si>
    <t>68RS0027</t>
  </si>
  <si>
    <t>59RS0014.2.PSP</t>
  </si>
  <si>
    <t>Уметский районный суд</t>
  </si>
  <si>
    <t>68RS0028</t>
  </si>
  <si>
    <t>59RS0015.1</t>
  </si>
  <si>
    <t>Тверская область</t>
  </si>
  <si>
    <t>59RS0017.1</t>
  </si>
  <si>
    <t>69</t>
  </si>
  <si>
    <t>Бежецкий межрайонный суд Тверской области</t>
  </si>
  <si>
    <t>69RS0002</t>
  </si>
  <si>
    <t>59RS0017.2.PSP</t>
  </si>
  <si>
    <t>Бологовский городской суд</t>
  </si>
  <si>
    <t>69RS0004</t>
  </si>
  <si>
    <t>59RS0018.1</t>
  </si>
  <si>
    <t>Вышневолоцкий межрайонный суд Тверской области</t>
  </si>
  <si>
    <t>69RS0006</t>
  </si>
  <si>
    <t>59RS0020.1</t>
  </si>
  <si>
    <t>Западнодвинский межрайонный суд Тверской области</t>
  </si>
  <si>
    <t>69RS0008</t>
  </si>
  <si>
    <t>59RS0021.1</t>
  </si>
  <si>
    <t>Зубцовский районный суд</t>
  </si>
  <si>
    <t>69RS0009</t>
  </si>
  <si>
    <t>59RS0022.1</t>
  </si>
  <si>
    <t>Калязинский районный суд</t>
  </si>
  <si>
    <t>69RS0010</t>
  </si>
  <si>
    <t>59RS0024.1</t>
  </si>
  <si>
    <t>Кашинский межрайонный суд Тверской области</t>
  </si>
  <si>
    <t>69RS0011</t>
  </si>
  <si>
    <t>59RS0025.1</t>
  </si>
  <si>
    <t>Кимрский городской суд</t>
  </si>
  <si>
    <t>69RS0013</t>
  </si>
  <si>
    <t>59RS0026.1</t>
  </si>
  <si>
    <t>Конаковский городской суд</t>
  </si>
  <si>
    <t>69RS0014</t>
  </si>
  <si>
    <t>59RS0027.1</t>
  </si>
  <si>
    <t>Лихославльский районный суд</t>
  </si>
  <si>
    <t>69RS0018</t>
  </si>
  <si>
    <t>59RS0027.2.PSP</t>
  </si>
  <si>
    <t>Максатихинский межрайонный суд Тверской области</t>
  </si>
  <si>
    <t>69RS0019</t>
  </si>
  <si>
    <t>59RS0027.3.PSP</t>
  </si>
  <si>
    <t>Нелидовский межрайонный суд</t>
  </si>
  <si>
    <t>69RS0021</t>
  </si>
  <si>
    <t>59RS0028.1</t>
  </si>
  <si>
    <t>Осташковский межрайонный суд Тверской области</t>
  </si>
  <si>
    <t>69RS0023</t>
  </si>
  <si>
    <t>59RS0029.1</t>
  </si>
  <si>
    <t>Рамешковский районный суд</t>
  </si>
  <si>
    <t>69RS0025</t>
  </si>
  <si>
    <t>59RS0029.2.PSP</t>
  </si>
  <si>
    <t>Ржевский городской суд</t>
  </si>
  <si>
    <t>69RS0026</t>
  </si>
  <si>
    <t>59RS0030.1</t>
  </si>
  <si>
    <t>Старицкий районный суд</t>
  </si>
  <si>
    <t>69RS0031</t>
  </si>
  <si>
    <t>59RS0030.2.PSP</t>
  </si>
  <si>
    <t>Торжокский межрайонный суд Тверской области</t>
  </si>
  <si>
    <t>69RS0032</t>
  </si>
  <si>
    <t>59RS0032.1</t>
  </si>
  <si>
    <t>Торопецкий районный суд</t>
  </si>
  <si>
    <t>69RS0033</t>
  </si>
  <si>
    <t>59RS0033.1</t>
  </si>
  <si>
    <t>Удомельский городской суд</t>
  </si>
  <si>
    <t>69RS0034</t>
  </si>
  <si>
    <t>59RS0033.2.PSP</t>
  </si>
  <si>
    <t>Заволжский районный суд г. Твери</t>
  </si>
  <si>
    <t>69RS0036</t>
  </si>
  <si>
    <t>59RS0034.1</t>
  </si>
  <si>
    <t>69RS0037</t>
  </si>
  <si>
    <t>59RS0035.1</t>
  </si>
  <si>
    <t>Московский районный суд г. Твери</t>
  </si>
  <si>
    <t>69RS0038</t>
  </si>
  <si>
    <t>59RS0037.1</t>
  </si>
  <si>
    <t>Пролетарский районный суд г. Твери</t>
  </si>
  <si>
    <t>69RS0039</t>
  </si>
  <si>
    <t>59RS0040.1</t>
  </si>
  <si>
    <t>Центральный районный суд г. Твери</t>
  </si>
  <si>
    <t>69RS0040</t>
  </si>
  <si>
    <t>59RS0042.1</t>
  </si>
  <si>
    <t>Томская область</t>
  </si>
  <si>
    <t>59RS0043.1</t>
  </si>
  <si>
    <t>70</t>
  </si>
  <si>
    <t>Кировский районный суд  г. Томска</t>
  </si>
  <si>
    <t>70RS0001</t>
  </si>
  <si>
    <t>59RS0044.1</t>
  </si>
  <si>
    <t>Ленинский районный суд г. Томска</t>
  </si>
  <si>
    <t>70RS0002</t>
  </si>
  <si>
    <t>81RS0001.1</t>
  </si>
  <si>
    <t>Октябрьский районный суд г. Томска</t>
  </si>
  <si>
    <t>70RS0003</t>
  </si>
  <si>
    <t>81RS0002.1</t>
  </si>
  <si>
    <t>Советский районный суд г. Томска</t>
  </si>
  <si>
    <t>70RS0004</t>
  </si>
  <si>
    <t>81RS0003.1</t>
  </si>
  <si>
    <t>Томский районный суд</t>
  </si>
  <si>
    <t>70RS0005</t>
  </si>
  <si>
    <t>81RS0005.1</t>
  </si>
  <si>
    <t>Асиновский городской суд</t>
  </si>
  <si>
    <t>70RS0006</t>
  </si>
  <si>
    <t>81RS0006.1</t>
  </si>
  <si>
    <t>Кедровский городской суд</t>
  </si>
  <si>
    <t>70RS0007</t>
  </si>
  <si>
    <t>81RS0006.2</t>
  </si>
  <si>
    <t>Колпашевский городской суд</t>
  </si>
  <si>
    <t>70RS0008</t>
  </si>
  <si>
    <t>81RS0006.3.PSP</t>
  </si>
  <si>
    <t>Северский городской суд</t>
  </si>
  <si>
    <t>70RS0009</t>
  </si>
  <si>
    <t>60RS0001.1</t>
  </si>
  <si>
    <t>Стрежевской городской суд</t>
  </si>
  <si>
    <t>70RS0010</t>
  </si>
  <si>
    <t>60RS0002.1</t>
  </si>
  <si>
    <t>70RS0011</t>
  </si>
  <si>
    <t>60RS0002.2</t>
  </si>
  <si>
    <t>Бакчарский районный суд</t>
  </si>
  <si>
    <t>70RS0012</t>
  </si>
  <si>
    <t>60RS0003.1</t>
  </si>
  <si>
    <t>Верхнекетский районный суд</t>
  </si>
  <si>
    <t>70RS0013</t>
  </si>
  <si>
    <t>60RS0004.1</t>
  </si>
  <si>
    <t>Зырянский районный суд</t>
  </si>
  <si>
    <t>70RS0014</t>
  </si>
  <si>
    <t>60RS0004.2.PSP</t>
  </si>
  <si>
    <t>Кожевниковский районный суд</t>
  </si>
  <si>
    <t>70RS0015</t>
  </si>
  <si>
    <t>60RS0005.1</t>
  </si>
  <si>
    <t>Каргасокский районный суд</t>
  </si>
  <si>
    <t>70RS0016</t>
  </si>
  <si>
    <t>60RS0005.2.PSP</t>
  </si>
  <si>
    <t>Кривошеинский районный суд</t>
  </si>
  <si>
    <t>70RS0017</t>
  </si>
  <si>
    <t>60RS0006.1</t>
  </si>
  <si>
    <t>Молчановский районный суд</t>
  </si>
  <si>
    <t>70RS0018</t>
  </si>
  <si>
    <t>60RS0007.1</t>
  </si>
  <si>
    <t>Парабельский районный суд</t>
  </si>
  <si>
    <t>70RS0019</t>
  </si>
  <si>
    <t>60RS0008.1</t>
  </si>
  <si>
    <t>70RS0020</t>
  </si>
  <si>
    <t>60RS0012.1</t>
  </si>
  <si>
    <t>Тегульдетский районный суд</t>
  </si>
  <si>
    <t>70RS0021</t>
  </si>
  <si>
    <t>60RS0012.2</t>
  </si>
  <si>
    <t>Чаинский районный суд</t>
  </si>
  <si>
    <t>70RS0022</t>
  </si>
  <si>
    <t>60RS0014.1</t>
  </si>
  <si>
    <t>Шегарский районный суд</t>
  </si>
  <si>
    <t>70RS0023</t>
  </si>
  <si>
    <t>60RS0015.1</t>
  </si>
  <si>
    <t>Тульская область</t>
  </si>
  <si>
    <t>60RS0015.2</t>
  </si>
  <si>
    <t>71</t>
  </si>
  <si>
    <t>Алексинский межрайонный суд Тульской области</t>
  </si>
  <si>
    <t>71RS0001</t>
  </si>
  <si>
    <t>60RS0017.1</t>
  </si>
  <si>
    <t>Белевский районный суд</t>
  </si>
  <si>
    <t>71RS0003</t>
  </si>
  <si>
    <t>60RS0017.2.PSP</t>
  </si>
  <si>
    <t>Богородицкий межрайонный суд Тульской области</t>
  </si>
  <si>
    <t>71RS0004</t>
  </si>
  <si>
    <t>60RS0019.1</t>
  </si>
  <si>
    <t>Веневский районный суд</t>
  </si>
  <si>
    <t>71RS0005</t>
  </si>
  <si>
    <t>60RS0020.1</t>
  </si>
  <si>
    <t>Донской городской суд</t>
  </si>
  <si>
    <t>71RS0007</t>
  </si>
  <si>
    <t>60RS0022.1</t>
  </si>
  <si>
    <t>Ефремовский межрайонный суд</t>
  </si>
  <si>
    <t>71RS0009</t>
  </si>
  <si>
    <t>60RS0022.2.PSP</t>
  </si>
  <si>
    <t>Заокский районный суд</t>
  </si>
  <si>
    <t>71RS0010</t>
  </si>
  <si>
    <t>60RS0023.1</t>
  </si>
  <si>
    <t>Кимовский городской суд</t>
  </si>
  <si>
    <t>71RS0012</t>
  </si>
  <si>
    <t>60RS0023.2</t>
  </si>
  <si>
    <t>Киреевский районный суд</t>
  </si>
  <si>
    <t>71RS0013</t>
  </si>
  <si>
    <t>60RS0024.1</t>
  </si>
  <si>
    <t>71RS0015</t>
  </si>
  <si>
    <t>60RS0025.1</t>
  </si>
  <si>
    <t>Новомосковский районный суд</t>
  </si>
  <si>
    <t>71RS0016</t>
  </si>
  <si>
    <t>60RS0025.2.PSP</t>
  </si>
  <si>
    <t>Одоевский межрайонный суд Тульской области</t>
  </si>
  <si>
    <t>71RS0017</t>
  </si>
  <si>
    <t>61RS0001.1</t>
  </si>
  <si>
    <t>Плавский межрайонный суд Тульской области</t>
  </si>
  <si>
    <t>71RS0018</t>
  </si>
  <si>
    <t>61RS0002.1</t>
  </si>
  <si>
    <t>Суворовский межрайонный суд Тульской области</t>
  </si>
  <si>
    <t>71RS0019</t>
  </si>
  <si>
    <t>61RS0003.1</t>
  </si>
  <si>
    <t>Узловский районный суд</t>
  </si>
  <si>
    <t>71RS0021</t>
  </si>
  <si>
    <t>61RS0004.1</t>
  </si>
  <si>
    <t>Щекинский межрайонный суд</t>
  </si>
  <si>
    <t>71RS0023</t>
  </si>
  <si>
    <t>61RS0006.1</t>
  </si>
  <si>
    <t>Ясногорский районный суд</t>
  </si>
  <si>
    <t>71RS0024</t>
  </si>
  <si>
    <t>61RS0007.1</t>
  </si>
  <si>
    <t>Зареченский районный суд г.Тулы</t>
  </si>
  <si>
    <t>71RS0025</t>
  </si>
  <si>
    <t>61RS0008.1</t>
  </si>
  <si>
    <t>Привокзальный районный суд г.Тулы</t>
  </si>
  <si>
    <t>71RS0026</t>
  </si>
  <si>
    <t>61RS0009.1</t>
  </si>
  <si>
    <t>Пролетарский районный суд г.Тулы</t>
  </si>
  <si>
    <t>71RS0027</t>
  </si>
  <si>
    <t>61RS0009.2</t>
  </si>
  <si>
    <t>Советский районный суд г. Тулы</t>
  </si>
  <si>
    <t>71RS0028</t>
  </si>
  <si>
    <t>61RS0010.1</t>
  </si>
  <si>
    <t>Центральный районный суд г.Тулы</t>
  </si>
  <si>
    <t>71RS0029</t>
  </si>
  <si>
    <t>61RS0011.1</t>
  </si>
  <si>
    <t>Тюменская область</t>
  </si>
  <si>
    <t>61RS0011.2</t>
  </si>
  <si>
    <t>72</t>
  </si>
  <si>
    <t>Абатский районный суд</t>
  </si>
  <si>
    <t>72RS0001</t>
  </si>
  <si>
    <t>61RS0012.1</t>
  </si>
  <si>
    <t>Армизонский районный суд</t>
  </si>
  <si>
    <t>72RS0002</t>
  </si>
  <si>
    <t>61RS0012.2.PSP</t>
  </si>
  <si>
    <t>Бердюжский районный суд</t>
  </si>
  <si>
    <t>72RS0004</t>
  </si>
  <si>
    <t>61RS0013.1</t>
  </si>
  <si>
    <t>Вагайский районный суд</t>
  </si>
  <si>
    <t>72RS0005</t>
  </si>
  <si>
    <t>61RS0014.1</t>
  </si>
  <si>
    <t>Викуловский районный суд</t>
  </si>
  <si>
    <t>72RS0006</t>
  </si>
  <si>
    <t>61RS0017.1</t>
  </si>
  <si>
    <t>Голышмановский районный суд</t>
  </si>
  <si>
    <t>72RS0007</t>
  </si>
  <si>
    <t>61RS0017.2.PSP</t>
  </si>
  <si>
    <t>Заводоуковский районный суд</t>
  </si>
  <si>
    <t>72RS0008</t>
  </si>
  <si>
    <t>61RS0018.1</t>
  </si>
  <si>
    <t>Исетский районный суд</t>
  </si>
  <si>
    <t>72RS0009</t>
  </si>
  <si>
    <t>61RS0018.2.PSP</t>
  </si>
  <si>
    <t>Ишимский городской суд</t>
  </si>
  <si>
    <t>72RS0010</t>
  </si>
  <si>
    <t>61RS0018.3.PSP</t>
  </si>
  <si>
    <t>Ишимский районный суд</t>
  </si>
  <si>
    <t>72RS0011</t>
  </si>
  <si>
    <t>61RS0019.1</t>
  </si>
  <si>
    <t>Казанский районный суд</t>
  </si>
  <si>
    <t>72RS0012</t>
  </si>
  <si>
    <t>61RS0020.1</t>
  </si>
  <si>
    <t>Калининский районный суд г. Тюмени</t>
  </si>
  <si>
    <t>72RS0013</t>
  </si>
  <si>
    <t>61RS0020.2.PSP</t>
  </si>
  <si>
    <t>Ленинский районный суд г. Тюмени</t>
  </si>
  <si>
    <t>72RS0014</t>
  </si>
  <si>
    <t>61RS0021.1</t>
  </si>
  <si>
    <t>Нижнетавдинский районный суд</t>
  </si>
  <si>
    <t>72RS0015</t>
  </si>
  <si>
    <t>61RS0022.1</t>
  </si>
  <si>
    <t>Омутинский районный суд</t>
  </si>
  <si>
    <t>72RS0016</t>
  </si>
  <si>
    <t>61RS0022.2</t>
  </si>
  <si>
    <t>Сладковский районный суд</t>
  </si>
  <si>
    <t>72RS0017</t>
  </si>
  <si>
    <t>61RS0023.1</t>
  </si>
  <si>
    <t>Сорокинский районный суд</t>
  </si>
  <si>
    <t>72RS0018</t>
  </si>
  <si>
    <t>61RS0024.1</t>
  </si>
  <si>
    <t>Тобольский городской суд</t>
  </si>
  <si>
    <t>72RS0019</t>
  </si>
  <si>
    <t>61RS0025.1</t>
  </si>
  <si>
    <t>Тобольский районный суд</t>
  </si>
  <si>
    <t>72RS0020</t>
  </si>
  <si>
    <t>61RS0025.2.PSP</t>
  </si>
  <si>
    <t>Тюменский районный суд</t>
  </si>
  <si>
    <t>72RS0021</t>
  </si>
  <si>
    <t>61RS0031.1</t>
  </si>
  <si>
    <t>Уватский районный суд</t>
  </si>
  <si>
    <t>72RS0022</t>
  </si>
  <si>
    <t>61RS0033.1</t>
  </si>
  <si>
    <t>Центральный районный суд г. Тюмени</t>
  </si>
  <si>
    <t>72RS0025</t>
  </si>
  <si>
    <t>61RS0033.2.PSP</t>
  </si>
  <si>
    <t>Ярковский районный суд</t>
  </si>
  <si>
    <t>72RS0026</t>
  </si>
  <si>
    <t>61RS0034.1</t>
  </si>
  <si>
    <t>Ялуторовский районный суд</t>
  </si>
  <si>
    <t>72RS0028</t>
  </si>
  <si>
    <t>61RS0034.2.PSP</t>
  </si>
  <si>
    <t>Ульяновская область</t>
  </si>
  <si>
    <t>61RS0036.1</t>
  </si>
  <si>
    <t>73</t>
  </si>
  <si>
    <t>Ленинский районный суд г. Ульяновска</t>
  </si>
  <si>
    <t>73RS0001</t>
  </si>
  <si>
    <t>61RS0036.2</t>
  </si>
  <si>
    <t>Засвияжский районный суд г. Ульяновска</t>
  </si>
  <si>
    <t>73RS0002</t>
  </si>
  <si>
    <t>61RS0040.1</t>
  </si>
  <si>
    <t>Железнодорожный районный суд г. Ульяновска</t>
  </si>
  <si>
    <t>73RS0003</t>
  </si>
  <si>
    <t>61RS0041.1</t>
  </si>
  <si>
    <t>Заволжский районный суд г. Ульяновска</t>
  </si>
  <si>
    <t>73RS0004</t>
  </si>
  <si>
    <t>61RS0041.2.PSP</t>
  </si>
  <si>
    <t>Барышский городской суд</t>
  </si>
  <si>
    <t>73RS0006</t>
  </si>
  <si>
    <t>61RS0043.1</t>
  </si>
  <si>
    <t>Инзенский районный суд</t>
  </si>
  <si>
    <t>73RS0008</t>
  </si>
  <si>
    <t>61RS0043.2.PSP</t>
  </si>
  <si>
    <t>Карсунский районный суд</t>
  </si>
  <si>
    <t>73RS0009</t>
  </si>
  <si>
    <t>61RS0044.1</t>
  </si>
  <si>
    <t>Майнский районный суд</t>
  </si>
  <si>
    <t>73RS0011</t>
  </si>
  <si>
    <t>61RS0045.1</t>
  </si>
  <si>
    <t>Мелекесский районный суд</t>
  </si>
  <si>
    <t>73RS0012</t>
  </si>
  <si>
    <t>61RS0046.1</t>
  </si>
  <si>
    <t>Димитровградский городской суд</t>
  </si>
  <si>
    <t>73RS0013</t>
  </si>
  <si>
    <t>61RS0046.2.PSP</t>
  </si>
  <si>
    <t>73RS0014</t>
  </si>
  <si>
    <t>61RS0047.1</t>
  </si>
  <si>
    <t>Новоспасский районный суд</t>
  </si>
  <si>
    <t>73RS0015</t>
  </si>
  <si>
    <t>61RS0048.1</t>
  </si>
  <si>
    <t>Радищевский районный суд</t>
  </si>
  <si>
    <t>73RS0018</t>
  </si>
  <si>
    <t>61RS0049.1</t>
  </si>
  <si>
    <t>Сенгилеевский районный суд</t>
  </si>
  <si>
    <t>73RS0021</t>
  </si>
  <si>
    <t>61RS0050.1</t>
  </si>
  <si>
    <t>Ульяновский районный суд</t>
  </si>
  <si>
    <t>73RS0024</t>
  </si>
  <si>
    <t>61RS0051.1</t>
  </si>
  <si>
    <t>Чердаклинский районный суд</t>
  </si>
  <si>
    <t>73RS0025</t>
  </si>
  <si>
    <t>61RS0051.2.PSP</t>
  </si>
  <si>
    <t>Челябинская область</t>
  </si>
  <si>
    <t>61RS0053.1</t>
  </si>
  <si>
    <t>74</t>
  </si>
  <si>
    <t>Советский районный суд г. Челябинска</t>
  </si>
  <si>
    <t>74RS0001</t>
  </si>
  <si>
    <t>61RS0057.1</t>
  </si>
  <si>
    <t>Центральный районный суд г. Челябинска</t>
  </si>
  <si>
    <t>74RS0002</t>
  </si>
  <si>
    <t>61RS0057.2.PSP</t>
  </si>
  <si>
    <t>Тракторозаводский районный суд г. Челябинска</t>
  </si>
  <si>
    <t>74RS0003</t>
  </si>
  <si>
    <t>61RS0058.1</t>
  </si>
  <si>
    <t>Ленинский районный суд г. Челябинска</t>
  </si>
  <si>
    <t>74RS0004</t>
  </si>
  <si>
    <t>61RS0059.1</t>
  </si>
  <si>
    <t>Металлургический районный суд г. Челябинска</t>
  </si>
  <si>
    <t>74RS0005</t>
  </si>
  <si>
    <t>61RS0060.1</t>
  </si>
  <si>
    <t>Калининский районный суд г. Челябинска</t>
  </si>
  <si>
    <t>74RS0006</t>
  </si>
  <si>
    <t>61RS0061.1</t>
  </si>
  <si>
    <t>Курчатовский районный суд г. Челябинска</t>
  </si>
  <si>
    <t>74RS0007</t>
  </si>
  <si>
    <t>61RS0061.2.PSP</t>
  </si>
  <si>
    <t>Ашинский городской суд</t>
  </si>
  <si>
    <t>74RS0008</t>
  </si>
  <si>
    <t>61RS0061.3.PSP</t>
  </si>
  <si>
    <t>Аргаяшский  районный суд</t>
  </si>
  <si>
    <t>74RS0009</t>
  </si>
  <si>
    <t>62RS0001.1</t>
  </si>
  <si>
    <t>Агаповский  районный суд</t>
  </si>
  <si>
    <t>74RS0010</t>
  </si>
  <si>
    <t>62RS0002.1</t>
  </si>
  <si>
    <t>Брединский районный суд</t>
  </si>
  <si>
    <t>74RS0011</t>
  </si>
  <si>
    <t>62RS0003.1</t>
  </si>
  <si>
    <t>Варненский районный суд</t>
  </si>
  <si>
    <t>74RS0012</t>
  </si>
  <si>
    <t>62RS0003.2</t>
  </si>
  <si>
    <t>Верхнеуральский районный суд</t>
  </si>
  <si>
    <t>74RS0013</t>
  </si>
  <si>
    <t>62RS0004.1</t>
  </si>
  <si>
    <t>Верхнеуфалейский городской суд</t>
  </si>
  <si>
    <t>74RS0014</t>
  </si>
  <si>
    <t>62RS0005.1</t>
  </si>
  <si>
    <t>Еманжелинский  городской суд</t>
  </si>
  <si>
    <t>74RS0015</t>
  </si>
  <si>
    <t>62RS0008.1</t>
  </si>
  <si>
    <t>Еткульский  районный суд</t>
  </si>
  <si>
    <t>74RS0016</t>
  </si>
  <si>
    <t>62RS0008.2</t>
  </si>
  <si>
    <t>Златоустовский городской суд</t>
  </si>
  <si>
    <t>74RS0017</t>
  </si>
  <si>
    <t>62RS0010.1</t>
  </si>
  <si>
    <t>Каслинский  городской суд</t>
  </si>
  <si>
    <t>74RS0019</t>
  </si>
  <si>
    <t>62RS0011.1</t>
  </si>
  <si>
    <t>Катав-Ивановский городской суд</t>
  </si>
  <si>
    <t>74RS0020</t>
  </si>
  <si>
    <t>62RS0012.1</t>
  </si>
  <si>
    <t>Карталинский  городской суд</t>
  </si>
  <si>
    <t>74RS0021</t>
  </si>
  <si>
    <t>62RS0013.1</t>
  </si>
  <si>
    <t>Коркинский городской суд</t>
  </si>
  <si>
    <t>74RS0022</t>
  </si>
  <si>
    <t>62RS0014.1</t>
  </si>
  <si>
    <t>Кусинский  районный суд</t>
  </si>
  <si>
    <t>74RS0024</t>
  </si>
  <si>
    <t>62RS0014.2.PSP</t>
  </si>
  <si>
    <t>74RS0025</t>
  </si>
  <si>
    <t>62RS0017.1</t>
  </si>
  <si>
    <t>Кунашакский районный суд</t>
  </si>
  <si>
    <t>74RS0026</t>
  </si>
  <si>
    <t>62RS0019.1</t>
  </si>
  <si>
    <t>Кыштымский городской суд</t>
  </si>
  <si>
    <t>74RS0027</t>
  </si>
  <si>
    <t>62RS0020.1</t>
  </si>
  <si>
    <t>Копейский городской суд</t>
  </si>
  <si>
    <t>74RS0028</t>
  </si>
  <si>
    <t>62RS0020.2.PSP</t>
  </si>
  <si>
    <t>Ленинский районный суд г. Магнитогорска</t>
  </si>
  <si>
    <t>74RS0029</t>
  </si>
  <si>
    <t>62RS0021.1</t>
  </si>
  <si>
    <t>Правобережный  районный суд г. Магнитогорска</t>
  </si>
  <si>
    <t>74RS0030</t>
  </si>
  <si>
    <t>62RS0022.1</t>
  </si>
  <si>
    <t>Орджоникидзевский районный суд г. Магнитогорска</t>
  </si>
  <si>
    <t>74RS0031</t>
  </si>
  <si>
    <t>62RS0023.1</t>
  </si>
  <si>
    <t>Миасский  городской суд</t>
  </si>
  <si>
    <t>74RS0032</t>
  </si>
  <si>
    <t>62RS0023.2</t>
  </si>
  <si>
    <t>Нагайбакский районный суд</t>
  </si>
  <si>
    <t>74RS0033</t>
  </si>
  <si>
    <t>62RS0025.1</t>
  </si>
  <si>
    <t>74RS0035</t>
  </si>
  <si>
    <t>62RS0026.1</t>
  </si>
  <si>
    <t>Пластский городской суд</t>
  </si>
  <si>
    <t>74RS0036</t>
  </si>
  <si>
    <t>62RS0027.1</t>
  </si>
  <si>
    <t>Саткинский  городской суд</t>
  </si>
  <si>
    <t>74RS0037</t>
  </si>
  <si>
    <t>62RS0028.1</t>
  </si>
  <si>
    <t>Сосновский  районный суд</t>
  </si>
  <si>
    <t>74RS0038</t>
  </si>
  <si>
    <t>62RS0030.1</t>
  </si>
  <si>
    <t>74RS0039</t>
  </si>
  <si>
    <t>62RS0030.2</t>
  </si>
  <si>
    <t>Уйский районный суд</t>
  </si>
  <si>
    <t>74RS0040</t>
  </si>
  <si>
    <t>62RS0031.1</t>
  </si>
  <si>
    <t>Увельский районный суд</t>
  </si>
  <si>
    <t>74RS0041</t>
  </si>
  <si>
    <t>62RS0031.2</t>
  </si>
  <si>
    <t>Усть-Катавский  городской суд</t>
  </si>
  <si>
    <t>74RS0042</t>
  </si>
  <si>
    <t>63RS0002.1</t>
  </si>
  <si>
    <t>Чебаркульский городской суд</t>
  </si>
  <si>
    <t>74RS0043</t>
  </si>
  <si>
    <t>63RS0002.2</t>
  </si>
  <si>
    <t>Чесменский районный суд</t>
  </si>
  <si>
    <t>74RS0044</t>
  </si>
  <si>
    <t>63RS0004.1</t>
  </si>
  <si>
    <t>Южноуральский городской суд</t>
  </si>
  <si>
    <t>74RS0045</t>
  </si>
  <si>
    <t>63RS0005.1</t>
  </si>
  <si>
    <t>Озерский  городской суд</t>
  </si>
  <si>
    <t>74RS0046</t>
  </si>
  <si>
    <t>63RS0005.2</t>
  </si>
  <si>
    <t>Снежинский  городской суд</t>
  </si>
  <si>
    <t>74RS0047</t>
  </si>
  <si>
    <t>63RS0007.1</t>
  </si>
  <si>
    <t>Трехгорный городской суд</t>
  </si>
  <si>
    <t>74RS0048</t>
  </si>
  <si>
    <t>63RS0009.1</t>
  </si>
  <si>
    <t>Троицкий городской суд</t>
  </si>
  <si>
    <t>74RS0049</t>
  </si>
  <si>
    <t>63RS0010.1</t>
  </si>
  <si>
    <t>Забайкальский край</t>
  </si>
  <si>
    <t>63RS0010.2</t>
  </si>
  <si>
    <t>75</t>
  </si>
  <si>
    <t>Центральный районный суд г. Читы</t>
  </si>
  <si>
    <t>75RS0001</t>
  </si>
  <si>
    <t>63RS0010.3</t>
  </si>
  <si>
    <t>Ингодинский районный суд г. Читы</t>
  </si>
  <si>
    <t>75RS0002</t>
  </si>
  <si>
    <t>63RS0012.1</t>
  </si>
  <si>
    <t>Железнодорожный районный суд г. Читы</t>
  </si>
  <si>
    <t>75RS0003</t>
  </si>
  <si>
    <t>63RS0013.1</t>
  </si>
  <si>
    <t>Балейский городской суд</t>
  </si>
  <si>
    <t>75RS0004</t>
  </si>
  <si>
    <t>63RS0014.1</t>
  </si>
  <si>
    <t>Петровск-Забайкальский городской суд</t>
  </si>
  <si>
    <t>75RS0005</t>
  </si>
  <si>
    <t>63RS0015.1</t>
  </si>
  <si>
    <t>Акшинский районный суд</t>
  </si>
  <si>
    <t>75RS0006</t>
  </si>
  <si>
    <t>63RS0015.2</t>
  </si>
  <si>
    <t>Александрово-Заводский районный суд</t>
  </si>
  <si>
    <t>75RS0007</t>
  </si>
  <si>
    <t>63RS0016.1</t>
  </si>
  <si>
    <t>Борзинский городской суд</t>
  </si>
  <si>
    <t>75RS0008</t>
  </si>
  <si>
    <t>63RS0016.2</t>
  </si>
  <si>
    <t>Газимуро-Заводский районный суд</t>
  </si>
  <si>
    <t>75RS0009</t>
  </si>
  <si>
    <t>63RS0017.1</t>
  </si>
  <si>
    <t>Забайкальский районный суд</t>
  </si>
  <si>
    <t>75RS0010</t>
  </si>
  <si>
    <t>63RS0017.2</t>
  </si>
  <si>
    <t>Каларский районный суд</t>
  </si>
  <si>
    <t>75RS0011</t>
  </si>
  <si>
    <t>63RS0018.1</t>
  </si>
  <si>
    <t>Калганский районный суд</t>
  </si>
  <si>
    <t>75RS0012</t>
  </si>
  <si>
    <t>63RS0019.1</t>
  </si>
  <si>
    <t>Карымский районный суд</t>
  </si>
  <si>
    <t>75RS0013</t>
  </si>
  <si>
    <t>63RS0019.2</t>
  </si>
  <si>
    <t>Красночикойский районный суд</t>
  </si>
  <si>
    <t>75RS0014</t>
  </si>
  <si>
    <t>63RS0020.1</t>
  </si>
  <si>
    <t>Краснокаменский городской суд</t>
  </si>
  <si>
    <t>75RS0015</t>
  </si>
  <si>
    <t>63RS0021.1</t>
  </si>
  <si>
    <t>Могочинский районный суд</t>
  </si>
  <si>
    <t>75RS0016</t>
  </si>
  <si>
    <t>63RS0022.1</t>
  </si>
  <si>
    <t>Ононский районный суд</t>
  </si>
  <si>
    <t>75RS0017</t>
  </si>
  <si>
    <t>63RS0024.1</t>
  </si>
  <si>
    <t>Приаргунский районный суд</t>
  </si>
  <si>
    <t>75RS0018</t>
  </si>
  <si>
    <t>63RS0024.2</t>
  </si>
  <si>
    <t>Сретенский районный суд</t>
  </si>
  <si>
    <t>75RS0019</t>
  </si>
  <si>
    <t>63RS0025.1</t>
  </si>
  <si>
    <t>Тунгокоченский районный суд</t>
  </si>
  <si>
    <t>75RS0020</t>
  </si>
  <si>
    <t>63RS0025.2</t>
  </si>
  <si>
    <t>Улетовский районный суд</t>
  </si>
  <si>
    <t>75RS0021</t>
  </si>
  <si>
    <t>63RS0026.1</t>
  </si>
  <si>
    <t>Хилокский районный суд</t>
  </si>
  <si>
    <t>75RS0022</t>
  </si>
  <si>
    <t>63RS0027.1</t>
  </si>
  <si>
    <t>Черновский районный суд г. Читы</t>
  </si>
  <si>
    <t>75RS0023</t>
  </si>
  <si>
    <t>63RS0028.1</t>
  </si>
  <si>
    <t>Чернышевский районный суд</t>
  </si>
  <si>
    <t>75RS0024</t>
  </si>
  <si>
    <t>63RS0029.1</t>
  </si>
  <si>
    <t>Читинский районный суд</t>
  </si>
  <si>
    <t>75RS0025</t>
  </si>
  <si>
    <t>63RS0029.2</t>
  </si>
  <si>
    <t>Шилкинский районный суд</t>
  </si>
  <si>
    <t>75RS0027</t>
  </si>
  <si>
    <t>63RS0030.1</t>
  </si>
  <si>
    <t>Шелопугинский районный суд</t>
  </si>
  <si>
    <t>75RS0028</t>
  </si>
  <si>
    <t>63RS0031.1</t>
  </si>
  <si>
    <t>Нерчинский районный суд</t>
  </si>
  <si>
    <t>75RS0029</t>
  </si>
  <si>
    <t>63RS0033.1</t>
  </si>
  <si>
    <t>Нерчинско-Заводский районный суд</t>
  </si>
  <si>
    <t>75RS0030</t>
  </si>
  <si>
    <t>63RS0035.1</t>
  </si>
  <si>
    <t>Оловяннинский районный суд</t>
  </si>
  <si>
    <t>75RS0031</t>
  </si>
  <si>
    <t>63RS0037.1</t>
  </si>
  <si>
    <t>Кыринский районный суд</t>
  </si>
  <si>
    <t>75RS0032</t>
  </si>
  <si>
    <t>63RS0038.1</t>
  </si>
  <si>
    <t>Агинский районный суд</t>
  </si>
  <si>
    <t>80RS0001</t>
  </si>
  <si>
    <t>63RS0039.1</t>
  </si>
  <si>
    <t>Могойтуйский районный суд</t>
  </si>
  <si>
    <t>80RS0002</t>
  </si>
  <si>
    <t>63RS0040.1</t>
  </si>
  <si>
    <t>Дульдургинский районный суд</t>
  </si>
  <si>
    <t>80RS0003</t>
  </si>
  <si>
    <t>63RS0041.1</t>
  </si>
  <si>
    <t>Ярославская область</t>
  </si>
  <si>
    <t>63RS0042.1</t>
  </si>
  <si>
    <t>76</t>
  </si>
  <si>
    <t>Любимский районный суд</t>
  </si>
  <si>
    <t>76RS0001</t>
  </si>
  <si>
    <t>63RS0043.1</t>
  </si>
  <si>
    <t>Брейтовский районный суд</t>
  </si>
  <si>
    <t>76RS0002</t>
  </si>
  <si>
    <t>63RS0044.1</t>
  </si>
  <si>
    <t>Гаврилов-Ямский районный суд</t>
  </si>
  <si>
    <t>76RS0003</t>
  </si>
  <si>
    <t>63RS0045.1</t>
  </si>
  <si>
    <t>76RS0004</t>
  </si>
  <si>
    <t>64RS0002.1</t>
  </si>
  <si>
    <t>Некрасовский районный суд</t>
  </si>
  <si>
    <t>76RS0005</t>
  </si>
  <si>
    <t>64RS0003.1</t>
  </si>
  <si>
    <t>Некоузский районный суд</t>
  </si>
  <si>
    <t>76RS0006</t>
  </si>
  <si>
    <t>64RS0003.2</t>
  </si>
  <si>
    <t>Пошехонский районный суд</t>
  </si>
  <si>
    <t>76RS0007</t>
  </si>
  <si>
    <t>64RS0004.1</t>
  </si>
  <si>
    <t>Переславский районный суд</t>
  </si>
  <si>
    <t>76RS0008</t>
  </si>
  <si>
    <t>64RS0004.2</t>
  </si>
  <si>
    <t>76RS0009</t>
  </si>
  <si>
    <t>64RS0004.3</t>
  </si>
  <si>
    <t>Ростовский районный суд</t>
  </si>
  <si>
    <t>76RS0010</t>
  </si>
  <si>
    <t>64RS0007.1</t>
  </si>
  <si>
    <t>Угличский районный суд</t>
  </si>
  <si>
    <t>76RS0011</t>
  </si>
  <si>
    <t>64RS0007.2</t>
  </si>
  <si>
    <t>Рыбинский городской суд</t>
  </si>
  <si>
    <t>76RS0013</t>
  </si>
  <si>
    <t>64RS0007.3</t>
  </si>
  <si>
    <t>Кировский районный суд г. Ярославля</t>
  </si>
  <si>
    <t>76RS0014</t>
  </si>
  <si>
    <t>64RS0008.1</t>
  </si>
  <si>
    <t>Ленинский районный суд г. Ярославля</t>
  </si>
  <si>
    <t>76RS0015</t>
  </si>
  <si>
    <t>64RS0008.2</t>
  </si>
  <si>
    <t>Дзержинский районный суд г. Ярославля</t>
  </si>
  <si>
    <t>76RS0016</t>
  </si>
  <si>
    <t>64RS0008.3</t>
  </si>
  <si>
    <t>Ярославский районный суд</t>
  </si>
  <si>
    <t>76RS0017</t>
  </si>
  <si>
    <t>64RS0010.1</t>
  </si>
  <si>
    <t>Большесельский районный суд</t>
  </si>
  <si>
    <t>76RS0018</t>
  </si>
  <si>
    <t>64RS0010.2</t>
  </si>
  <si>
    <t>Мышкинский районный суд</t>
  </si>
  <si>
    <t>76RS0020</t>
  </si>
  <si>
    <t>64RS0015.1</t>
  </si>
  <si>
    <t>Тутаевский городской суд</t>
  </si>
  <si>
    <t>76RS0021</t>
  </si>
  <si>
    <t>64RS0015.2</t>
  </si>
  <si>
    <t>Заволжский районный суд г. Ярославля</t>
  </si>
  <si>
    <t>76RS0022</t>
  </si>
  <si>
    <t>64RS0015.3</t>
  </si>
  <si>
    <t>Красноперекопский районный суд г. Ярославля</t>
  </si>
  <si>
    <t>76RS0023</t>
  </si>
  <si>
    <t>64RS0017.1</t>
  </si>
  <si>
    <t>Фрунзенский районный суд г. Ярославля</t>
  </si>
  <si>
    <t>76RS0024</t>
  </si>
  <si>
    <t>64RS0017.2</t>
  </si>
  <si>
    <t>г. Москва</t>
  </si>
  <si>
    <t>64RS0017.3</t>
  </si>
  <si>
    <t>77</t>
  </si>
  <si>
    <t>Бабушкинский районный суд</t>
  </si>
  <si>
    <t>77RS0001</t>
  </si>
  <si>
    <t>64RS0018.1</t>
  </si>
  <si>
    <t>Басманный районный суд</t>
  </si>
  <si>
    <t>77RS0002</t>
  </si>
  <si>
    <t>64RS0018.2</t>
  </si>
  <si>
    <t>Бутырский районный суд</t>
  </si>
  <si>
    <t>77RS0003</t>
  </si>
  <si>
    <t>64RS0019.1</t>
  </si>
  <si>
    <t>77RS0004</t>
  </si>
  <si>
    <t>64RS0022.1</t>
  </si>
  <si>
    <t>Головинский  районный суд</t>
  </si>
  <si>
    <t>77RS0005</t>
  </si>
  <si>
    <t>64RS0023.1</t>
  </si>
  <si>
    <t>Дорогомиловский районный суд</t>
  </si>
  <si>
    <t>77RS0006</t>
  </si>
  <si>
    <t>64RS0023.2</t>
  </si>
  <si>
    <t>Замоскворецкий районный суд</t>
  </si>
  <si>
    <t>77RS0007</t>
  </si>
  <si>
    <t>64RS0027.1</t>
  </si>
  <si>
    <t>77RS0008</t>
  </si>
  <si>
    <t>64RS0028.1</t>
  </si>
  <si>
    <t>Зюзинский районный суд</t>
  </si>
  <si>
    <t>77RS0009</t>
  </si>
  <si>
    <t>64RS0028.2</t>
  </si>
  <si>
    <t>Измайловский районный суд</t>
  </si>
  <si>
    <t>77RS0010</t>
  </si>
  <si>
    <t>64RS0028.3</t>
  </si>
  <si>
    <t>Коптевский районный суд</t>
  </si>
  <si>
    <t>77RS0011</t>
  </si>
  <si>
    <t>64RS0028.4</t>
  </si>
  <si>
    <t>Кузьминский районный суд</t>
  </si>
  <si>
    <t>77RS0012</t>
  </si>
  <si>
    <t>64RS0030.1</t>
  </si>
  <si>
    <t>Кунцевский районный суд</t>
  </si>
  <si>
    <t>77RS0013</t>
  </si>
  <si>
    <t>64RS0030.2</t>
  </si>
  <si>
    <t>Лефортовский районный суд</t>
  </si>
  <si>
    <t>77RS0014</t>
  </si>
  <si>
    <t>64RS0034.1</t>
  </si>
  <si>
    <t>Люблинский районный суд</t>
  </si>
  <si>
    <t>77RS0015</t>
  </si>
  <si>
    <t>64RS0034.2</t>
  </si>
  <si>
    <t>Мещанский районный суд</t>
  </si>
  <si>
    <t>77RS0016</t>
  </si>
  <si>
    <t>64RS0035.1</t>
  </si>
  <si>
    <t>Нагатинский районный суд</t>
  </si>
  <si>
    <t>77RS0017</t>
  </si>
  <si>
    <t>64RS0035.2</t>
  </si>
  <si>
    <t>Никулинский районный суд</t>
  </si>
  <si>
    <t>77RS0018</t>
  </si>
  <si>
    <t>64RS0036.1</t>
  </si>
  <si>
    <t>Останкинский районный суд</t>
  </si>
  <si>
    <t>77RS0019</t>
  </si>
  <si>
    <t>64RS0042.1</t>
  </si>
  <si>
    <t>Перовский районный суд</t>
  </si>
  <si>
    <t>77RS0020</t>
  </si>
  <si>
    <t>64RS0042.2</t>
  </si>
  <si>
    <t>Пресненский районный суд</t>
  </si>
  <si>
    <t>77RS0021</t>
  </si>
  <si>
    <t>64RS0042.3</t>
  </si>
  <si>
    <t>Преображенский районный суд</t>
  </si>
  <si>
    <t>77RS0022</t>
  </si>
  <si>
    <t>64RS0043.1</t>
  </si>
  <si>
    <t>Савеловский районный суд</t>
  </si>
  <si>
    <t>77RS0023</t>
  </si>
  <si>
    <t>64RS0044.1</t>
  </si>
  <si>
    <t>Симоновский районный суд</t>
  </si>
  <si>
    <t>77RS0024</t>
  </si>
  <si>
    <t>64RS0045.1</t>
  </si>
  <si>
    <t>77RS0025</t>
  </si>
  <si>
    <t>64RS0046.1</t>
  </si>
  <si>
    <t>Таганский районный суд</t>
  </si>
  <si>
    <t>77RS0026</t>
  </si>
  <si>
    <t>64RS0047.1</t>
  </si>
  <si>
    <t>Тверской районный суд</t>
  </si>
  <si>
    <t>77RS0027</t>
  </si>
  <si>
    <t>64RS0048.1</t>
  </si>
  <si>
    <t>Тимирязевский районный суд</t>
  </si>
  <si>
    <t>77RS0028</t>
  </si>
  <si>
    <t>65RS0001.1</t>
  </si>
  <si>
    <t>Тушинский  районный  суд</t>
  </si>
  <si>
    <t>77RS0029</t>
  </si>
  <si>
    <t>65RS0001.2</t>
  </si>
  <si>
    <t>Хамовнический  районный  суд</t>
  </si>
  <si>
    <t>77RS0030</t>
  </si>
  <si>
    <t>65RS0002.1</t>
  </si>
  <si>
    <t>Хорошевский  районный суд</t>
  </si>
  <si>
    <t>77RS0031</t>
  </si>
  <si>
    <t>65RS0003.1</t>
  </si>
  <si>
    <t>Черемушкинский районный суд</t>
  </si>
  <si>
    <t>77RS0032</t>
  </si>
  <si>
    <t>65RS0004.1</t>
  </si>
  <si>
    <t>Чертановский районный суд</t>
  </si>
  <si>
    <t>77RS0033</t>
  </si>
  <si>
    <t>65RS0005.1</t>
  </si>
  <si>
    <t>Щербинский районный суд</t>
  </si>
  <si>
    <t>77RS0034</t>
  </si>
  <si>
    <t>65RS0005.2</t>
  </si>
  <si>
    <t>77RS0035</t>
  </si>
  <si>
    <t>65RS0006.1</t>
  </si>
  <si>
    <t>г. Санкт-Петербург</t>
  </si>
  <si>
    <t>65RS0007.1</t>
  </si>
  <si>
    <t>78</t>
  </si>
  <si>
    <t>Василеостровский районный суд</t>
  </si>
  <si>
    <t>78RS0001</t>
  </si>
  <si>
    <t>65RS0008.1</t>
  </si>
  <si>
    <t>Выборгский районный суд</t>
  </si>
  <si>
    <t>78RS0002</t>
  </si>
  <si>
    <t>65RS0009.1</t>
  </si>
  <si>
    <t>78RS0003</t>
  </si>
  <si>
    <t>65RS0010.1</t>
  </si>
  <si>
    <t>Зеленогорский районный суд</t>
  </si>
  <si>
    <t>78RS0004</t>
  </si>
  <si>
    <t>65RS0011.1</t>
  </si>
  <si>
    <t>78RS0005</t>
  </si>
  <si>
    <t>65RS0012.1</t>
  </si>
  <si>
    <t>78RS0006</t>
  </si>
  <si>
    <t>65RS0013.1</t>
  </si>
  <si>
    <t>Колпинский районный суд</t>
  </si>
  <si>
    <t>78RS0007</t>
  </si>
  <si>
    <t>65RS0014.1</t>
  </si>
  <si>
    <t>78RS0008</t>
  </si>
  <si>
    <t>65RS0015.1</t>
  </si>
  <si>
    <t>78RS0009</t>
  </si>
  <si>
    <t>65RS0016.1</t>
  </si>
  <si>
    <t>Кронштадтский районный суд</t>
  </si>
  <si>
    <t>78RS0010</t>
  </si>
  <si>
    <t>65RS0017.1</t>
  </si>
  <si>
    <t>78RS0011</t>
  </si>
  <si>
    <t>65RS0018.1</t>
  </si>
  <si>
    <t>78RS0012</t>
  </si>
  <si>
    <t>66RS0001.1</t>
  </si>
  <si>
    <t>Московский районный суд города Санкт-Петербурга</t>
  </si>
  <si>
    <t>78RS0014</t>
  </si>
  <si>
    <t>66RS0001.2</t>
  </si>
  <si>
    <t>Невский районный суд</t>
  </si>
  <si>
    <t>78RS0015</t>
  </si>
  <si>
    <t>66RS0002.1</t>
  </si>
  <si>
    <t>78RS0016</t>
  </si>
  <si>
    <t>66RS0002.2</t>
  </si>
  <si>
    <t>Петроградский районный суд</t>
  </si>
  <si>
    <t>78RS0017</t>
  </si>
  <si>
    <t>66RS0003.1</t>
  </si>
  <si>
    <t>Петродворцовый районный суд</t>
  </si>
  <si>
    <t>78RS0018</t>
  </si>
  <si>
    <t>66RS0003.2</t>
  </si>
  <si>
    <t>78RS0019</t>
  </si>
  <si>
    <t>66RS0004.1</t>
  </si>
  <si>
    <t>Пушкинский районный суд</t>
  </si>
  <si>
    <t>78RS0020</t>
  </si>
  <si>
    <t>66RS0005.1</t>
  </si>
  <si>
    <t>Сестрорецкий районный суд</t>
  </si>
  <si>
    <t>78RS0021</t>
  </si>
  <si>
    <t>66RS0005.2</t>
  </si>
  <si>
    <t>Смольнинский районный суд</t>
  </si>
  <si>
    <t>78RS0022</t>
  </si>
  <si>
    <t>66RS0006.1</t>
  </si>
  <si>
    <t>Фрунзенский районный суд</t>
  </si>
  <si>
    <t>78RS0023</t>
  </si>
  <si>
    <t>66RS0007.1</t>
  </si>
  <si>
    <t>Еврейская автономная область</t>
  </si>
  <si>
    <t>66RS0007.2</t>
  </si>
  <si>
    <t>79</t>
  </si>
  <si>
    <t>Биробиджанский районный суд Еврейской автономной области</t>
  </si>
  <si>
    <t>79RS0002</t>
  </si>
  <si>
    <t>66RS0008.1</t>
  </si>
  <si>
    <t>79RS0003</t>
  </si>
  <si>
    <t>66RS0009.1</t>
  </si>
  <si>
    <t>Облученский районный суд</t>
  </si>
  <si>
    <t>79RS0004</t>
  </si>
  <si>
    <t>66RS0010.1</t>
  </si>
  <si>
    <t>Смидовичский районный суд</t>
  </si>
  <si>
    <t>79RS0006</t>
  </si>
  <si>
    <t>66RS0011.1</t>
  </si>
  <si>
    <t>Ненецкий автономный округ</t>
  </si>
  <si>
    <t>66RS0011.2</t>
  </si>
  <si>
    <t>Нарьянсарский городской суд</t>
  </si>
  <si>
    <t>83RS0001</t>
  </si>
  <si>
    <t>66RS0012.1</t>
  </si>
  <si>
    <t>Ханты-Мансийский автономный округ</t>
  </si>
  <si>
    <t>66RS0013.1</t>
  </si>
  <si>
    <t>86</t>
  </si>
  <si>
    <t>Суд Ханты-Мансийского автономного округа - Югры</t>
  </si>
  <si>
    <t>86OS0000</t>
  </si>
  <si>
    <t>66RS0014.1</t>
  </si>
  <si>
    <t>Ханты-Мансийский районный суд</t>
  </si>
  <si>
    <t>86RS0001</t>
  </si>
  <si>
    <t>66RS0015.1</t>
  </si>
  <si>
    <t>Нижневартовский городской суд</t>
  </si>
  <si>
    <t>86RS0002</t>
  </si>
  <si>
    <t>66RS0016.1</t>
  </si>
  <si>
    <t>Нижневартовский районный суд</t>
  </si>
  <si>
    <t>86RS0003</t>
  </si>
  <si>
    <t>66RS0017.1</t>
  </si>
  <si>
    <t>Сургутский городской суд</t>
  </si>
  <si>
    <t>86RS0004</t>
  </si>
  <si>
    <t>66RS0019.1</t>
  </si>
  <si>
    <t>Сургутский районный суд</t>
  </si>
  <si>
    <t>86RS0005</t>
  </si>
  <si>
    <t>66RS0020.1</t>
  </si>
  <si>
    <t>Нефтеюганский районный суд</t>
  </si>
  <si>
    <t>86RS0007</t>
  </si>
  <si>
    <t>66RS0021.1</t>
  </si>
  <si>
    <t>Когалымский городской суд</t>
  </si>
  <si>
    <t>86RS0008</t>
  </si>
  <si>
    <t>66RS0022.1</t>
  </si>
  <si>
    <t>Лангепасский городской суд</t>
  </si>
  <si>
    <t>86RS0009</t>
  </si>
  <si>
    <t>66RS0023.1</t>
  </si>
  <si>
    <t>Мегионский городской суд</t>
  </si>
  <si>
    <t>86RS0010</t>
  </si>
  <si>
    <t>66RS0024.1</t>
  </si>
  <si>
    <t>Белоярский городской суд</t>
  </si>
  <si>
    <t>86RS0011</t>
  </si>
  <si>
    <t>66RS0025.1</t>
  </si>
  <si>
    <t>Пыть-Яхский городской суд</t>
  </si>
  <si>
    <t>86RS0012</t>
  </si>
  <si>
    <t>66RS0027.1</t>
  </si>
  <si>
    <t>Радужнинский городской суд</t>
  </si>
  <si>
    <t>86RS0013</t>
  </si>
  <si>
    <t>66RS0028.1</t>
  </si>
  <si>
    <t>Урайский городской суд</t>
  </si>
  <si>
    <t>86RS0014</t>
  </si>
  <si>
    <t>66RS0029.1</t>
  </si>
  <si>
    <t>Няганский городской суд</t>
  </si>
  <si>
    <t>86RS0015</t>
  </si>
  <si>
    <t>66RS0029.2.PSP</t>
  </si>
  <si>
    <t>86RS0017</t>
  </si>
  <si>
    <t>66RS0030.1</t>
  </si>
  <si>
    <t>Кондинский районный суд</t>
  </si>
  <si>
    <t>86RS0018</t>
  </si>
  <si>
    <t>66RS0031.1</t>
  </si>
  <si>
    <t>86RS0019</t>
  </si>
  <si>
    <t>66RS0032.1</t>
  </si>
  <si>
    <t>86RS0020</t>
  </si>
  <si>
    <t>66RS0033.1</t>
  </si>
  <si>
    <t>Югорский районный суд</t>
  </si>
  <si>
    <t>86RS0021</t>
  </si>
  <si>
    <t>66RS0034.1</t>
  </si>
  <si>
    <t>Чукотский автономный округ</t>
  </si>
  <si>
    <t>66RS0035.1</t>
  </si>
  <si>
    <t>87</t>
  </si>
  <si>
    <t>Анадырский городской суд</t>
  </si>
  <si>
    <t>87RS0001</t>
  </si>
  <si>
    <t>66RS0035.2.PSP</t>
  </si>
  <si>
    <t>Анадырский районный суд</t>
  </si>
  <si>
    <t>87RS0002</t>
  </si>
  <si>
    <t>66RS0036.1</t>
  </si>
  <si>
    <t>Билибинский районный суд</t>
  </si>
  <si>
    <t>87RS0004</t>
  </si>
  <si>
    <t>66RS0037.1</t>
  </si>
  <si>
    <t>Иультинский районный суд</t>
  </si>
  <si>
    <t>87RS0005</t>
  </si>
  <si>
    <t>66RS0038.1</t>
  </si>
  <si>
    <t>Провиденский районный суд</t>
  </si>
  <si>
    <t>87RS0006</t>
  </si>
  <si>
    <t>66RS0039.1</t>
  </si>
  <si>
    <t>Чаунский районный суд</t>
  </si>
  <si>
    <t>87RS0007</t>
  </si>
  <si>
    <t>66RS0040.1</t>
  </si>
  <si>
    <t>Чукотский районный суд</t>
  </si>
  <si>
    <t>87RS0008</t>
  </si>
  <si>
    <t>66RS0041.1</t>
  </si>
  <si>
    <t>Анадырский гарнизонный военный суд</t>
  </si>
  <si>
    <t>25GV0003</t>
  </si>
  <si>
    <t>66RS0043.1</t>
  </si>
  <si>
    <t>Ямало-Ненецкий автономный округ</t>
  </si>
  <si>
    <t>66RS0044.1</t>
  </si>
  <si>
    <t>89</t>
  </si>
  <si>
    <t>Салехардский городской суд</t>
  </si>
  <si>
    <t>89RS0001</t>
  </si>
  <si>
    <t>66RS0044.2</t>
  </si>
  <si>
    <t>Лабытнангский городской суд</t>
  </si>
  <si>
    <t>89RS0002</t>
  </si>
  <si>
    <t>66RS0045.1</t>
  </si>
  <si>
    <t>Надымский городской суд</t>
  </si>
  <si>
    <t>89RS0003</t>
  </si>
  <si>
    <t>66RS0046.1</t>
  </si>
  <si>
    <t>Новоуренгойский городской суд</t>
  </si>
  <si>
    <t>89RS0004</t>
  </si>
  <si>
    <t>66RS0048.1</t>
  </si>
  <si>
    <t>Ноябрьский городской суд</t>
  </si>
  <si>
    <t>89RS0005</t>
  </si>
  <si>
    <t>66RS0049.1</t>
  </si>
  <si>
    <t>Муравленковский городской суд</t>
  </si>
  <si>
    <t>89RS0006</t>
  </si>
  <si>
    <t>66RS0050.1</t>
  </si>
  <si>
    <t>Пуровский районный суд</t>
  </si>
  <si>
    <t>89RS0007</t>
  </si>
  <si>
    <t>66RS0051.1</t>
  </si>
  <si>
    <t>Ямальский районный суд</t>
  </si>
  <si>
    <t>89RS0008</t>
  </si>
  <si>
    <t>66RS0051.2.PSP</t>
  </si>
  <si>
    <t>Красноселькупский районный суд</t>
  </si>
  <si>
    <t>89RS0009</t>
  </si>
  <si>
    <t>66RS0051.3.PSP</t>
  </si>
  <si>
    <t>Шурышкарский районный суд</t>
  </si>
  <si>
    <t>89RS0011</t>
  </si>
  <si>
    <t>66RS0052.1</t>
  </si>
  <si>
    <t>Тазовский районный суд</t>
  </si>
  <si>
    <t>89RS0012</t>
  </si>
  <si>
    <t>66RS0053.1</t>
  </si>
  <si>
    <t>89RS0013</t>
  </si>
  <si>
    <t>66RS0054.1</t>
  </si>
  <si>
    <t>Республика Крым</t>
  </si>
  <si>
    <t>66RS0056.1</t>
  </si>
  <si>
    <t>91</t>
  </si>
  <si>
    <t>Железнодорожный районный суд г. Симферополя</t>
  </si>
  <si>
    <t>91RS0001</t>
  </si>
  <si>
    <t>66RS0056.2.PSP</t>
  </si>
  <si>
    <t>Киевский районный суд г. Симферополя</t>
  </si>
  <si>
    <t>91RS0002</t>
  </si>
  <si>
    <t>66RS0057.1</t>
  </si>
  <si>
    <t>Центральный районный суд г. Симферополя</t>
  </si>
  <si>
    <t>91RS0003</t>
  </si>
  <si>
    <t>66RS0058.1</t>
  </si>
  <si>
    <t>Алуштинский городской суд</t>
  </si>
  <si>
    <t>91RS0004</t>
  </si>
  <si>
    <t>66RS0059.1</t>
  </si>
  <si>
    <t>Армянский городской суд</t>
  </si>
  <si>
    <t>91RS0005</t>
  </si>
  <si>
    <t>66RS0060.1</t>
  </si>
  <si>
    <t>Бахчисарайский районный суд</t>
  </si>
  <si>
    <t>91RS0006</t>
  </si>
  <si>
    <t>66RS0061.1</t>
  </si>
  <si>
    <t>Белогорский районный суд</t>
  </si>
  <si>
    <t>91RS0007</t>
  </si>
  <si>
    <t>67RS0001.1</t>
  </si>
  <si>
    <t>Джанкойский районный суд</t>
  </si>
  <si>
    <t>91RS0008</t>
  </si>
  <si>
    <t>67RS0002.1</t>
  </si>
  <si>
    <t>Евпаторийский городской суд</t>
  </si>
  <si>
    <t>91RS0009</t>
  </si>
  <si>
    <t>67RS0003.1</t>
  </si>
  <si>
    <t>Красноперекопский районный суд</t>
  </si>
  <si>
    <t>91RS0010</t>
  </si>
  <si>
    <t>67RS0004.1</t>
  </si>
  <si>
    <t>91RS0011</t>
  </si>
  <si>
    <t>67RS0004.2</t>
  </si>
  <si>
    <t>Керченский городской суд</t>
  </si>
  <si>
    <t>91RS0012</t>
  </si>
  <si>
    <t>67RS0004.3</t>
  </si>
  <si>
    <t>91RS0013</t>
  </si>
  <si>
    <t>67RS0005.1</t>
  </si>
  <si>
    <t>91RS0014</t>
  </si>
  <si>
    <t>67RS0005.2</t>
  </si>
  <si>
    <t>Нижнегорский районный суд</t>
  </si>
  <si>
    <t>91RS0015</t>
  </si>
  <si>
    <t>67RS0006.1</t>
  </si>
  <si>
    <t>91RS0016</t>
  </si>
  <si>
    <t>67RS0006.2</t>
  </si>
  <si>
    <t>Раздольненский районный суд</t>
  </si>
  <si>
    <t>91RS0017</t>
  </si>
  <si>
    <t>67RS0007.1</t>
  </si>
  <si>
    <t>Сакский районный суд</t>
  </si>
  <si>
    <t>91RS0018</t>
  </si>
  <si>
    <t>67RS0007.2</t>
  </si>
  <si>
    <t>Симферопольский районный суд</t>
  </si>
  <si>
    <t>91RS0019</t>
  </si>
  <si>
    <t>67RS0008.1</t>
  </si>
  <si>
    <t>91RS0020</t>
  </si>
  <si>
    <t>67RS0009.1</t>
  </si>
  <si>
    <t>Судакский городской суд</t>
  </si>
  <si>
    <t>91RS0021</t>
  </si>
  <si>
    <t>67RS0010.1</t>
  </si>
  <si>
    <t>Феодосийский городской суд</t>
  </si>
  <si>
    <t>91RS0022</t>
  </si>
  <si>
    <t>67RS0011.1</t>
  </si>
  <si>
    <t>Черноморский районный суд</t>
  </si>
  <si>
    <t>91RS0023</t>
  </si>
  <si>
    <t>67RS0012.1</t>
  </si>
  <si>
    <t>Ялтинский городской суд</t>
  </si>
  <si>
    <t>91RS0024</t>
  </si>
  <si>
    <t>67RS0012.2</t>
  </si>
  <si>
    <t>г. Севастополь</t>
  </si>
  <si>
    <t>67RS0013.1</t>
  </si>
  <si>
    <t>92</t>
  </si>
  <si>
    <t>Балаклавский районный суд</t>
  </si>
  <si>
    <t>92RS0001</t>
  </si>
  <si>
    <t>67RS0013.2</t>
  </si>
  <si>
    <t>92RS0002</t>
  </si>
  <si>
    <t>67RS0015.1</t>
  </si>
  <si>
    <t>92RS0003</t>
  </si>
  <si>
    <t>67RS0017.1</t>
  </si>
  <si>
    <t>Нахимовский районный суд</t>
  </si>
  <si>
    <t>92RS0004</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</si>
  <si>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</si>
  <si>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</si>
  <si>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</si>
  <si>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</si>
  <si>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</si>
  <si>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</si>
  <si>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</si>
  <si>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</si>
  <si>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</si>
  <si>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</si>
  <si>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</si>
  <si>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</si>
  <si>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</si>
  <si>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</si>
  <si>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</si>
  <si>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</si>
  <si>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</si>
  <si>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</si>
  <si>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</si>
  <si>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</si>
  <si>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</si>
  <si>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</si>
  <si>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</si>
  <si>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</si>
  <si>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</si>
  <si>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</si>
  <si>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</si>
  <si>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</si>
  <si>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</si>
  <si>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</si>
  <si>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</si>
  <si>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</si>
  <si>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</si>
  <si>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</si>
  <si>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</si>
  <si>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</si>
  <si>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</si>
  <si>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</si>
  <si>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</si>
  <si>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</si>
  <si>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</si>
  <si>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</si>
  <si>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</si>
  <si>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</si>
  <si>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</si>
  <si>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</si>
  <si>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</si>
  <si>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</si>
  <si>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</si>
  <si>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</si>
  <si>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</si>
  <si>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Бельский районный суд</t>
  </si>
  <si>
    <t>69RS0003</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</si>
  <si>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</si>
  <si>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</si>
  <si>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</si>
  <si>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</si>
  <si>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</si>
  <si>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</si>
  <si>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</si>
  <si>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</si>
  <si>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</si>
  <si>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</si>
  <si>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</si>
  <si>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</si>
  <si>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</si>
  <si>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</si>
  <si>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</si>
  <si>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</si>
  <si>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</si>
  <si>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</si>
  <si>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Нелидовский городской суд</t>
  </si>
  <si>
    <t>69RS0022.1</t>
  </si>
  <si>
    <t>Оленинский районный суд</t>
  </si>
  <si>
    <t>69RS0022</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</si>
  <si>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</si>
  <si>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</si>
  <si>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</si>
  <si>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</si>
  <si>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</si>
  <si>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</si>
  <si>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</si>
  <si>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</si>
  <si>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</si>
  <si>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</si>
  <si>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</si>
  <si>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</si>
  <si>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</si>
  <si>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</si>
  <si>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</si>
  <si>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</si>
  <si>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</si>
  <si>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</si>
  <si>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</si>
  <si>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</si>
  <si>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</si>
  <si>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</si>
  <si>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</si>
  <si>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</si>
  <si>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</si>
  <si>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</si>
  <si>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</si>
  <si>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</si>
  <si>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</si>
  <si>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</si>
  <si>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</si>
  <si>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</si>
  <si>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</si>
  <si>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</si>
  <si>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</si>
  <si>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</si>
  <si>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</si>
  <si>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</si>
  <si>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</si>
  <si>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</si>
  <si>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</si>
  <si>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</si>
  <si>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</si>
  <si>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</si>
  <si>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Алексинский городской суд</t>
  </si>
  <si>
    <t>71RS0003.1</t>
  </si>
  <si>
    <t>71RS0004.1</t>
  </si>
  <si>
    <t>Богородицкий районный суд</t>
  </si>
  <si>
    <t>71RS0004.2</t>
  </si>
  <si>
    <t>71RS0004.3</t>
  </si>
  <si>
    <t>71RS0005.1</t>
  </si>
  <si>
    <t>71RS0007.1</t>
  </si>
  <si>
    <t>71RS0009.1</t>
  </si>
  <si>
    <t>Ефремовский районный суд</t>
  </si>
  <si>
    <t>71RS0009.2</t>
  </si>
  <si>
    <t>71RS0010.1</t>
  </si>
  <si>
    <t>71RS0012.1</t>
  </si>
  <si>
    <t>71RS0013.1</t>
  </si>
  <si>
    <t>71RS0015.1</t>
  </si>
  <si>
    <t>71RS0016.1</t>
  </si>
  <si>
    <t>Новомосковский городской суд</t>
  </si>
  <si>
    <t>71RS0017.1</t>
  </si>
  <si>
    <t>Одоевский районный суд</t>
  </si>
  <si>
    <t>71RS0017.2</t>
  </si>
  <si>
    <t>71RS0017.3</t>
  </si>
  <si>
    <t>71RS0018.1</t>
  </si>
  <si>
    <t>Плавский районный суд</t>
  </si>
  <si>
    <t>71RS0019.1</t>
  </si>
  <si>
    <t>Суворовский районный суд</t>
  </si>
  <si>
    <t>71RS0021.1</t>
  </si>
  <si>
    <t>Узловский городской суд</t>
  </si>
  <si>
    <t>71RS0023.1</t>
  </si>
  <si>
    <t>Щекинский районный суд</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</si>
  <si>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</si>
  <si>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</si>
  <si>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</si>
  <si>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</si>
  <si>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</si>
  <si>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</si>
  <si>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</si>
  <si>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</si>
  <si>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</si>
  <si>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</si>
  <si>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</si>
  <si>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</si>
  <si>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</si>
  <si>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</si>
  <si>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</si>
  <si>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</si>
  <si>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</si>
  <si>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</si>
  <si>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</si>
  <si>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</si>
  <si>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</si>
  <si>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</si>
  <si>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</si>
  <si>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</si>
  <si>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</si>
  <si>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</si>
  <si>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</si>
  <si>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</si>
  <si>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</si>
  <si>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</si>
  <si>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</si>
  <si>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</si>
  <si>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</si>
  <si>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</si>
  <si>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</si>
  <si>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</si>
  <si>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</si>
  <si>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</si>
  <si>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</si>
  <si>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</si>
  <si>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</si>
  <si>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</si>
  <si>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</si>
  <si>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</si>
  <si>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</si>
  <si>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</si>
  <si>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</si>
  <si>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</si>
  <si>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</si>
  <si>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</si>
  <si>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</si>
  <si>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</si>
  <si>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</si>
  <si>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</si>
  <si>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</si>
  <si>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</si>
  <si>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</si>
  <si>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</si>
  <si>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</si>
  <si>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</si>
  <si>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</si>
  <si>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</si>
  <si>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</si>
  <si>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</si>
  <si>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</si>
  <si>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</si>
  <si>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</si>
  <si>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</si>
  <si>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</si>
  <si>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</si>
  <si>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</si>
  <si>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</si>
  <si>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</si>
  <si>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</si>
  <si>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</si>
  <si>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</si>
  <si>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</si>
  <si>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</si>
  <si>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</si>
  <si>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</si>
  <si>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</si>
  <si>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</si>
  <si>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</si>
  <si>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</si>
  <si>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Карабашский городской суд</t>
  </si>
  <si>
    <t>74RS0018</t>
  </si>
  <si>
    <t>74RS0019.1</t>
  </si>
  <si>
    <t>74RS0020.1</t>
  </si>
  <si>
    <t>74RS0021.1</t>
  </si>
  <si>
    <t>74RS0022.1</t>
  </si>
  <si>
    <t>74RS0022.2</t>
  </si>
  <si>
    <t>74RS0023.1</t>
  </si>
  <si>
    <t>Кизильский  районный суд</t>
  </si>
  <si>
    <t>74RS0023</t>
  </si>
  <si>
    <t>74RS0024.1</t>
  </si>
  <si>
    <t>74RS0025.1</t>
  </si>
  <si>
    <t>74RS0026.1</t>
  </si>
  <si>
    <t>74RS0027.1</t>
  </si>
  <si>
    <t>74RS0028.1</t>
  </si>
  <si>
    <t>74RS0029.1</t>
  </si>
  <si>
    <t>74RS0030.1</t>
  </si>
  <si>
    <t>74RS0031.1</t>
  </si>
  <si>
    <t>74RS0032.1</t>
  </si>
  <si>
    <t>74RS0033.1</t>
  </si>
  <si>
    <t>74RS0034.1</t>
  </si>
  <si>
    <t>Нязепетровский районный суд</t>
  </si>
  <si>
    <t>74RS0034</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</si>
  <si>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</si>
  <si>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</si>
  <si>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</si>
  <si>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</si>
  <si>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</si>
  <si>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</si>
  <si>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</si>
  <si>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</si>
  <si>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</si>
  <si>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</si>
  <si>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</si>
  <si>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</si>
  <si>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</si>
  <si>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</si>
  <si>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</si>
  <si>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</si>
  <si>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</si>
  <si>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</si>
  <si>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</si>
  <si>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</si>
  <si>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</si>
  <si>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</si>
  <si>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</si>
  <si>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</si>
  <si>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</si>
  <si>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</si>
  <si>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</si>
  <si>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</si>
  <si>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</si>
  <si>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</si>
  <si>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</si>
  <si>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</si>
  <si>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</si>
  <si>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</si>
  <si>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</si>
  <si>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</si>
  <si>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</si>
  <si>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</si>
  <si>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</si>
  <si>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</si>
  <si>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</si>
  <si>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</si>
  <si>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</si>
  <si>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</si>
  <si>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</si>
  <si>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</si>
  <si>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</si>
  <si>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</si>
  <si>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</si>
  <si>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</si>
  <si>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</si>
  <si>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</si>
  <si>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</si>
  <si>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</si>
  <si>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</si>
  <si>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</si>
  <si>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</si>
  <si>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</si>
  <si>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</si>
  <si>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</si>
  <si>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</si>
  <si>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</si>
  <si>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</si>
  <si>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</si>
  <si>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</si>
  <si>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</si>
  <si>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</si>
  <si>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</si>
  <si>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</si>
  <si>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</si>
  <si>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</si>
  <si>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</si>
  <si>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</si>
  <si>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</si>
  <si>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</si>
  <si>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</si>
  <si>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</si>
  <si>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</si>
  <si>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</si>
  <si>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</si>
  <si>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</si>
  <si>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</si>
  <si>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</si>
  <si>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</si>
  <si>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</si>
  <si>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</si>
  <si>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</si>
  <si>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</si>
  <si>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</si>
  <si>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</si>
  <si>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</si>
  <si>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</si>
  <si>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</si>
  <si>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</si>
  <si>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</si>
  <si>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</si>
  <si>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</si>
  <si>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</si>
  <si>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</si>
  <si>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</si>
  <si>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</si>
  <si>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</si>
  <si>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</si>
  <si>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</si>
  <si>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</si>
  <si>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</si>
  <si>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</si>
  <si>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</si>
  <si>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</si>
  <si>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</si>
  <si>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</si>
  <si>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</si>
  <si>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</si>
  <si>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</si>
  <si>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</si>
  <si>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</si>
  <si>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</si>
  <si>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</si>
  <si>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</si>
  <si>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</si>
  <si>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</si>
  <si>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</si>
  <si>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</si>
  <si>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</si>
  <si>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</si>
  <si>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</si>
  <si>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</si>
  <si>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</si>
  <si>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</si>
  <si>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</si>
  <si>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</si>
  <si>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</si>
  <si>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</si>
  <si>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</si>
  <si>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</si>
  <si>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</si>
  <si>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</si>
  <si>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</si>
  <si>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</si>
  <si>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</si>
  <si>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</si>
  <si>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</si>
  <si>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</si>
  <si>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</si>
  <si>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</si>
  <si>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</si>
  <si>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</si>
  <si>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</si>
  <si>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</si>
  <si>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</si>
  <si>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</si>
  <si>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</si>
  <si>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</si>
  <si>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</si>
  <si>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</si>
  <si>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</si>
  <si>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</si>
  <si>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</si>
  <si>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</si>
  <si>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</si>
  <si>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</si>
  <si>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</si>
  <si>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</si>
  <si>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</si>
  <si>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</si>
  <si>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</si>
  <si>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</si>
  <si>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</si>
  <si>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</si>
  <si>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</si>
  <si>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</si>
  <si>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</si>
  <si>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</si>
  <si>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</si>
  <si>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</si>
  <si>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</si>
  <si>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</si>
  <si>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</si>
  <si>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</si>
  <si>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</si>
  <si>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</si>
  <si>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</si>
  <si>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</si>
  <si>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</si>
  <si>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</si>
  <si>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</si>
  <si>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</si>
  <si>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</si>
  <si>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</si>
  <si>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</si>
  <si>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</si>
  <si>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</si>
  <si>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</si>
  <si>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</si>
  <si>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</si>
  <si>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</si>
  <si>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</si>
  <si>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</si>
  <si>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</si>
  <si>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</si>
  <si>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</si>
  <si>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</si>
  <si>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</si>
  <si>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</si>
  <si>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</si>
  <si>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</si>
  <si>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</si>
  <si>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</si>
  <si>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</si>
  <si>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</si>
  <si>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</si>
  <si>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</si>
  <si>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</si>
  <si>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</si>
  <si>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</si>
  <si>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</si>
  <si>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</si>
  <si>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</si>
  <si>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</si>
  <si>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</si>
  <si>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</si>
  <si>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</si>
  <si>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</si>
  <si>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</si>
  <si>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</si>
  <si>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r>
      <t xml:space="preserve">После соблюдения всех условий обязательного формально-логического контроля с помощью таблицы можно проверить суммы наложенных штрафов, внесенных в отчет. 
Таблица рассчитывает средние штрафы по строкам Раздела 1 формы № S07 и сравнивает с санкцией КоАП РФ 
по состоянию </t>
    </r>
    <r>
      <rPr>
        <b/>
        <sz val="14"/>
        <color indexed="10"/>
        <rFont val="Times New Roman"/>
        <family val="1"/>
        <charset val="204"/>
      </rPr>
      <t>на 07 июня 2024 года</t>
    </r>
    <r>
      <rPr>
        <b/>
        <sz val="14"/>
        <color indexed="8"/>
        <rFont val="Times New Roman"/>
        <family val="1"/>
        <charset val="204"/>
      </rPr>
      <t xml:space="preserve"> (Консультант+)</t>
    </r>
  </si>
  <si>
    <t>Сведения о рассмотрении судами общей юрисдикции некоторых категорий гражданских, административных дел по первой инстанции и дел об административных правонарушениях
(приложение к формам № 1-АП, 2)</t>
  </si>
  <si>
    <t xml:space="preserve"> Утверждена 
приказом Судебного департамента
при Верховном Суде Российской Федерации
от 11.04.2017 № 65 
(в редакции приказа от 26.06.2024 № 153)</t>
  </si>
  <si>
    <t>433512, Ульяновская область, г. Димитровград, пр. Димитрова, д. 39А</t>
  </si>
  <si>
    <t>Управление Судебного департамента в Ульяновской области</t>
  </si>
  <si>
    <t>432000, г. Ульяновск, ул.Дворцовая, д. 3</t>
  </si>
  <si>
    <t>Председатель суда Н.Н. Степанова</t>
  </si>
  <si>
    <t>гл. специалист Е.Л. Мельниченко</t>
  </si>
  <si>
    <t>8 (84235) 3-18-06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</si>
</sst>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lt;=9999999]###\-####;\(###\)\ ###\-####"/>
  </numFmts>
  <fonts count="124" x14ac:knownFonts="1">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b/>
      <sz val="12"/>
      <name val="Times New Roman"/>
      <family val="1"/>
      <charset val="204"/>
    </font>
    <font>
      <b/>
      <sz val="14"/>
      <name val="Times New Roman"/>
      <family val="1"/>
      <charset val="204"/>
    </font>
    <font>
      <b/>
      <sz val="10"/>
      <color indexed="10"/>
      <name val="Times New Roman"/>
      <family val="1"/>
      <charset val="204"/>
    </font>
    <font>
      <sz val="10"/>
      <color indexed="10"/>
      <name val="Times New Roman"/>
      <family val="1"/>
      <charset val="204"/>
    </font>
    <font>
      <sz val="10"/>
      <color indexed="9"/>
      <name val="Times New Roman"/>
      <family val="1"/>
      <charset val="204"/>
    </font>
    <font>
      <sz val="8"/>
      <color indexed="10"/>
      <name val="Times New Roman"/>
      <family val="1"/>
      <charset val="204"/>
    </font>
    <font>
      <sz val="10"/>
      <name val="Times New Roman CYR"/>
      <family val="1"/>
      <charset val="204"/>
    </font>
    <font>
      <sz val="8"/>
      <name val="Times New Roman CYR"/>
      <family val="1"/>
      <charset val="204"/>
    </font>
    <font>
      <sz val="12"/>
      <color indexed="9"/>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2"/>
      <name val="Times New Roman Cyr"/>
      <family val="1"/>
      <charset val="204"/>
    </font>
    <font>
      <b/>
      <sz val="10"/>
      <name val="Times New Roman CYR"/>
      <charset val="204"/>
    </font>
    <font>
      <b/>
      <sz val="12"/>
      <name val="Times New Roman CYR"/>
      <charset val="204"/>
    </font>
    <font>
      <b/>
      <sz val="8"/>
      <name val="Times New Roman CYR"/>
      <family val="1"/>
      <charset val="204"/>
    </font>
    <font>
      <b/>
      <sz val="16"/>
      <name val="Times New Roman"/>
      <family val="1"/>
      <charset val="204"/>
    </font>
    <font>
      <sz val="8"/>
      <color indexed="8"/>
      <name val="Times New Roman"/>
      <family val="1"/>
      <charset val="204"/>
    </font>
    <font>
      <sz val="10"/>
      <name val="Arial"/>
      <family val="2"/>
      <charset val="204"/>
    </font>
    <font>
      <b/>
      <sz val="14"/>
      <name val="Times New Roman CYR"/>
      <family val="1"/>
      <charset val="204"/>
    </font>
    <font>
      <b/>
      <sz val="12"/>
      <color indexed="12"/>
      <name val="Times New Roman"/>
      <family val="1"/>
      <charset val="204"/>
    </font>
    <font>
      <sz val="10"/>
      <color indexed="12"/>
      <name val="Times New Roman"/>
      <family val="1"/>
      <charset val="204"/>
    </font>
    <font>
      <b/>
      <sz val="8"/>
      <color indexed="10"/>
      <name val="Times New Roman"/>
      <family val="1"/>
      <charset val="204"/>
    </font>
    <font>
      <b/>
      <sz val="18"/>
      <name val="Times New Roman"/>
      <family val="1"/>
      <charset val="204"/>
    </font>
    <font>
      <sz val="10"/>
      <name val="Arial Cyr"/>
      <charset val="204"/>
    </font>
    <font>
      <u/>
      <sz val="12"/>
      <color indexed="10"/>
      <name val="Times New Roman"/>
      <family val="1"/>
    </font>
    <font>
      <b/>
      <sz val="12"/>
      <color indexed="10"/>
      <name val="Times New Roman"/>
      <family val="1"/>
      <charset val="204"/>
    </font>
    <font>
      <sz val="8"/>
      <name val="Arial"/>
      <family val="2"/>
      <charset val="204"/>
    </font>
    <font>
      <sz val="12"/>
      <name val="Times New Roman"/>
      <family val="1"/>
      <charset val="204"/>
    </font>
    <font>
      <sz val="12"/>
      <name val="Times New Roman"/>
      <family val="1"/>
    </font>
    <font>
      <sz val="14"/>
      <name val="Times New Roman CYR"/>
      <family val="1"/>
      <charset val="204"/>
    </font>
    <font>
      <b/>
      <sz val="18"/>
      <name val="Times New Roman CYR"/>
      <charset val="204"/>
    </font>
    <font>
      <sz val="18"/>
      <name val="Times New Roman"/>
      <family val="1"/>
      <charset val="204"/>
    </font>
    <font>
      <sz val="18"/>
      <name val="Times New Roman CYR"/>
      <family val="1"/>
      <charset val="204"/>
    </font>
    <font>
      <b/>
      <sz val="20"/>
      <name val="Times New Roman"/>
      <family val="1"/>
      <charset val="204"/>
    </font>
    <font>
      <b/>
      <sz val="20"/>
      <name val="Times New Roman CYR"/>
      <charset val="204"/>
    </font>
    <font>
      <b/>
      <sz val="20"/>
      <name val="Times New Roman CYR"/>
      <family val="1"/>
      <charset val="204"/>
    </font>
    <font>
      <b/>
      <sz val="18"/>
      <name val="Times New Roman CYR"/>
      <family val="1"/>
      <charset val="204"/>
    </font>
    <font>
      <b/>
      <sz val="14"/>
      <name val="Times New Roman CYR"/>
      <charset val="204"/>
    </font>
    <font>
      <b/>
      <sz val="10"/>
      <color indexed="12"/>
      <name val="Times New Roman"/>
      <family val="1"/>
      <charset val="204"/>
    </font>
    <font>
      <b/>
      <sz val="12"/>
      <color indexed="30"/>
      <name val="Times New Roman"/>
      <family val="1"/>
      <charset val="204"/>
    </font>
    <font>
      <b/>
      <sz val="12"/>
      <color indexed="10"/>
      <name val="Times New Roman"/>
      <family val="1"/>
      <charset val="204"/>
    </font>
    <font>
      <b/>
      <sz val="22"/>
      <name val="Times New Roman"/>
      <family val="1"/>
      <charset val="204"/>
    </font>
    <font>
      <sz val="14"/>
      <name val="Times New Roman CYR"/>
      <charset val="204"/>
    </font>
    <font>
      <sz val="10"/>
      <color indexed="64"/>
      <name val="Arial"/>
      <family val="2"/>
      <charset val="204"/>
    </font>
    <font>
      <sz val="10"/>
      <color indexed="64"/>
      <name val="Arial"/>
      <family val="2"/>
      <charset val="204"/>
    </font>
    <font>
      <b/>
      <sz val="28"/>
      <name val="Times New Roman"/>
      <family val="1"/>
      <charset val="204"/>
    </font>
    <font>
      <b/>
      <vertAlign val="superscript"/>
      <sz val="16"/>
      <name val="Times New Roman"/>
      <family val="1"/>
      <charset val="204"/>
    </font>
    <font>
      <b/>
      <sz val="22"/>
      <name val="Times New Roman CYR"/>
      <family val="1"/>
      <charset val="204"/>
    </font>
    <font>
      <b/>
      <sz val="16"/>
      <name val="Times New Roman CYR"/>
      <charset val="204"/>
    </font>
    <font>
      <sz val="16"/>
      <name val="Times New Roman CYR"/>
      <charset val="204"/>
    </font>
    <font>
      <sz val="8"/>
      <name val="Arial"/>
      <family val="2"/>
      <charset val="204"/>
    </font>
    <font>
      <b/>
      <sz val="13"/>
      <name val="Times New Roman"/>
      <family val="1"/>
      <charset val="204"/>
    </font>
    <font>
      <b/>
      <sz val="13"/>
      <name val="Times New Roman CYR"/>
      <charset val="204"/>
    </font>
    <font>
      <sz val="13"/>
      <name val="Times New Roman Cyr"/>
      <family val="1"/>
      <charset val="204"/>
    </font>
    <font>
      <sz val="16"/>
      <name val="Times New Roman CYR"/>
      <family val="1"/>
      <charset val="204"/>
    </font>
    <font>
      <b/>
      <sz val="15"/>
      <name val="Times New Roman"/>
      <family val="1"/>
      <charset val="204"/>
    </font>
    <font>
      <b/>
      <sz val="15"/>
      <name val="Times New Roman CYR"/>
      <charset val="204"/>
    </font>
    <font>
      <b/>
      <vertAlign val="superscript"/>
      <sz val="15"/>
      <name val="Times New Roman CYR"/>
      <charset val="204"/>
    </font>
    <font>
      <b/>
      <sz val="26"/>
      <name val="Times New Roman"/>
      <family val="1"/>
      <charset val="204"/>
    </font>
    <font>
      <sz val="15"/>
      <name val="Times New Roman"/>
      <family val="1"/>
      <charset val="204"/>
    </font>
    <font>
      <b/>
      <sz val="18.5"/>
      <name val="Times New Roman"/>
      <family val="1"/>
      <charset val="204"/>
    </font>
    <font>
      <b/>
      <sz val="21"/>
      <name val="Times New Roman"/>
      <family val="1"/>
      <charset val="204"/>
    </font>
    <font>
      <sz val="22"/>
      <name val="Times New Roman CYR"/>
      <family val="1"/>
      <charset val="204"/>
    </font>
    <font>
      <sz val="22"/>
      <name val="Times New Roman"/>
      <family val="1"/>
      <charset val="204"/>
    </font>
    <font>
      <b/>
      <sz val="36"/>
      <name val="Times New Roman"/>
      <family val="1"/>
      <charset val="204"/>
    </font>
    <font>
      <sz val="14"/>
      <name val="Times New Roman"/>
      <family val="1"/>
      <charset val="204"/>
    </font>
    <font>
      <sz val="16"/>
      <name val="Times New Roman"/>
      <family val="1"/>
      <charset val="204"/>
    </font>
    <font>
      <sz val="18"/>
      <name val="Arial"/>
      <family val="2"/>
      <charset val="204"/>
    </font>
    <font>
      <sz val="16"/>
      <name val="Arial"/>
      <family val="2"/>
      <charset val="204"/>
    </font>
    <font>
      <b/>
      <sz val="26"/>
      <name val="Times New Roman CYR"/>
      <family val="1"/>
      <charset val="204"/>
    </font>
    <font>
      <sz val="26"/>
      <name val="Arial"/>
      <family val="2"/>
      <charset val="204"/>
    </font>
    <font>
      <b/>
      <vertAlign val="superscript"/>
      <sz val="22"/>
      <name val="Times New Roman"/>
      <family val="1"/>
      <charset val="204"/>
    </font>
    <font>
      <b/>
      <vertAlign val="superscript"/>
      <sz val="21"/>
      <name val="Times New Roman"/>
      <family val="1"/>
      <charset val="204"/>
    </font>
    <font>
      <sz val="10"/>
      <color indexed="64"/>
      <name val="Arial"/>
      <family val="2"/>
      <charset val="204"/>
    </font>
    <font>
      <sz val="10"/>
      <color indexed="8"/>
      <name val="Arial"/>
      <family val="2"/>
      <charset val="204"/>
    </font>
    <font>
      <b/>
      <sz val="14"/>
      <color indexed="8"/>
      <name val="Times New Roman"/>
      <family val="1"/>
      <charset val="204"/>
    </font>
    <font>
      <sz val="12"/>
      <color indexed="8"/>
      <name val="Times New Roman"/>
      <family val="1"/>
      <charset val="204"/>
    </font>
    <font>
      <b/>
      <sz val="24"/>
      <name val="Times New Roman"/>
      <family val="1"/>
      <charset val="204"/>
    </font>
    <font>
      <b/>
      <vertAlign val="superscript"/>
      <sz val="15"/>
      <name val="Times New Roman"/>
      <family val="1"/>
      <charset val="204"/>
    </font>
    <font>
      <b/>
      <sz val="16"/>
      <name val="Times New Roman CYR"/>
      <family val="1"/>
      <charset val="204"/>
    </font>
    <font>
      <b/>
      <vertAlign val="superscript"/>
      <sz val="14"/>
      <name val="Times New Roman"/>
      <family val="1"/>
      <charset val="204"/>
    </font>
    <font>
      <sz val="13"/>
      <name val="Times New Roman"/>
      <family val="1"/>
      <charset val="204"/>
    </font>
    <font>
      <b/>
      <vertAlign val="superscript"/>
      <sz val="13"/>
      <name val="Times New Roman"/>
      <family val="1"/>
      <charset val="204"/>
    </font>
    <font>
      <sz val="19"/>
      <name val="Times New Roman"/>
      <family val="1"/>
      <charset val="204"/>
    </font>
    <font>
      <b/>
      <sz val="10"/>
      <color indexed="64"/>
      <name val="Times New Roman"/>
      <family val="1"/>
      <charset val="204"/>
    </font>
    <font>
      <sz val="10"/>
      <color indexed="64"/>
      <name val="Arial"/>
      <family val="2"/>
      <charset val="204"/>
    </font>
    <font>
      <b/>
      <sz val="26"/>
      <name val="Times New Roman CYR"/>
      <charset val="204"/>
    </font>
    <font>
      <b/>
      <sz val="22"/>
      <name val="Times New Roman CYR"/>
      <charset val="204"/>
    </font>
    <font>
      <b/>
      <vertAlign val="superscript"/>
      <sz val="22"/>
      <name val="Times New Roman CYR"/>
      <charset val="204"/>
    </font>
    <font>
      <b/>
      <vertAlign val="superscript"/>
      <sz val="20"/>
      <name val="Times New Roman"/>
      <family val="1"/>
      <charset val="204"/>
    </font>
    <font>
      <sz val="11"/>
      <name val="Times New Roman"/>
      <family val="1"/>
      <charset val="204"/>
    </font>
    <font>
      <b/>
      <sz val="14"/>
      <color indexed="10"/>
      <name val="Times New Roman"/>
      <family val="1"/>
      <charset val="204"/>
    </font>
    <font>
      <b/>
      <sz val="10"/>
      <name val="Times New Roman CYR"/>
      <family val="1"/>
      <charset val="204"/>
    </font>
    <font>
      <b/>
      <vertAlign val="superscript"/>
      <sz val="10"/>
      <name val="Times New Roman"/>
      <family val="1"/>
      <charset val="204"/>
    </font>
    <font>
      <sz val="10"/>
      <color indexed="64"/>
      <name val="Arial"/>
      <family val="2"/>
      <charset val="204"/>
    </font>
    <font>
      <sz val="10"/>
      <color indexed="30"/>
      <name val="Arial"/>
      <family val="2"/>
      <charset val="204"/>
    </font>
    <font>
      <sz val="10"/>
      <name val="Times New Roman"/>
      <family val="1"/>
    </font>
    <font>
      <b/>
      <sz val="9"/>
      <name val="Arial"/>
      <family val="2"/>
      <charset val="204"/>
    </font>
    <font>
      <b/>
      <sz val="10"/>
      <name val="Arial"/>
      <family val="2"/>
      <charset val="204"/>
    </font>
    <font>
      <sz val="12"/>
      <color theme="1"/>
      <name val="Times New Roman"/>
      <family val="2"/>
      <charset val="204"/>
    </font>
    <font>
      <sz val="10"/>
      <color rgb="FF0070C0"/>
      <name val="Arial"/>
      <family val="2"/>
      <charset val="204"/>
    </font>
    <font>
      <sz val="10"/>
      <color rgb="FFFF0000"/>
      <name val="Arial"/>
      <family val="2"/>
      <charset val="204"/>
    </font>
    <font>
      <b/>
      <sz val="14"/>
      <color theme="1"/>
      <name val="Times New Roman"/>
      <family val="1"/>
      <charset val="204"/>
    </font>
    <font>
      <b/>
      <sz val="10"/>
      <color theme="1"/>
      <name val="Times New Roman"/>
      <family val="1"/>
      <charset val="204"/>
    </font>
    <font>
      <sz val="10"/>
      <color theme="1"/>
      <name val="Times New Roman"/>
      <family val="1"/>
      <charset val="204"/>
    </font>
    <font>
      <b/>
      <sz val="14"/>
      <color rgb="FF7030A0"/>
      <name val="Times New Roman"/>
      <family val="1"/>
      <charset val="204"/>
    </font>
    <font>
      <sz val="14"/>
      <color theme="1"/>
      <name val="Times New Roman CYR"/>
      <family val="1"/>
      <charset val="204"/>
    </font>
    <font>
      <sz val="10"/>
      <color theme="1"/>
      <name val="Times New Roman CYR"/>
      <family val="1"/>
      <charset val="204"/>
    </font>
    <font>
      <b/>
      <sz val="10"/>
      <color theme="1"/>
      <name val="Times New Roman CYR"/>
      <family val="1"/>
      <charset val="204"/>
    </font>
    <font>
      <sz val="12"/>
      <color rgb="FF0070C0"/>
      <name val="Times New Roman"/>
      <family val="1"/>
      <charset val="204"/>
    </font>
    <font>
      <b/>
      <sz val="7"/>
      <color theme="1"/>
      <name val="Times New Roman"/>
      <family val="1"/>
      <charset val="204"/>
    </font>
    <font>
      <b/>
      <sz val="8"/>
      <color theme="1"/>
      <name val="Times New Roman"/>
      <family val="1"/>
      <charset val="204"/>
    </font>
    <font>
      <sz val="14"/>
      <color rgb="FF7030A0"/>
      <name val="Times New Roman"/>
      <family val="1"/>
      <charset val="204"/>
    </font>
    <font>
      <b/>
      <sz val="12"/>
      <color theme="1"/>
      <name val="Times New Roman"/>
      <family val="1"/>
      <charset val="204"/>
    </font>
    <font>
      <b/>
      <sz val="14"/>
      <color rgb="FF000000"/>
      <name val="Arial"/>
      <family val="2"/>
      <charset val="204"/>
    </font>
  </fonts>
  <fills count="12">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theme="8" tint="0.59999389629810485"/>
        <bgColor indexed="64"/>
      </patternFill>
    </fill>
  </fills>
  <borders count="43">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8"/>
      </bottom>
      <diagonal/>
    </border>
  </borders>
  <cellStyleXfs count="33">
    <xf numFmtId="0" fontId="0" fillId="0" borderId="0"/>
    <xf numFmtId="0" fontId="32" fillId="0" borderId="0"/>
    <xf numFmtId="0" fontId="32" fillId="0" borderId="0"/>
    <xf numFmtId="0" fontId="26" fillId="0" borderId="0"/>
    <xf numFmtId="0" fontId="26" fillId="0" borderId="0"/>
    <xf numFmtId="0" fontId="26" fillId="0" borderId="0"/>
    <xf numFmtId="0" fontId="52" fillId="0" borderId="0" applyNumberFormat="0"/>
    <xf numFmtId="0" fontId="52" fillId="0" borderId="0" applyNumberFormat="0"/>
    <xf numFmtId="0" fontId="103" fillId="0" borderId="0" applyNumberFormat="0"/>
    <xf numFmtId="0" fontId="52" fillId="0" borderId="0"/>
    <xf numFmtId="0" fontId="52" fillId="0" borderId="0"/>
    <xf numFmtId="0" fontId="26" fillId="0" borderId="0"/>
    <xf numFmtId="0" fontId="26" fillId="0" borderId="0"/>
    <xf numFmtId="0" fontId="53" fillId="0" borderId="0"/>
    <xf numFmtId="0" fontId="52" fillId="0" borderId="0"/>
    <xf numFmtId="0" fontId="26" fillId="0" borderId="0"/>
    <xf numFmtId="0" fontId="82" fillId="0" borderId="0" applyNumberFormat="0"/>
    <xf numFmtId="0" fontId="52" fillId="0" borderId="0"/>
    <xf numFmtId="0" fontId="52" fillId="0" borderId="0"/>
    <xf numFmtId="0" fontId="52" fillId="0" borderId="0"/>
    <xf numFmtId="0" fontId="52" fillId="0" borderId="0" applyNumberFormat="0"/>
    <xf numFmtId="0" fontId="52" fillId="0" borderId="0"/>
    <xf numFmtId="0" fontId="52" fillId="0" borderId="0" applyNumberFormat="0"/>
    <xf numFmtId="0" fontId="52" fillId="0" borderId="0"/>
    <xf numFmtId="0" fontId="52" fillId="0" borderId="0"/>
    <xf numFmtId="0" fontId="52" fillId="0" borderId="0" applyNumberFormat="0"/>
    <xf numFmtId="0" fontId="52" fillId="0" borderId="0"/>
    <xf numFmtId="0" fontId="94" fillId="0" borderId="0" applyNumberFormat="0"/>
    <xf numFmtId="0" fontId="26" fillId="0" borderId="0"/>
    <xf numFmtId="0" fontId="52" fillId="0" borderId="0" applyNumberFormat="0"/>
    <xf numFmtId="0" fontId="108" fillId="0" borderId="0"/>
    <xf numFmtId="0" fontId="52" fillId="0" borderId="0" applyNumberFormat="0"/>
    <xf numFmtId="0" fontId="26" fillId="0" borderId="0"/>
  </cellStyleXfs>
  <cellXfs count="616">
    <xf numFmtId="0" fontId="0" fillId="0" borderId="0" xfId="0"/>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Border="1" applyAlignment="1" applyProtection="1">
      <alignment wrapText="1"/>
    </xf>
    <xf numFmtId="0" fontId="1" fillId="0" borderId="1" xfId="0" applyFont="1" applyBorder="1" applyAlignment="1" applyProtection="1">
      <alignment wrapText="1"/>
    </xf>
    <xf numFmtId="0" fontId="1" fillId="0" borderId="2" xfId="0" applyFont="1" applyBorder="1" applyAlignment="1" applyProtection="1">
      <alignment wrapText="1"/>
    </xf>
    <xf numFmtId="0" fontId="1" fillId="0" borderId="3" xfId="0" applyFont="1" applyBorder="1" applyAlignment="1" applyProtection="1">
      <alignment wrapText="1"/>
    </xf>
    <xf numFmtId="0" fontId="3" fillId="0" borderId="0" xfId="0" applyFont="1" applyProtection="1"/>
    <xf numFmtId="0" fontId="2" fillId="0" borderId="0" xfId="0" applyFont="1" applyBorder="1" applyAlignment="1" applyProtection="1">
      <alignment vertical="top" wrapText="1"/>
    </xf>
    <xf numFmtId="0" fontId="4" fillId="0" borderId="0" xfId="0" applyFont="1" applyProtection="1"/>
    <xf numFmtId="0" fontId="3" fillId="0" borderId="0" xfId="0" applyFont="1" applyBorder="1" applyProtection="1"/>
    <xf numFmtId="0" fontId="3" fillId="0" borderId="4" xfId="0" applyFont="1" applyBorder="1" applyProtection="1"/>
    <xf numFmtId="0" fontId="2" fillId="0" borderId="0" xfId="0" applyFont="1" applyProtection="1"/>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10" fillId="0" borderId="0" xfId="0" applyFont="1" applyProtection="1"/>
    <xf numFmtId="0" fontId="12" fillId="0" borderId="0" xfId="0" applyFont="1" applyFill="1" applyAlignment="1" applyProtection="1">
      <alignment shrinkToFit="1"/>
    </xf>
    <xf numFmtId="0" fontId="3" fillId="0" borderId="6" xfId="0" applyFont="1" applyBorder="1" applyProtection="1"/>
    <xf numFmtId="0" fontId="9" fillId="0" borderId="0" xfId="0" applyFont="1" applyAlignment="1" applyProtection="1">
      <alignment horizontal="right"/>
    </xf>
    <xf numFmtId="0" fontId="16" fillId="0" borderId="0" xfId="0" applyFont="1" applyFill="1" applyAlignment="1" applyProtection="1">
      <alignment shrinkToFit="1"/>
    </xf>
    <xf numFmtId="14" fontId="3" fillId="0" borderId="0" xfId="0" applyNumberFormat="1" applyFont="1" applyProtection="1"/>
    <xf numFmtId="0" fontId="14" fillId="0" borderId="0" xfId="0" applyFont="1" applyFill="1"/>
    <xf numFmtId="0" fontId="14" fillId="0" borderId="0" xfId="0" applyFont="1" applyFill="1" applyBorder="1"/>
    <xf numFmtId="0" fontId="15" fillId="0" borderId="0" xfId="0" applyFont="1" applyFill="1" applyBorder="1" applyAlignment="1">
      <alignment horizontal="center" vertical="center" wrapText="1"/>
    </xf>
    <xf numFmtId="0" fontId="21" fillId="0" borderId="0" xfId="0" applyFont="1" applyFill="1" applyBorder="1" applyAlignment="1"/>
    <xf numFmtId="49" fontId="21" fillId="0" borderId="0" xfId="0" applyNumberFormat="1" applyFont="1" applyFill="1" applyBorder="1" applyAlignment="1"/>
    <xf numFmtId="0" fontId="23" fillId="0" borderId="0" xfId="0" applyFont="1" applyFill="1" applyBorder="1" applyAlignment="1">
      <alignment horizontal="center" vertical="center" wrapText="1"/>
    </xf>
    <xf numFmtId="0" fontId="20" fillId="0" borderId="0" xfId="0" applyFont="1" applyFill="1" applyBorder="1"/>
    <xf numFmtId="0" fontId="14" fillId="0" borderId="0" xfId="0" applyFont="1" applyFill="1" applyAlignment="1">
      <alignment vertical="top"/>
    </xf>
    <xf numFmtId="49" fontId="14" fillId="0" borderId="0" xfId="0" applyNumberFormat="1" applyFont="1" applyFill="1" applyAlignment="1">
      <alignment vertical="top" wrapText="1"/>
    </xf>
    <xf numFmtId="49" fontId="14" fillId="0" borderId="0" xfId="0" applyNumberFormat="1" applyFont="1" applyFill="1" applyAlignment="1">
      <alignment wrapText="1"/>
    </xf>
    <xf numFmtId="0" fontId="25" fillId="0" borderId="0" xfId="0" applyFont="1" applyFill="1" applyBorder="1" applyAlignment="1" applyProtection="1"/>
    <xf numFmtId="0" fontId="18" fillId="0" borderId="0" xfId="0" applyFont="1" applyFill="1" applyProtection="1"/>
    <xf numFmtId="0" fontId="18" fillId="0" borderId="7" xfId="0" applyFont="1" applyFill="1" applyBorder="1" applyProtection="1"/>
    <xf numFmtId="0" fontId="25" fillId="0" borderId="0" xfId="0" applyFont="1" applyFill="1" applyBorder="1" applyAlignment="1" applyProtection="1">
      <alignment vertical="top" wrapText="1"/>
    </xf>
    <xf numFmtId="0" fontId="26" fillId="0" borderId="0" xfId="0" applyFont="1" applyFill="1"/>
    <xf numFmtId="0" fontId="28" fillId="0" borderId="2" xfId="0" applyFont="1" applyBorder="1" applyAlignment="1" applyProtection="1">
      <alignment horizontal="right" wrapText="1"/>
    </xf>
    <xf numFmtId="0" fontId="28" fillId="2" borderId="2" xfId="0" applyFont="1" applyFill="1" applyBorder="1" applyAlignment="1" applyProtection="1">
      <alignment horizontal="center" wrapText="1"/>
      <protection locked="0"/>
    </xf>
    <xf numFmtId="0" fontId="28" fillId="0" borderId="2" xfId="0" applyFont="1" applyBorder="1" applyAlignment="1" applyProtection="1">
      <alignment horizontal="center" wrapText="1"/>
    </xf>
    <xf numFmtId="0" fontId="28" fillId="0" borderId="2" xfId="0" applyFont="1" applyBorder="1" applyAlignment="1" applyProtection="1">
      <alignment wrapText="1"/>
    </xf>
    <xf numFmtId="0" fontId="2" fillId="0" borderId="0" xfId="0" applyFont="1" applyFill="1" applyBorder="1" applyAlignment="1" applyProtection="1">
      <alignment vertical="top" wrapText="1"/>
    </xf>
    <xf numFmtId="0" fontId="2" fillId="0" borderId="0" xfId="0" applyFont="1" applyFill="1" applyProtection="1"/>
    <xf numFmtId="49" fontId="14" fillId="0" borderId="0" xfId="0" applyNumberFormat="1" applyFont="1" applyFill="1" applyAlignment="1">
      <alignment horizontal="left" vertical="top"/>
    </xf>
    <xf numFmtId="49" fontId="14" fillId="0" borderId="0" xfId="0" applyNumberFormat="1" applyFont="1" applyFill="1" applyAlignment="1">
      <alignment horizontal="left"/>
    </xf>
    <xf numFmtId="0" fontId="30" fillId="0" borderId="0" xfId="0" applyFont="1" applyProtection="1"/>
    <xf numFmtId="0" fontId="3" fillId="3" borderId="0" xfId="0" applyFont="1" applyFill="1"/>
    <xf numFmtId="0" fontId="1" fillId="3" borderId="0" xfId="0" applyFont="1" applyFill="1" applyAlignment="1">
      <alignment horizontal="center" vertical="center" wrapText="1"/>
    </xf>
    <xf numFmtId="0" fontId="1"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33" fillId="0" borderId="0" xfId="1" applyFont="1" applyFill="1" applyBorder="1" applyAlignment="1" applyProtection="1">
      <alignment horizontal="right" vertical="top"/>
    </xf>
    <xf numFmtId="0" fontId="3" fillId="0" borderId="0" xfId="0" applyFont="1" applyFill="1" applyProtection="1"/>
    <xf numFmtId="0" fontId="3" fillId="0" borderId="0" xfId="0" applyFont="1" applyFill="1" applyBorder="1" applyProtection="1"/>
    <xf numFmtId="0" fontId="3" fillId="0" borderId="0" xfId="0" applyFont="1"/>
    <xf numFmtId="0" fontId="3" fillId="0" borderId="0" xfId="0" applyFont="1" applyAlignment="1">
      <alignment horizontal="right"/>
    </xf>
    <xf numFmtId="0" fontId="34" fillId="0" borderId="0" xfId="0" applyFont="1" applyProtection="1"/>
    <xf numFmtId="0" fontId="46" fillId="0" borderId="0" xfId="0" applyFont="1" applyFill="1" applyBorder="1" applyAlignment="1"/>
    <xf numFmtId="0" fontId="38" fillId="0" borderId="0" xfId="0" applyFont="1" applyFill="1" applyAlignment="1">
      <alignment vertical="top"/>
    </xf>
    <xf numFmtId="0" fontId="38" fillId="0" borderId="0" xfId="0" applyFont="1" applyFill="1"/>
    <xf numFmtId="0" fontId="27" fillId="0" borderId="0" xfId="0" applyFont="1" applyFill="1" applyBorder="1" applyAlignment="1">
      <alignment horizontal="center" vertical="center" wrapText="1"/>
    </xf>
    <xf numFmtId="0" fontId="3" fillId="0" borderId="0" xfId="0" applyFont="1" applyFill="1" applyBorder="1"/>
    <xf numFmtId="0" fontId="47" fillId="0" borderId="6" xfId="0" applyFont="1" applyBorder="1" applyAlignment="1" applyProtection="1">
      <alignment horizontal="left"/>
    </xf>
    <xf numFmtId="0" fontId="47" fillId="0" borderId="4" xfId="0" applyFont="1" applyBorder="1" applyAlignment="1" applyProtection="1">
      <alignment horizontal="left"/>
    </xf>
    <xf numFmtId="0" fontId="0" fillId="0" borderId="0" xfId="0" applyAlignment="1">
      <alignment wrapText="1"/>
    </xf>
    <xf numFmtId="14" fontId="37" fillId="0" borderId="0" xfId="1" applyNumberFormat="1" applyFont="1" applyFill="1" applyBorder="1" applyAlignment="1" applyProtection="1">
      <alignment horizontal="right" vertical="top"/>
      <protection locked="0"/>
    </xf>
    <xf numFmtId="0" fontId="26" fillId="3" borderId="0" xfId="0" applyFont="1" applyFill="1"/>
    <xf numFmtId="0" fontId="14" fillId="3" borderId="0" xfId="0" applyFont="1" applyFill="1"/>
    <xf numFmtId="0" fontId="14" fillId="3" borderId="0" xfId="0" applyFont="1" applyFill="1" applyBorder="1"/>
    <xf numFmtId="0" fontId="9" fillId="3" borderId="8" xfId="0" applyFont="1" applyFill="1" applyBorder="1" applyAlignment="1">
      <alignment horizontal="left" vertical="center" wrapText="1"/>
    </xf>
    <xf numFmtId="0" fontId="26" fillId="0" borderId="0" xfId="0" applyFont="1"/>
    <xf numFmtId="3" fontId="8" fillId="3" borderId="9" xfId="0" applyNumberFormat="1" applyFont="1" applyFill="1" applyBorder="1" applyAlignment="1" applyProtection="1">
      <alignment horizontal="right" vertical="center"/>
    </xf>
    <xf numFmtId="0" fontId="3" fillId="0" borderId="10" xfId="0" applyFont="1" applyFill="1" applyBorder="1" applyProtection="1"/>
    <xf numFmtId="0" fontId="3" fillId="0" borderId="11" xfId="0" applyFont="1" applyFill="1" applyBorder="1" applyProtection="1"/>
    <xf numFmtId="0" fontId="3" fillId="0" borderId="0" xfId="0" applyFont="1" applyFill="1"/>
    <xf numFmtId="0" fontId="8" fillId="0" borderId="0" xfId="0" applyFont="1" applyFill="1" applyBorder="1"/>
    <xf numFmtId="0" fontId="3" fillId="0" borderId="0" xfId="0" applyFont="1" applyFill="1" applyBorder="1" applyAlignment="1"/>
    <xf numFmtId="0" fontId="9" fillId="3" borderId="0" xfId="0" applyFont="1" applyFill="1"/>
    <xf numFmtId="3" fontId="57" fillId="4" borderId="8" xfId="0" applyNumberFormat="1" applyFont="1" applyFill="1" applyBorder="1" applyAlignment="1">
      <alignment horizontal="right" vertical="center" wrapText="1"/>
    </xf>
    <xf numFmtId="3" fontId="57" fillId="2" borderId="8" xfId="0" applyNumberFormat="1" applyFont="1" applyFill="1" applyBorder="1" applyAlignment="1">
      <alignment horizontal="right" vertical="center" wrapText="1"/>
    </xf>
    <xf numFmtId="0" fontId="22" fillId="0" borderId="0" xfId="0" quotePrefix="1" applyFont="1" applyFill="1" applyBorder="1" applyAlignment="1">
      <alignment wrapText="1"/>
    </xf>
    <xf numFmtId="0" fontId="51" fillId="0" borderId="4" xfId="0" applyFont="1" applyFill="1" applyBorder="1"/>
    <xf numFmtId="3" fontId="57" fillId="5" borderId="8" xfId="0" applyNumberFormat="1" applyFont="1" applyFill="1" applyBorder="1" applyAlignment="1">
      <alignment horizontal="right" vertical="center" wrapText="1"/>
    </xf>
    <xf numFmtId="0" fontId="24" fillId="3" borderId="8" xfId="0" applyFont="1" applyFill="1" applyBorder="1" applyAlignment="1">
      <alignment horizontal="left" vertical="center" wrapText="1"/>
    </xf>
    <xf numFmtId="0" fontId="60" fillId="3" borderId="0" xfId="0" applyNumberFormat="1" applyFont="1" applyFill="1" applyBorder="1" applyAlignment="1">
      <alignment horizontal="left" vertical="center" wrapText="1"/>
    </xf>
    <xf numFmtId="0" fontId="62" fillId="3" borderId="0" xfId="0" applyFont="1" applyFill="1" applyBorder="1" applyAlignment="1">
      <alignment horizontal="left"/>
    </xf>
    <xf numFmtId="0" fontId="62" fillId="3" borderId="0" xfId="0" applyFont="1" applyFill="1"/>
    <xf numFmtId="0" fontId="62" fillId="3" borderId="0" xfId="0" applyFont="1" applyFill="1" applyBorder="1"/>
    <xf numFmtId="0" fontId="62" fillId="3" borderId="0" xfId="0" applyFont="1" applyFill="1" applyAlignment="1">
      <alignment vertical="top"/>
    </xf>
    <xf numFmtId="0" fontId="64" fillId="3" borderId="0" xfId="0" applyFont="1" applyFill="1" applyBorder="1" applyAlignment="1">
      <alignment horizontal="left"/>
    </xf>
    <xf numFmtId="49" fontId="46" fillId="3" borderId="0" xfId="0" applyNumberFormat="1" applyFont="1" applyFill="1" applyBorder="1" applyAlignment="1">
      <alignment horizontal="left" vertical="center" wrapText="1"/>
    </xf>
    <xf numFmtId="49" fontId="31" fillId="3" borderId="12" xfId="0" applyNumberFormat="1" applyFont="1" applyFill="1" applyBorder="1" applyAlignment="1">
      <alignment horizontal="center" vertical="top" wrapText="1"/>
    </xf>
    <xf numFmtId="0" fontId="64" fillId="3" borderId="0" xfId="0" applyNumberFormat="1" applyFont="1" applyFill="1" applyBorder="1" applyAlignment="1">
      <alignment horizontal="left" vertical="center" wrapText="1"/>
    </xf>
    <xf numFmtId="3" fontId="65" fillId="3" borderId="0" xfId="0" applyNumberFormat="1" applyFont="1" applyFill="1" applyBorder="1" applyAlignment="1">
      <alignment horizontal="left" vertical="center" wrapText="1"/>
    </xf>
    <xf numFmtId="0" fontId="64" fillId="3" borderId="0" xfId="0" applyFont="1" applyFill="1" applyBorder="1"/>
    <xf numFmtId="0" fontId="64" fillId="3" borderId="0" xfId="0" applyFont="1" applyFill="1"/>
    <xf numFmtId="0" fontId="68" fillId="3" borderId="0" xfId="0" applyFont="1" applyFill="1"/>
    <xf numFmtId="0" fontId="18" fillId="0" borderId="0" xfId="0" applyFont="1" applyFill="1" applyAlignment="1" applyProtection="1">
      <protection locked="0"/>
    </xf>
    <xf numFmtId="3" fontId="57" fillId="7" borderId="8" xfId="0" applyNumberFormat="1" applyFont="1" applyFill="1" applyBorder="1" applyAlignment="1">
      <alignment horizontal="right" vertical="center" wrapText="1"/>
    </xf>
    <xf numFmtId="0" fontId="57" fillId="0" borderId="0" xfId="0" applyFont="1" applyFill="1" applyBorder="1" applyAlignment="1">
      <alignment horizontal="left"/>
    </xf>
    <xf numFmtId="0" fontId="74" fillId="0" borderId="0" xfId="0" applyFont="1" applyFill="1"/>
    <xf numFmtId="0" fontId="74" fillId="0" borderId="0" xfId="0" applyFont="1" applyFill="1" applyAlignment="1">
      <alignment vertical="top"/>
    </xf>
    <xf numFmtId="0" fontId="14" fillId="0" borderId="0" xfId="0" applyFont="1" applyFill="1" applyAlignment="1">
      <alignment vertical="center"/>
    </xf>
    <xf numFmtId="0" fontId="46" fillId="0" borderId="0" xfId="0" quotePrefix="1" applyFont="1" applyFill="1" applyBorder="1" applyAlignment="1">
      <alignment wrapText="1"/>
    </xf>
    <xf numFmtId="0" fontId="24" fillId="0" borderId="0" xfId="0" applyFont="1" applyFill="1" applyBorder="1" applyAlignment="1"/>
    <xf numFmtId="0" fontId="75" fillId="0" borderId="0" xfId="0" applyFont="1" applyFill="1"/>
    <xf numFmtId="0" fontId="9" fillId="0" borderId="0" xfId="0" applyFont="1" applyFill="1" applyBorder="1"/>
    <xf numFmtId="0" fontId="24" fillId="3" borderId="0" xfId="0" applyFont="1" applyFill="1" applyBorder="1"/>
    <xf numFmtId="0" fontId="75" fillId="3" borderId="0" xfId="0" applyFont="1" applyFill="1"/>
    <xf numFmtId="0" fontId="76" fillId="0" borderId="0" xfId="0" applyFont="1"/>
    <xf numFmtId="0" fontId="75" fillId="3" borderId="0" xfId="0" applyFont="1" applyFill="1" applyBorder="1"/>
    <xf numFmtId="0" fontId="26" fillId="0" borderId="0" xfId="0" applyFont="1" applyAlignment="1">
      <alignment horizontal="center" vertical="center"/>
    </xf>
    <xf numFmtId="0" fontId="26" fillId="0" borderId="0" xfId="15" applyFont="1" applyFill="1"/>
    <xf numFmtId="0" fontId="3" fillId="0" borderId="0" xfId="15" applyFont="1" applyFill="1" applyBorder="1" applyProtection="1"/>
    <xf numFmtId="0" fontId="14" fillId="0" borderId="0" xfId="15" applyFont="1" applyFill="1" applyBorder="1"/>
    <xf numFmtId="0" fontId="40" fillId="0" borderId="0" xfId="15" applyFont="1" applyFill="1" applyBorder="1" applyAlignment="1" applyProtection="1">
      <alignment wrapText="1"/>
    </xf>
    <xf numFmtId="0" fontId="41" fillId="0" borderId="0" xfId="15" applyFont="1" applyFill="1" applyBorder="1"/>
    <xf numFmtId="0" fontId="71" fillId="0" borderId="0" xfId="0" applyFont="1" applyFill="1" applyBorder="1" applyAlignment="1">
      <alignment horizontal="left"/>
    </xf>
    <xf numFmtId="0" fontId="71" fillId="0" borderId="0" xfId="0" applyFont="1" applyFill="1" applyBorder="1"/>
    <xf numFmtId="0" fontId="71" fillId="0" borderId="0" xfId="0" applyFont="1" applyFill="1"/>
    <xf numFmtId="0" fontId="56" fillId="0" borderId="0" xfId="0" applyFont="1" applyFill="1" applyBorder="1"/>
    <xf numFmtId="0" fontId="56" fillId="0" borderId="0" xfId="0" applyFont="1" applyFill="1"/>
    <xf numFmtId="0" fontId="43" fillId="0" borderId="13" xfId="0" applyFont="1" applyFill="1" applyBorder="1" applyAlignment="1">
      <alignment wrapText="1"/>
    </xf>
    <xf numFmtId="0" fontId="43" fillId="0" borderId="10" xfId="0" applyFont="1" applyFill="1" applyBorder="1" applyAlignment="1">
      <alignment wrapText="1"/>
    </xf>
    <xf numFmtId="0" fontId="57" fillId="0" borderId="0" xfId="0" applyFont="1" applyFill="1" applyBorder="1" applyAlignment="1"/>
    <xf numFmtId="0" fontId="51" fillId="0" borderId="4" xfId="0" applyFont="1" applyFill="1" applyBorder="1" applyAlignment="1">
      <alignment horizontal="center" vertical="center" wrapText="1"/>
    </xf>
    <xf numFmtId="0" fontId="14" fillId="0" borderId="4" xfId="0" applyFont="1" applyFill="1" applyBorder="1"/>
    <xf numFmtId="0" fontId="26" fillId="0" borderId="4" xfId="0" applyFont="1" applyFill="1" applyBorder="1"/>
    <xf numFmtId="0" fontId="26" fillId="0" borderId="5" xfId="0" applyFont="1" applyFill="1" applyBorder="1"/>
    <xf numFmtId="0" fontId="24" fillId="3" borderId="0" xfId="0" applyFont="1" applyFill="1" applyBorder="1" applyAlignment="1"/>
    <xf numFmtId="0" fontId="24" fillId="3" borderId="0" xfId="0" applyFont="1" applyFill="1" applyBorder="1" applyAlignment="1">
      <alignment horizontal="center" vertical="center"/>
    </xf>
    <xf numFmtId="0" fontId="24" fillId="3" borderId="13" xfId="0" quotePrefix="1" applyFont="1" applyFill="1" applyBorder="1" applyAlignment="1">
      <alignment wrapText="1"/>
    </xf>
    <xf numFmtId="0" fontId="24" fillId="3" borderId="10" xfId="0" applyFont="1" applyFill="1" applyBorder="1" applyAlignment="1">
      <alignment wrapText="1"/>
    </xf>
    <xf numFmtId="0" fontId="75" fillId="3" borderId="10" xfId="0" applyFont="1" applyFill="1" applyBorder="1"/>
    <xf numFmtId="0" fontId="75" fillId="3" borderId="10" xfId="0" applyFont="1" applyFill="1" applyBorder="1" applyAlignment="1"/>
    <xf numFmtId="0" fontId="75" fillId="3" borderId="11" xfId="0" applyFont="1" applyFill="1" applyBorder="1"/>
    <xf numFmtId="0" fontId="57" fillId="0" borderId="6" xfId="0" quotePrefix="1" applyFont="1" applyFill="1" applyBorder="1" applyAlignment="1"/>
    <xf numFmtId="0" fontId="57" fillId="0" borderId="0" xfId="0" applyFont="1" applyFill="1" applyBorder="1" applyAlignment="1">
      <alignment vertical="center"/>
    </xf>
    <xf numFmtId="0" fontId="57" fillId="0" borderId="13" xfId="0" applyFont="1" applyFill="1" applyBorder="1" applyAlignment="1"/>
    <xf numFmtId="0" fontId="57" fillId="0" borderId="10" xfId="0" applyFont="1" applyFill="1" applyBorder="1" applyAlignment="1"/>
    <xf numFmtId="0" fontId="63" fillId="0" borderId="10" xfId="0" applyFont="1" applyFill="1" applyBorder="1" applyAlignment="1"/>
    <xf numFmtId="0" fontId="63" fillId="0" borderId="10" xfId="0" applyFont="1" applyFill="1" applyBorder="1" applyAlignment="1">
      <alignment horizontal="center" vertical="center"/>
    </xf>
    <xf numFmtId="0" fontId="63" fillId="0" borderId="10" xfId="0" applyFont="1" applyFill="1" applyBorder="1" applyAlignment="1">
      <alignment horizontal="center"/>
    </xf>
    <xf numFmtId="0" fontId="77" fillId="0" borderId="11" xfId="0" applyFont="1" applyFill="1" applyBorder="1" applyAlignment="1"/>
    <xf numFmtId="0" fontId="77" fillId="0" borderId="0" xfId="0" applyFont="1" applyFill="1"/>
    <xf numFmtId="0" fontId="24" fillId="0" borderId="0" xfId="0" applyFont="1" applyFill="1" applyBorder="1" applyAlignment="1">
      <alignment vertical="center" wrapText="1"/>
    </xf>
    <xf numFmtId="0" fontId="43" fillId="0" borderId="0" xfId="0" applyFont="1" applyFill="1" applyBorder="1" applyAlignment="1">
      <alignment horizontal="left"/>
    </xf>
    <xf numFmtId="49" fontId="9" fillId="3" borderId="14" xfId="0" applyNumberFormat="1" applyFont="1" applyFill="1" applyBorder="1" applyAlignment="1">
      <alignment horizontal="center" vertical="center" wrapText="1"/>
    </xf>
    <xf numFmtId="0" fontId="24" fillId="3" borderId="8" xfId="0" applyFont="1" applyFill="1" applyBorder="1" applyAlignment="1">
      <alignment horizontal="center" vertical="center" textRotation="90" wrapText="1"/>
    </xf>
    <xf numFmtId="49" fontId="4" fillId="3" borderId="8" xfId="0" applyNumberFormat="1" applyFont="1" applyFill="1" applyBorder="1" applyAlignment="1">
      <alignment horizontal="center" vertical="center" wrapText="1"/>
    </xf>
    <xf numFmtId="49" fontId="31"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8" xfId="0" applyFont="1" applyFill="1" applyBorder="1" applyAlignment="1">
      <alignment horizontal="center"/>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top" wrapText="1"/>
    </xf>
    <xf numFmtId="0" fontId="9" fillId="3" borderId="8" xfId="0" applyFont="1" applyFill="1" applyBorder="1" applyAlignment="1">
      <alignment horizontal="left" vertical="top" wrapText="1"/>
    </xf>
    <xf numFmtId="3" fontId="17" fillId="3" borderId="0" xfId="0" applyNumberFormat="1" applyFont="1" applyFill="1" applyBorder="1" applyAlignment="1">
      <alignment horizontal="right" vertical="center" wrapText="1"/>
    </xf>
    <xf numFmtId="3" fontId="19" fillId="3" borderId="0" xfId="0" applyNumberFormat="1" applyFont="1" applyFill="1" applyBorder="1" applyAlignment="1">
      <alignment horizontal="right" vertical="center" wrapText="1"/>
    </xf>
    <xf numFmtId="0" fontId="18" fillId="3" borderId="0" xfId="0" applyFont="1" applyFill="1"/>
    <xf numFmtId="0" fontId="83" fillId="3" borderId="0" xfId="0" applyFont="1" applyFill="1"/>
    <xf numFmtId="0" fontId="17" fillId="3" borderId="0" xfId="0" applyFont="1" applyFill="1" applyBorder="1"/>
    <xf numFmtId="0" fontId="84" fillId="3" borderId="0" xfId="0" applyFont="1" applyFill="1" applyBorder="1"/>
    <xf numFmtId="0" fontId="85" fillId="3" borderId="0" xfId="0" applyFont="1" applyFill="1"/>
    <xf numFmtId="0" fontId="18" fillId="3" borderId="0" xfId="0" applyFont="1" applyFill="1" applyBorder="1" applyAlignment="1" applyProtection="1">
      <alignment wrapText="1"/>
      <protection locked="0"/>
    </xf>
    <xf numFmtId="0" fontId="18" fillId="3" borderId="0" xfId="0" applyFont="1" applyFill="1" applyBorder="1" applyProtection="1">
      <protection locked="0"/>
    </xf>
    <xf numFmtId="0" fontId="18" fillId="3" borderId="0" xfId="0" applyFont="1" applyFill="1" applyBorder="1"/>
    <xf numFmtId="0" fontId="18" fillId="3" borderId="0" xfId="0" applyFont="1" applyFill="1" applyAlignment="1">
      <alignment vertical="center" wrapText="1"/>
    </xf>
    <xf numFmtId="0" fontId="19" fillId="3" borderId="0" xfId="0" applyFont="1" applyFill="1" applyBorder="1" applyAlignment="1" applyProtection="1">
      <alignment vertical="center" wrapText="1"/>
      <protection locked="0"/>
    </xf>
    <xf numFmtId="0" fontId="19" fillId="3" borderId="0" xfId="0" applyFont="1" applyFill="1" applyBorder="1" applyAlignment="1" applyProtection="1">
      <alignment vertical="top" wrapText="1"/>
      <protection locked="0"/>
    </xf>
    <xf numFmtId="0" fontId="18" fillId="3" borderId="0" xfId="0" applyFont="1" applyFill="1" applyBorder="1" applyAlignment="1" applyProtection="1">
      <alignment horizontal="left" vertical="center" wrapText="1"/>
      <protection locked="0"/>
    </xf>
    <xf numFmtId="0" fontId="18" fillId="3" borderId="0" xfId="0" applyFont="1" applyFill="1" applyBorder="1" applyAlignment="1">
      <alignment horizontal="left" vertical="center" wrapText="1"/>
    </xf>
    <xf numFmtId="0" fontId="19" fillId="3" borderId="0"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3" fontId="8" fillId="3" borderId="16" xfId="0" applyNumberFormat="1" applyFont="1" applyFill="1" applyBorder="1" applyAlignment="1" applyProtection="1">
      <alignment horizontal="right" vertical="center"/>
    </xf>
    <xf numFmtId="3" fontId="8" fillId="3" borderId="0" xfId="0" applyNumberFormat="1" applyFont="1" applyFill="1" applyBorder="1" applyAlignment="1" applyProtection="1">
      <alignment horizontal="right" vertical="center"/>
    </xf>
    <xf numFmtId="49" fontId="9" fillId="3" borderId="8" xfId="0" applyNumberFormat="1" applyFont="1" applyFill="1" applyBorder="1" applyAlignment="1">
      <alignment horizontal="left" vertical="center" wrapText="1"/>
    </xf>
    <xf numFmtId="0" fontId="4" fillId="3" borderId="8" xfId="0" applyFont="1" applyFill="1" applyBorder="1" applyAlignment="1">
      <alignment horizontal="center" vertical="center" wrapText="1"/>
    </xf>
    <xf numFmtId="0" fontId="24" fillId="3" borderId="8" xfId="0" applyFont="1" applyFill="1" applyBorder="1" applyAlignment="1">
      <alignment vertical="center" wrapText="1"/>
    </xf>
    <xf numFmtId="0" fontId="14" fillId="3" borderId="0" xfId="0" applyFont="1" applyFill="1" applyAlignment="1"/>
    <xf numFmtId="0" fontId="14" fillId="0" borderId="0" xfId="0" applyFont="1" applyFill="1" applyAlignment="1"/>
    <xf numFmtId="49" fontId="8" fillId="3" borderId="12" xfId="0" applyNumberFormat="1" applyFont="1" applyFill="1" applyBorder="1" applyAlignment="1">
      <alignment horizontal="center" vertical="center" wrapText="1"/>
    </xf>
    <xf numFmtId="0" fontId="4" fillId="3" borderId="8"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3" fontId="60" fillId="3" borderId="0" xfId="0" applyNumberFormat="1" applyFont="1" applyFill="1" applyBorder="1" applyAlignment="1">
      <alignment horizontal="left" vertical="center" wrapText="1"/>
    </xf>
    <xf numFmtId="0" fontId="90" fillId="3" borderId="0" xfId="0" applyFont="1" applyFill="1" applyBorder="1" applyAlignment="1">
      <alignment horizontal="left"/>
    </xf>
    <xf numFmtId="0" fontId="90" fillId="3" borderId="0" xfId="0" applyFont="1" applyFill="1"/>
    <xf numFmtId="0" fontId="90" fillId="3" borderId="0" xfId="0" applyFont="1" applyFill="1" applyBorder="1"/>
    <xf numFmtId="49" fontId="14" fillId="3" borderId="0" xfId="0" applyNumberFormat="1" applyFont="1" applyFill="1" applyAlignment="1">
      <alignment horizontal="left" vertical="top"/>
    </xf>
    <xf numFmtId="0" fontId="14" fillId="3" borderId="0" xfId="0" applyFont="1" applyFill="1" applyAlignment="1">
      <alignment vertical="top"/>
    </xf>
    <xf numFmtId="0" fontId="42" fillId="3" borderId="9" xfId="15" applyFont="1" applyFill="1" applyBorder="1" applyAlignment="1">
      <alignment horizontal="center" vertical="center" textRotation="90" wrapText="1"/>
    </xf>
    <xf numFmtId="0" fontId="42" fillId="3" borderId="9" xfId="15" applyFont="1" applyFill="1" applyBorder="1" applyAlignment="1" applyProtection="1">
      <alignment horizontal="center" vertical="center" textRotation="90" wrapText="1"/>
    </xf>
    <xf numFmtId="49" fontId="9" fillId="3" borderId="8" xfId="15" applyNumberFormat="1" applyFont="1" applyFill="1" applyBorder="1" applyAlignment="1">
      <alignment horizontal="center" vertical="center" wrapText="1"/>
    </xf>
    <xf numFmtId="0" fontId="9" fillId="3" borderId="8" xfId="15" applyFont="1" applyFill="1" applyBorder="1" applyAlignment="1">
      <alignment horizontal="center" vertical="center" wrapText="1"/>
    </xf>
    <xf numFmtId="49" fontId="1" fillId="3" borderId="8" xfId="15" applyNumberFormat="1" applyFont="1" applyFill="1" applyBorder="1" applyAlignment="1">
      <alignment horizontal="center" vertical="center" wrapText="1"/>
    </xf>
    <xf numFmtId="49" fontId="50" fillId="3" borderId="8" xfId="15" applyNumberFormat="1" applyFont="1" applyFill="1" applyBorder="1" applyAlignment="1">
      <alignment horizontal="center" vertical="top" wrapText="1"/>
    </xf>
    <xf numFmtId="49" fontId="31" fillId="3" borderId="8" xfId="15" applyNumberFormat="1" applyFont="1" applyFill="1" applyBorder="1" applyAlignment="1">
      <alignment horizontal="center" vertical="top" wrapText="1"/>
    </xf>
    <xf numFmtId="2" fontId="50" fillId="3" borderId="17" xfId="15" applyNumberFormat="1" applyFont="1" applyFill="1" applyBorder="1" applyAlignment="1">
      <alignment horizontal="left" vertical="center" wrapText="1"/>
    </xf>
    <xf numFmtId="49" fontId="50" fillId="3" borderId="17" xfId="15" applyNumberFormat="1" applyFont="1" applyFill="1" applyBorder="1" applyAlignment="1">
      <alignment horizontal="left" vertical="top" wrapText="1"/>
    </xf>
    <xf numFmtId="0" fontId="50" fillId="3" borderId="0" xfId="15" applyNumberFormat="1" applyFont="1" applyFill="1" applyBorder="1" applyAlignment="1">
      <alignment horizontal="left" vertical="center" wrapText="1"/>
    </xf>
    <xf numFmtId="0" fontId="72" fillId="3" borderId="0" xfId="15" applyFont="1" applyFill="1" applyBorder="1"/>
    <xf numFmtId="3" fontId="50" fillId="3" borderId="0" xfId="15" applyNumberFormat="1" applyFont="1" applyFill="1" applyBorder="1" applyAlignment="1" applyProtection="1">
      <alignment vertical="center" wrapText="1"/>
      <protection locked="0"/>
    </xf>
    <xf numFmtId="0" fontId="72" fillId="3" borderId="0" xfId="15" applyFont="1" applyFill="1" applyBorder="1" applyAlignment="1">
      <alignment vertical="top" wrapText="1"/>
    </xf>
    <xf numFmtId="0" fontId="72" fillId="3" borderId="0" xfId="15" applyFont="1" applyFill="1" applyProtection="1"/>
    <xf numFmtId="0" fontId="72" fillId="3" borderId="0" xfId="15" applyFont="1" applyFill="1"/>
    <xf numFmtId="0" fontId="0" fillId="0" borderId="0" xfId="0" applyNumberFormat="1" applyAlignment="1">
      <alignment wrapText="1"/>
    </xf>
    <xf numFmtId="0" fontId="109" fillId="0" borderId="0" xfId="0" applyNumberFormat="1" applyFont="1"/>
    <xf numFmtId="0" fontId="26" fillId="2" borderId="8" xfId="0" applyFont="1" applyFill="1" applyBorder="1" applyAlignment="1" applyProtection="1">
      <alignment horizontal="center" vertical="center" wrapText="1"/>
      <protection locked="0"/>
    </xf>
    <xf numFmtId="0" fontId="110" fillId="0" borderId="0" xfId="0" applyNumberFormat="1" applyFont="1"/>
    <xf numFmtId="0" fontId="42" fillId="0" borderId="0" xfId="0" applyFont="1" applyFill="1" applyBorder="1" applyProtection="1"/>
    <xf numFmtId="0" fontId="85" fillId="3" borderId="0" xfId="0" applyFont="1" applyFill="1" applyBorder="1" applyAlignment="1" applyProtection="1">
      <alignment wrapText="1"/>
      <protection locked="0"/>
    </xf>
    <xf numFmtId="0" fontId="85" fillId="3" borderId="18" xfId="0" applyFont="1" applyFill="1" applyBorder="1" applyAlignment="1" applyProtection="1">
      <alignment wrapText="1"/>
      <protection locked="0"/>
    </xf>
    <xf numFmtId="0" fontId="85" fillId="3" borderId="0" xfId="0" applyFont="1" applyFill="1" applyBorder="1" applyAlignment="1" applyProtection="1">
      <alignment vertical="top" wrapText="1"/>
      <protection locked="0"/>
    </xf>
    <xf numFmtId="2" fontId="67" fillId="3" borderId="8" xfId="15" applyNumberFormat="1" applyFont="1" applyFill="1" applyBorder="1" applyAlignment="1">
      <alignment horizontal="left" vertical="top" wrapText="1"/>
    </xf>
    <xf numFmtId="2" fontId="70" fillId="3" borderId="8" xfId="15" applyNumberFormat="1" applyFont="1" applyFill="1" applyBorder="1" applyAlignment="1">
      <alignment horizontal="left" vertical="top" wrapText="1"/>
    </xf>
    <xf numFmtId="0" fontId="69" fillId="3" borderId="8" xfId="15" applyFont="1" applyFill="1" applyBorder="1" applyAlignment="1">
      <alignment horizontal="left" vertical="top" wrapText="1"/>
    </xf>
    <xf numFmtId="2" fontId="42" fillId="3" borderId="8" xfId="15" applyNumberFormat="1" applyFont="1" applyFill="1" applyBorder="1" applyAlignment="1">
      <alignment horizontal="left" vertical="top" wrapText="1"/>
    </xf>
    <xf numFmtId="0" fontId="70" fillId="3" borderId="8" xfId="15" applyFont="1" applyFill="1" applyBorder="1" applyAlignment="1">
      <alignment horizontal="left" vertical="top" wrapText="1"/>
    </xf>
    <xf numFmtId="2" fontId="69" fillId="3" borderId="8" xfId="15" applyNumberFormat="1" applyFont="1" applyFill="1" applyBorder="1" applyAlignment="1">
      <alignment horizontal="left" vertical="top" wrapText="1"/>
    </xf>
    <xf numFmtId="2" fontId="70" fillId="0" borderId="8" xfId="15" applyNumberFormat="1" applyFont="1" applyFill="1" applyBorder="1" applyAlignment="1">
      <alignment horizontal="left" vertical="top" wrapText="1"/>
    </xf>
    <xf numFmtId="0" fontId="24" fillId="3" borderId="9" xfId="0" applyFont="1" applyFill="1" applyBorder="1" applyAlignment="1">
      <alignment horizontal="center" vertical="center" textRotation="90" wrapText="1"/>
    </xf>
    <xf numFmtId="0" fontId="42" fillId="0" borderId="9" xfId="15" applyFont="1" applyFill="1" applyBorder="1" applyAlignment="1" applyProtection="1">
      <alignment horizontal="center" vertical="center" textRotation="90" wrapText="1"/>
    </xf>
    <xf numFmtId="0" fontId="109" fillId="0" borderId="8" xfId="0" applyNumberFormat="1" applyFont="1" applyBorder="1"/>
    <xf numFmtId="0" fontId="110" fillId="0" borderId="8" xfId="0" applyNumberFormat="1" applyFont="1" applyBorder="1"/>
    <xf numFmtId="0" fontId="0" fillId="0" borderId="19" xfId="0" applyBorder="1" applyAlignment="1">
      <alignment horizontal="center"/>
    </xf>
    <xf numFmtId="3" fontId="9" fillId="3" borderId="0" xfId="0" applyNumberFormat="1" applyFont="1" applyFill="1" applyBorder="1" applyAlignment="1">
      <alignment horizontal="right" vertical="center" wrapText="1"/>
    </xf>
    <xf numFmtId="0" fontId="9" fillId="3" borderId="0" xfId="0" applyFont="1" applyFill="1" applyBorder="1"/>
    <xf numFmtId="0" fontId="88" fillId="3" borderId="8" xfId="0" applyFont="1" applyFill="1" applyBorder="1" applyAlignment="1">
      <alignment horizontal="left" vertical="center" wrapText="1"/>
    </xf>
    <xf numFmtId="0" fontId="88" fillId="3" borderId="8" xfId="0" applyFont="1" applyFill="1" applyBorder="1" applyAlignment="1">
      <alignment horizontal="left" vertical="center"/>
    </xf>
    <xf numFmtId="0" fontId="93" fillId="4" borderId="8" xfId="13" applyNumberFormat="1" applyFont="1" applyFill="1" applyBorder="1" applyAlignment="1">
      <alignment horizontal="center" vertical="center" wrapText="1"/>
    </xf>
    <xf numFmtId="3" fontId="57" fillId="4" borderId="8" xfId="0" applyNumberFormat="1" applyFont="1" applyFill="1" applyBorder="1" applyAlignment="1">
      <alignment vertical="center" wrapText="1"/>
    </xf>
    <xf numFmtId="3" fontId="57" fillId="2" borderId="8" xfId="0" applyNumberFormat="1" applyFont="1" applyFill="1" applyBorder="1" applyAlignment="1">
      <alignment vertical="center" wrapText="1"/>
    </xf>
    <xf numFmtId="0" fontId="57" fillId="6" borderId="8" xfId="0" applyFont="1" applyFill="1" applyBorder="1" applyAlignment="1">
      <alignment horizontal="right" vertical="center"/>
    </xf>
    <xf numFmtId="0" fontId="42" fillId="3" borderId="14" xfId="15" applyFont="1" applyFill="1" applyBorder="1" applyAlignment="1">
      <alignment horizontal="center" vertical="center" textRotation="90" wrapText="1"/>
    </xf>
    <xf numFmtId="0" fontId="24" fillId="6" borderId="8" xfId="15" applyFont="1" applyFill="1" applyBorder="1" applyAlignment="1" applyProtection="1">
      <alignment horizontal="right" vertical="center"/>
    </xf>
    <xf numFmtId="3" fontId="57" fillId="2" borderId="8" xfId="15" applyNumberFormat="1" applyFont="1" applyFill="1" applyBorder="1" applyAlignment="1">
      <alignment horizontal="right" vertical="center" wrapText="1"/>
    </xf>
    <xf numFmtId="3" fontId="57" fillId="6" borderId="8" xfId="15" applyNumberFormat="1" applyFont="1" applyFill="1" applyBorder="1" applyAlignment="1">
      <alignment horizontal="right" vertical="center" wrapText="1"/>
    </xf>
    <xf numFmtId="3" fontId="57" fillId="5" borderId="8" xfId="15" applyNumberFormat="1" applyFont="1" applyFill="1" applyBorder="1" applyAlignment="1">
      <alignment horizontal="right" vertical="center" wrapText="1"/>
    </xf>
    <xf numFmtId="3" fontId="24" fillId="6" borderId="8" xfId="15" applyNumberFormat="1" applyFont="1" applyFill="1" applyBorder="1" applyAlignment="1">
      <alignment horizontal="right" vertical="center" wrapText="1"/>
    </xf>
    <xf numFmtId="0" fontId="88" fillId="6" borderId="8" xfId="15" applyFont="1" applyFill="1" applyBorder="1" applyAlignment="1">
      <alignment horizontal="right" vertical="center"/>
    </xf>
    <xf numFmtId="3" fontId="50" fillId="3" borderId="0" xfId="15" applyNumberFormat="1" applyFont="1" applyFill="1" applyBorder="1" applyAlignment="1">
      <alignment horizontal="right" vertical="center" wrapText="1"/>
    </xf>
    <xf numFmtId="49" fontId="24" fillId="3" borderId="8" xfId="0" applyNumberFormat="1" applyFont="1" applyFill="1" applyBorder="1" applyAlignment="1">
      <alignment horizontal="center" vertical="center" wrapText="1"/>
    </xf>
    <xf numFmtId="0" fontId="57" fillId="3" borderId="8" xfId="0" applyFont="1" applyFill="1" applyBorder="1" applyAlignment="1">
      <alignment horizontal="center" vertical="center"/>
    </xf>
    <xf numFmtId="49" fontId="57" fillId="3" borderId="17" xfId="0" applyNumberFormat="1" applyFont="1" applyFill="1" applyBorder="1" applyAlignment="1">
      <alignment horizontal="left" vertical="center" wrapText="1"/>
    </xf>
    <xf numFmtId="0" fontId="63" fillId="3" borderId="0" xfId="0" applyFont="1" applyFill="1"/>
    <xf numFmtId="3" fontId="57" fillId="6" borderId="8" xfId="0" applyNumberFormat="1" applyFont="1" applyFill="1" applyBorder="1" applyAlignment="1">
      <alignment horizontal="right" vertical="center" wrapText="1"/>
    </xf>
    <xf numFmtId="3" fontId="57" fillId="2" borderId="9" xfId="0" applyNumberFormat="1" applyFont="1" applyFill="1" applyBorder="1" applyAlignment="1">
      <alignment horizontal="right" vertical="center" wrapText="1"/>
    </xf>
    <xf numFmtId="3" fontId="57" fillId="2" borderId="13" xfId="15" applyNumberFormat="1" applyFont="1" applyFill="1" applyBorder="1" applyAlignment="1">
      <alignment horizontal="right" vertical="center" wrapText="1"/>
    </xf>
    <xf numFmtId="3" fontId="57" fillId="5" borderId="11" xfId="15" applyNumberFormat="1" applyFont="1" applyFill="1" applyBorder="1" applyAlignment="1">
      <alignment horizontal="right" vertical="center" wrapText="1"/>
    </xf>
    <xf numFmtId="3" fontId="57" fillId="2" borderId="12" xfId="0" applyNumberFormat="1" applyFont="1" applyFill="1" applyBorder="1" applyAlignment="1">
      <alignment horizontal="right" vertical="center" wrapText="1"/>
    </xf>
    <xf numFmtId="3" fontId="57" fillId="5" borderId="9" xfId="0" applyNumberFormat="1" applyFont="1" applyFill="1" applyBorder="1" applyAlignment="1">
      <alignment horizontal="right" vertical="center" wrapText="1"/>
    </xf>
    <xf numFmtId="3" fontId="57" fillId="6" borderId="9" xfId="0" applyNumberFormat="1" applyFont="1" applyFill="1" applyBorder="1" applyAlignment="1">
      <alignment horizontal="right" vertical="center" wrapText="1"/>
    </xf>
    <xf numFmtId="3" fontId="57" fillId="5" borderId="13" xfId="15" applyNumberFormat="1" applyFont="1" applyFill="1" applyBorder="1" applyAlignment="1">
      <alignment horizontal="right" vertical="center" wrapText="1"/>
    </xf>
    <xf numFmtId="3" fontId="57" fillId="6" borderId="10" xfId="15" applyNumberFormat="1" applyFont="1" applyFill="1" applyBorder="1" applyAlignment="1">
      <alignment horizontal="right" vertical="center" wrapText="1"/>
    </xf>
    <xf numFmtId="3" fontId="57" fillId="6" borderId="11" xfId="15" applyNumberFormat="1" applyFont="1" applyFill="1" applyBorder="1" applyAlignment="1">
      <alignment horizontal="right" vertical="center" wrapText="1"/>
    </xf>
    <xf numFmtId="3" fontId="57" fillId="6" borderId="13" xfId="15" applyNumberFormat="1" applyFont="1" applyFill="1" applyBorder="1" applyAlignment="1">
      <alignment horizontal="right" vertical="center" wrapText="1"/>
    </xf>
    <xf numFmtId="3" fontId="57" fillId="6" borderId="12" xfId="0" applyNumberFormat="1" applyFont="1" applyFill="1" applyBorder="1" applyAlignment="1">
      <alignment horizontal="right" vertical="center" wrapText="1"/>
    </xf>
    <xf numFmtId="0" fontId="0" fillId="0" borderId="0" xfId="0" applyNumberFormat="1"/>
    <xf numFmtId="0" fontId="26" fillId="0" borderId="0" xfId="4"/>
    <xf numFmtId="0" fontId="111" fillId="0" borderId="0" xfId="15" applyFont="1" applyFill="1" applyAlignment="1">
      <alignment horizontal="right" vertical="center"/>
    </xf>
    <xf numFmtId="0" fontId="112" fillId="0" borderId="0" xfId="15" applyFont="1" applyFill="1" applyAlignment="1">
      <alignment horizontal="right" vertical="center"/>
    </xf>
    <xf numFmtId="3" fontId="112" fillId="0" borderId="0" xfId="15" applyNumberFormat="1" applyFont="1" applyFill="1" applyAlignment="1">
      <alignment vertical="center"/>
    </xf>
    <xf numFmtId="0" fontId="113" fillId="0" borderId="0" xfId="15" applyFont="1" applyFill="1" applyAlignment="1">
      <alignment horizontal="center" vertical="center"/>
    </xf>
    <xf numFmtId="0" fontId="113" fillId="0" borderId="0" xfId="15" applyFont="1" applyFill="1" applyAlignment="1">
      <alignment vertical="center"/>
    </xf>
    <xf numFmtId="0" fontId="114" fillId="0" borderId="0" xfId="15" applyFont="1" applyFill="1" applyBorder="1" applyAlignment="1">
      <alignment vertical="center"/>
    </xf>
    <xf numFmtId="49" fontId="115" fillId="0" borderId="0" xfId="15" applyNumberFormat="1" applyFont="1" applyFill="1" applyAlignment="1">
      <alignment vertical="center" wrapText="1"/>
    </xf>
    <xf numFmtId="49" fontId="116" fillId="0" borderId="0" xfId="15" applyNumberFormat="1" applyFont="1" applyFill="1" applyAlignment="1">
      <alignment vertical="center" wrapText="1"/>
    </xf>
    <xf numFmtId="3" fontId="116" fillId="0" borderId="0" xfId="15" applyNumberFormat="1" applyFont="1" applyFill="1" applyAlignment="1">
      <alignment vertical="center"/>
    </xf>
    <xf numFmtId="49" fontId="116" fillId="0" borderId="0" xfId="15" applyNumberFormat="1" applyFont="1" applyFill="1" applyBorder="1" applyAlignment="1">
      <alignment horizontal="center" vertical="center"/>
    </xf>
    <xf numFmtId="0" fontId="116" fillId="0" borderId="0" xfId="15" applyFont="1" applyFill="1" applyBorder="1" applyAlignment="1">
      <alignment horizontal="right" vertical="center"/>
    </xf>
    <xf numFmtId="0" fontId="117" fillId="0" borderId="0" xfId="15" applyFont="1" applyFill="1" applyBorder="1" applyAlignment="1">
      <alignment horizontal="right" vertical="center"/>
    </xf>
    <xf numFmtId="3" fontId="115" fillId="0" borderId="0" xfId="15" applyNumberFormat="1" applyFont="1" applyFill="1" applyAlignment="1">
      <alignment vertical="center" wrapText="1"/>
    </xf>
    <xf numFmtId="3" fontId="116" fillId="0" borderId="0" xfId="15" applyNumberFormat="1" applyFont="1" applyFill="1" applyAlignment="1">
      <alignment vertical="center" wrapText="1"/>
    </xf>
    <xf numFmtId="0" fontId="113" fillId="0" borderId="0" xfId="15" applyFont="1" applyFill="1" applyAlignment="1">
      <alignment vertical="center" wrapText="1"/>
    </xf>
    <xf numFmtId="49" fontId="113" fillId="0" borderId="0" xfId="15" applyNumberFormat="1" applyFont="1" applyFill="1" applyAlignment="1" applyProtection="1">
      <alignment horizontal="left" vertical="center" wrapText="1"/>
      <protection locked="0"/>
    </xf>
    <xf numFmtId="0" fontId="116" fillId="0" borderId="0" xfId="15" applyFont="1" applyFill="1" applyAlignment="1">
      <alignment vertical="center"/>
    </xf>
    <xf numFmtId="0" fontId="117" fillId="0" borderId="0" xfId="15" applyFont="1" applyFill="1" applyBorder="1" applyAlignment="1">
      <alignment vertical="center"/>
    </xf>
    <xf numFmtId="0" fontId="116" fillId="0" borderId="0" xfId="15" applyFont="1" applyFill="1" applyBorder="1" applyAlignment="1">
      <alignment vertical="center"/>
    </xf>
    <xf numFmtId="0" fontId="116" fillId="0" borderId="0" xfId="15" applyFont="1" applyFill="1" applyBorder="1" applyAlignment="1">
      <alignment horizontal="center" vertical="center"/>
    </xf>
    <xf numFmtId="0" fontId="85" fillId="3" borderId="0" xfId="0" applyFont="1" applyFill="1" applyBorder="1" applyAlignment="1" applyProtection="1">
      <alignment horizontal="center" vertical="center" wrapText="1"/>
      <protection locked="0"/>
    </xf>
    <xf numFmtId="0" fontId="18" fillId="3" borderId="0" xfId="0" applyFont="1" applyFill="1" applyBorder="1" applyAlignment="1" applyProtection="1">
      <alignment horizontal="center" vertical="center" wrapText="1"/>
      <protection locked="0"/>
    </xf>
    <xf numFmtId="0" fontId="103" fillId="0" borderId="0" xfId="8" applyNumberFormat="1"/>
    <xf numFmtId="0" fontId="3" fillId="0" borderId="8" xfId="0" applyNumberFormat="1" applyFont="1" applyBorder="1" applyAlignment="1">
      <alignment wrapText="1"/>
    </xf>
    <xf numFmtId="0" fontId="118" fillId="0" borderId="8" xfId="0" applyNumberFormat="1" applyFont="1" applyBorder="1"/>
    <xf numFmtId="0" fontId="36" fillId="0" borderId="8" xfId="0" applyNumberFormat="1" applyFont="1" applyBorder="1" applyAlignment="1">
      <alignment wrapText="1"/>
    </xf>
    <xf numFmtId="0" fontId="36" fillId="0" borderId="8" xfId="0" applyNumberFormat="1" applyFont="1" applyBorder="1"/>
    <xf numFmtId="0" fontId="112" fillId="0" borderId="8" xfId="15" applyFont="1" applyFill="1" applyBorder="1" applyAlignment="1">
      <alignment horizontal="center" vertical="center" wrapText="1"/>
    </xf>
    <xf numFmtId="3" fontId="119" fillId="0" borderId="8" xfId="15" applyNumberFormat="1" applyFont="1" applyFill="1" applyBorder="1" applyAlignment="1">
      <alignment horizontal="center" vertical="center" wrapText="1"/>
    </xf>
    <xf numFmtId="0" fontId="120" fillId="0" borderId="11" xfId="15" applyFont="1" applyFill="1" applyBorder="1" applyAlignment="1">
      <alignment horizontal="center" vertical="center" wrapText="1"/>
    </xf>
    <xf numFmtId="0" fontId="120" fillId="0" borderId="8" xfId="15" applyFont="1" applyFill="1" applyBorder="1" applyAlignment="1">
      <alignment horizontal="center" vertical="center" wrapText="1"/>
    </xf>
    <xf numFmtId="49" fontId="112" fillId="0" borderId="8" xfId="15" applyNumberFormat="1" applyFont="1" applyFill="1" applyBorder="1" applyAlignment="1">
      <alignment horizontal="center" vertical="center" wrapText="1"/>
    </xf>
    <xf numFmtId="49" fontId="101" fillId="0" borderId="8" xfId="15" applyNumberFormat="1" applyFont="1" applyFill="1" applyBorder="1" applyAlignment="1">
      <alignment horizontal="center" vertical="center" wrapText="1"/>
    </xf>
    <xf numFmtId="3" fontId="101" fillId="0" borderId="8" xfId="15" applyNumberFormat="1" applyFont="1" applyFill="1" applyBorder="1" applyAlignment="1">
      <alignment horizontal="center" vertical="center" wrapText="1"/>
    </xf>
    <xf numFmtId="3" fontId="117" fillId="0" borderId="8" xfId="15" applyNumberFormat="1" applyFont="1" applyFill="1" applyBorder="1" applyAlignment="1">
      <alignment horizontal="center" vertical="center" wrapText="1"/>
    </xf>
    <xf numFmtId="3" fontId="112" fillId="0" borderId="11" xfId="15" applyNumberFormat="1" applyFont="1" applyFill="1" applyBorder="1" applyAlignment="1">
      <alignment horizontal="center" vertical="center"/>
    </xf>
    <xf numFmtId="3" fontId="112" fillId="0" borderId="8" xfId="15" applyNumberFormat="1" applyFont="1" applyFill="1" applyBorder="1" applyAlignment="1">
      <alignment horizontal="center" vertical="center"/>
    </xf>
    <xf numFmtId="3" fontId="112" fillId="0" borderId="8" xfId="15" applyNumberFormat="1" applyFont="1" applyFill="1" applyBorder="1" applyAlignment="1">
      <alignment horizontal="center" vertical="center" wrapText="1"/>
    </xf>
    <xf numFmtId="3" fontId="112" fillId="0" borderId="12" xfId="15" applyNumberFormat="1" applyFont="1" applyFill="1" applyBorder="1" applyAlignment="1" applyProtection="1">
      <alignment horizontal="center" vertical="center" wrapText="1"/>
      <protection locked="0"/>
    </xf>
    <xf numFmtId="3" fontId="112" fillId="0" borderId="8" xfId="15" applyNumberFormat="1" applyFont="1" applyFill="1" applyBorder="1" applyAlignment="1">
      <alignment horizontal="right" vertical="center"/>
    </xf>
    <xf numFmtId="3" fontId="112" fillId="0" borderId="8" xfId="15" applyNumberFormat="1" applyFont="1" applyFill="1" applyBorder="1" applyAlignment="1" applyProtection="1">
      <alignment horizontal="center" vertical="center" wrapText="1"/>
      <protection locked="0"/>
    </xf>
    <xf numFmtId="3" fontId="113" fillId="0" borderId="8" xfId="15" applyNumberFormat="1" applyFont="1" applyFill="1" applyBorder="1" applyAlignment="1" applyProtection="1">
      <alignment horizontal="left" vertical="center" wrapText="1"/>
      <protection locked="0"/>
    </xf>
    <xf numFmtId="49" fontId="113" fillId="0" borderId="8" xfId="15" applyNumberFormat="1" applyFont="1" applyFill="1" applyBorder="1" applyAlignment="1" applyProtection="1">
      <alignment horizontal="left" vertical="center" wrapText="1"/>
      <protection locked="0"/>
    </xf>
    <xf numFmtId="3" fontId="116" fillId="0" borderId="0" xfId="15" applyNumberFormat="1" applyFont="1" applyFill="1" applyAlignment="1">
      <alignment horizontal="center" vertical="center"/>
    </xf>
    <xf numFmtId="3" fontId="116" fillId="0" borderId="0" xfId="15" applyNumberFormat="1" applyFont="1" applyFill="1" applyBorder="1" applyAlignment="1">
      <alignment horizontal="center" vertical="center"/>
    </xf>
    <xf numFmtId="3" fontId="112" fillId="0" borderId="0" xfId="15" applyNumberFormat="1" applyFont="1" applyFill="1" applyBorder="1" applyAlignment="1">
      <alignment horizontal="right" vertical="center"/>
    </xf>
    <xf numFmtId="3" fontId="112" fillId="0" borderId="0" xfId="15" applyNumberFormat="1" applyFont="1" applyFill="1" applyBorder="1" applyAlignment="1" applyProtection="1">
      <alignment horizontal="center" vertical="center" wrapText="1"/>
      <protection locked="0"/>
    </xf>
    <xf numFmtId="0" fontId="114" fillId="0" borderId="0" xfId="15" applyFont="1" applyFill="1" applyBorder="1" applyAlignment="1">
      <alignment vertical="center"/>
    </xf>
    <xf numFmtId="2" fontId="4" fillId="3" borderId="8" xfId="15" applyNumberFormat="1" applyFont="1" applyFill="1" applyBorder="1" applyAlignment="1">
      <alignment horizontal="left" vertical="top" wrapText="1"/>
    </xf>
    <xf numFmtId="49" fontId="4" fillId="3" borderId="8" xfId="15" applyNumberFormat="1" applyFont="1" applyFill="1" applyBorder="1" applyAlignment="1">
      <alignment horizontal="center" vertical="top" wrapText="1"/>
    </xf>
    <xf numFmtId="0" fontId="4" fillId="3" borderId="8" xfId="15" applyFont="1" applyFill="1" applyBorder="1" applyAlignment="1">
      <alignment horizontal="center" vertical="center" wrapText="1"/>
    </xf>
    <xf numFmtId="0" fontId="4" fillId="3" borderId="8" xfId="15" applyFont="1" applyFill="1" applyBorder="1" applyAlignment="1">
      <alignment horizontal="left" vertical="top" wrapText="1"/>
    </xf>
    <xf numFmtId="2" fontId="4" fillId="0" borderId="8" xfId="15" applyNumberFormat="1" applyFont="1" applyFill="1" applyBorder="1" applyAlignment="1">
      <alignment horizontal="left" vertical="top" wrapText="1"/>
    </xf>
    <xf numFmtId="2" fontId="4" fillId="3" borderId="0" xfId="15" applyNumberFormat="1" applyFont="1" applyFill="1" applyBorder="1" applyAlignment="1">
      <alignment horizontal="left" vertical="top" wrapText="1"/>
    </xf>
    <xf numFmtId="49" fontId="4" fillId="3" borderId="0" xfId="15" applyNumberFormat="1" applyFont="1" applyFill="1" applyBorder="1" applyAlignment="1">
      <alignment horizontal="center" vertical="top" wrapText="1"/>
    </xf>
    <xf numFmtId="0" fontId="4" fillId="3" borderId="0" xfId="15" applyFont="1" applyFill="1" applyBorder="1" applyAlignment="1">
      <alignment horizontal="center" vertical="center" wrapText="1"/>
    </xf>
    <xf numFmtId="0" fontId="3" fillId="0" borderId="0" xfId="2" applyFont="1" applyFill="1" applyBorder="1"/>
    <xf numFmtId="49" fontId="113" fillId="0" borderId="0" xfId="15" applyNumberFormat="1" applyFont="1" applyFill="1" applyBorder="1" applyAlignment="1" applyProtection="1">
      <alignment horizontal="left" vertical="center" wrapText="1"/>
      <protection locked="0"/>
    </xf>
    <xf numFmtId="3" fontId="112" fillId="0" borderId="0" xfId="15" applyNumberFormat="1" applyFont="1" applyFill="1" applyBorder="1" applyAlignment="1" applyProtection="1">
      <alignment horizontal="right" vertical="center"/>
      <protection locked="0"/>
    </xf>
    <xf numFmtId="0" fontId="3" fillId="8" borderId="8" xfId="2" applyFont="1" applyFill="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113" fillId="8" borderId="8" xfId="15" applyFont="1" applyFill="1" applyBorder="1" applyAlignment="1">
      <alignment vertical="center"/>
    </xf>
    <xf numFmtId="0" fontId="113" fillId="8" borderId="8" xfId="15" applyFont="1" applyFill="1" applyBorder="1" applyAlignment="1" applyProtection="1">
      <alignment vertical="center"/>
      <protection locked="0"/>
    </xf>
    <xf numFmtId="0" fontId="3" fillId="9" borderId="8" xfId="2" applyFont="1" applyFill="1" applyBorder="1" applyAlignment="1" applyProtection="1">
      <alignment horizontal="center" vertical="center"/>
      <protection locked="0"/>
    </xf>
    <xf numFmtId="0" fontId="3" fillId="0" borderId="8" xfId="2" applyFont="1" applyFill="1" applyBorder="1" applyAlignment="1" applyProtection="1">
      <alignment horizontal="center" vertical="center"/>
      <protection locked="0"/>
    </xf>
    <xf numFmtId="3" fontId="112" fillId="0" borderId="17" xfId="15" applyNumberFormat="1" applyFont="1" applyFill="1" applyBorder="1" applyAlignment="1" applyProtection="1">
      <alignment horizontal="right" vertical="center"/>
      <protection locked="0"/>
    </xf>
    <xf numFmtId="3" fontId="3" fillId="0" borderId="8" xfId="2" applyNumberFormat="1" applyFont="1" applyFill="1" applyBorder="1" applyAlignment="1" applyProtection="1">
      <alignment horizontal="center" vertical="center"/>
      <protection locked="0"/>
    </xf>
    <xf numFmtId="0" fontId="113" fillId="8" borderId="13" xfId="15" applyFont="1" applyFill="1" applyBorder="1" applyAlignment="1">
      <alignment vertical="center"/>
    </xf>
    <xf numFmtId="0" fontId="113" fillId="8" borderId="11" xfId="15" applyFont="1" applyFill="1" applyBorder="1" applyAlignment="1" applyProtection="1">
      <alignment vertical="center"/>
      <protection locked="0"/>
    </xf>
    <xf numFmtId="0" fontId="113" fillId="8" borderId="9" xfId="15" applyFont="1" applyFill="1" applyBorder="1" applyAlignment="1" applyProtection="1">
      <alignment vertical="center"/>
      <protection locked="0"/>
    </xf>
    <xf numFmtId="0" fontId="52" fillId="0" borderId="0" xfId="6" applyNumberFormat="1"/>
    <xf numFmtId="0" fontId="8" fillId="10" borderId="20" xfId="0" applyFont="1" applyFill="1" applyBorder="1" applyAlignment="1">
      <alignment horizontal="center"/>
    </xf>
    <xf numFmtId="0" fontId="8" fillId="10" borderId="21" xfId="0" applyFont="1" applyFill="1" applyBorder="1" applyAlignment="1">
      <alignment horizontal="center"/>
    </xf>
    <xf numFmtId="0" fontId="3" fillId="0" borderId="0" xfId="0" applyFont="1" applyAlignment="1">
      <alignment horizontal="center"/>
    </xf>
    <xf numFmtId="0" fontId="8" fillId="10" borderId="8" xfId="0" applyFont="1" applyFill="1" applyBorder="1" applyAlignment="1">
      <alignment horizontal="center"/>
    </xf>
    <xf numFmtId="0" fontId="1" fillId="0" borderId="0" xfId="0" applyFont="1" applyAlignment="1">
      <alignment vertical="center" wrapText="1"/>
    </xf>
    <xf numFmtId="0" fontId="0" fillId="0" borderId="0" xfId="0" applyAlignment="1">
      <alignment horizontal="center"/>
    </xf>
    <xf numFmtId="0" fontId="0" fillId="0" borderId="19" xfId="0" applyBorder="1" applyAlignment="1">
      <alignment wrapText="1"/>
    </xf>
    <xf numFmtId="0" fontId="37" fillId="0" borderId="12" xfId="0" applyFont="1" applyFill="1" applyBorder="1" applyAlignment="1">
      <alignment horizontal="center" vertical="center" wrapText="1"/>
    </xf>
    <xf numFmtId="0" fontId="105" fillId="0" borderId="12" xfId="0" applyFont="1" applyBorder="1" applyAlignment="1">
      <alignment horizontal="center" vertical="center"/>
    </xf>
    <xf numFmtId="0" fontId="106" fillId="0" borderId="19" xfId="0" applyFont="1" applyBorder="1" applyAlignment="1">
      <alignment horizontal="center" vertical="center" wrapText="1"/>
    </xf>
    <xf numFmtId="0" fontId="106" fillId="0" borderId="19" xfId="0" applyFont="1" applyBorder="1" applyAlignment="1">
      <alignment horizontal="center" vertical="center"/>
    </xf>
    <xf numFmtId="0" fontId="0" fillId="0" borderId="0" xfId="0" applyAlignment="1">
      <alignment horizontal="centerContinuous" wrapText="1"/>
    </xf>
    <xf numFmtId="0" fontId="37" fillId="0" borderId="8" xfId="0" applyFont="1" applyFill="1" applyBorder="1" applyAlignment="1">
      <alignment horizontal="center" vertical="center" wrapText="1"/>
    </xf>
    <xf numFmtId="0" fontId="105" fillId="0" borderId="8" xfId="0" applyFont="1" applyBorder="1" applyAlignment="1">
      <alignment horizontal="center" vertical="center"/>
    </xf>
    <xf numFmtId="0" fontId="0" fillId="0" borderId="19" xfId="0" applyBorder="1" applyAlignment="1">
      <alignment horizontal="center" wrapText="1"/>
    </xf>
    <xf numFmtId="0" fontId="107" fillId="0" borderId="19" xfId="0" applyFont="1" applyBorder="1" applyAlignment="1">
      <alignment horizontal="center" wrapText="1"/>
    </xf>
    <xf numFmtId="0" fontId="0" fillId="0" borderId="19" xfId="0" applyBorder="1"/>
    <xf numFmtId="0" fontId="4" fillId="0" borderId="0" xfId="0" applyFont="1" applyAlignment="1">
      <alignment horizontal="left"/>
    </xf>
    <xf numFmtId="0" fontId="4" fillId="0" borderId="0" xfId="0" applyFont="1" applyAlignment="1">
      <alignment vertical="top" wrapText="1"/>
    </xf>
    <xf numFmtId="0" fontId="4" fillId="0" borderId="0" xfId="0" applyFont="1" applyAlignment="1">
      <alignment horizontal="left" vertical="top" wrapText="1"/>
    </xf>
    <xf numFmtId="0" fontId="106" fillId="0" borderId="19" xfId="12" applyFont="1" applyBorder="1" applyAlignment="1">
      <alignment horizontal="center" vertical="center" wrapText="1"/>
    </xf>
    <xf numFmtId="0" fontId="26" fillId="0" borderId="19" xfId="0" applyFont="1" applyBorder="1" applyAlignment="1">
      <alignment wrapText="1"/>
    </xf>
    <xf numFmtId="49" fontId="36" fillId="0" borderId="8" xfId="0" applyNumberFormat="1" applyFont="1" applyBorder="1" applyAlignment="1">
      <alignment wrapText="1"/>
    </xf>
    <xf numFmtId="0" fontId="36" fillId="0" borderId="8" xfId="0" applyFont="1" applyBorder="1" applyAlignment="1">
      <alignment horizontal="right"/>
    </xf>
    <xf numFmtId="0" fontId="104" fillId="0" borderId="19" xfId="0" applyFont="1" applyBorder="1" applyAlignment="1">
      <alignment horizontal="center" wrapText="1"/>
    </xf>
    <xf numFmtId="0" fontId="104" fillId="0" borderId="19" xfId="0" applyFont="1" applyBorder="1" applyAlignment="1">
      <alignment horizontal="center"/>
    </xf>
    <xf numFmtId="0" fontId="3" fillId="0" borderId="8" xfId="0" applyFont="1" applyBorder="1"/>
    <xf numFmtId="0" fontId="3" fillId="0" borderId="8" xfId="0" applyFont="1" applyBorder="1" applyAlignment="1">
      <alignment horizontal="right"/>
    </xf>
    <xf numFmtId="0" fontId="105" fillId="0" borderId="0" xfId="0" applyFont="1"/>
    <xf numFmtId="0" fontId="0" fillId="0" borderId="19" xfId="0" applyFill="1" applyBorder="1"/>
    <xf numFmtId="0" fontId="26" fillId="0" borderId="19" xfId="0" applyFont="1" applyBorder="1" applyAlignment="1">
      <alignment horizontal="center"/>
    </xf>
    <xf numFmtId="0" fontId="105" fillId="0" borderId="0" xfId="0" applyFont="1" applyAlignment="1">
      <alignment wrapText="1"/>
    </xf>
    <xf numFmtId="0" fontId="3" fillId="0" borderId="0" xfId="0" applyFont="1" applyAlignment="1">
      <alignment wrapText="1"/>
    </xf>
    <xf numFmtId="3" fontId="57" fillId="11" borderId="8" xfId="0" applyNumberFormat="1" applyFont="1" applyFill="1" applyBorder="1" applyAlignment="1">
      <alignment horizontal="right" vertical="center" wrapText="1"/>
    </xf>
    <xf numFmtId="0" fontId="3" fillId="0" borderId="0" xfId="0" applyFont="1" applyAlignment="1" applyProtection="1">
      <alignment horizontal="left" vertical="center"/>
    </xf>
    <xf numFmtId="0" fontId="11" fillId="0" borderId="0" xfId="0" applyFont="1" applyAlignment="1" applyProtection="1">
      <alignment horizontal="left" vertical="center"/>
    </xf>
    <xf numFmtId="0" fontId="13" fillId="0" borderId="0" xfId="0" applyFont="1" applyAlignment="1" applyProtection="1">
      <alignment horizontal="left" vertical="center"/>
    </xf>
    <xf numFmtId="0" fontId="47" fillId="0" borderId="6" xfId="0" applyFont="1" applyBorder="1" applyAlignment="1" applyProtection="1">
      <alignment horizontal="center"/>
    </xf>
    <xf numFmtId="0" fontId="29" fillId="0" borderId="4" xfId="0" applyFont="1" applyBorder="1" applyProtection="1"/>
    <xf numFmtId="0" fontId="29" fillId="0" borderId="5" xfId="0" applyFont="1" applyBorder="1" applyProtection="1"/>
    <xf numFmtId="0" fontId="2" fillId="0" borderId="22" xfId="0" applyFont="1" applyBorder="1" applyAlignment="1" applyProtection="1">
      <alignment horizontal="center"/>
      <protection locked="0"/>
    </xf>
    <xf numFmtId="0" fontId="8" fillId="0" borderId="6" xfId="0" applyFont="1" applyBorder="1" applyAlignment="1" applyProtection="1">
      <alignment horizontal="center" wrapText="1"/>
      <protection locked="0"/>
    </xf>
    <xf numFmtId="0" fontId="8" fillId="0" borderId="4" xfId="0" applyFont="1" applyBorder="1" applyAlignment="1" applyProtection="1">
      <alignment horizontal="center" wrapText="1"/>
      <protection locked="0"/>
    </xf>
    <xf numFmtId="0" fontId="8" fillId="0" borderId="5" xfId="0" applyFont="1" applyBorder="1" applyAlignment="1" applyProtection="1">
      <alignment horizontal="center" wrapText="1"/>
      <protection locked="0"/>
    </xf>
    <xf numFmtId="0" fontId="47" fillId="0" borderId="4" xfId="0" applyFont="1" applyBorder="1" applyAlignment="1" applyProtection="1">
      <alignment horizontal="center"/>
    </xf>
    <xf numFmtId="0" fontId="47" fillId="0" borderId="5" xfId="0" applyFont="1" applyBorder="1" applyAlignment="1" applyProtection="1">
      <alignment horizontal="center"/>
    </xf>
    <xf numFmtId="0" fontId="2" fillId="0" borderId="6"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6" fillId="0" borderId="6" xfId="0" applyFont="1" applyBorder="1" applyAlignment="1" applyProtection="1">
      <alignment horizontal="center" vertical="top"/>
    </xf>
    <xf numFmtId="0" fontId="6" fillId="0" borderId="4" xfId="0" applyFont="1" applyBorder="1" applyAlignment="1" applyProtection="1">
      <alignment horizontal="center" vertical="top"/>
    </xf>
    <xf numFmtId="0" fontId="6" fillId="0" borderId="5" xfId="0" applyFont="1" applyBorder="1" applyAlignment="1" applyProtection="1">
      <alignment horizontal="center" vertical="top"/>
    </xf>
    <xf numFmtId="0" fontId="2" fillId="0"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47" fillId="0" borderId="6" xfId="0" applyFont="1" applyBorder="1" applyAlignment="1" applyProtection="1">
      <alignment horizont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6" xfId="0" applyFont="1" applyBorder="1" applyAlignment="1" applyProtection="1">
      <alignment horizontal="center"/>
    </xf>
    <xf numFmtId="0" fontId="2" fillId="0" borderId="4" xfId="0" applyFont="1" applyBorder="1" applyAlignment="1" applyProtection="1">
      <alignment horizontal="center"/>
    </xf>
    <xf numFmtId="0" fontId="2" fillId="0" borderId="5" xfId="0" applyFont="1" applyBorder="1" applyAlignment="1" applyProtection="1">
      <alignment horizontal="center"/>
    </xf>
    <xf numFmtId="0" fontId="1" fillId="0" borderId="6" xfId="0" applyFont="1" applyBorder="1" applyAlignment="1" applyProtection="1">
      <alignment horizont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26" xfId="0" applyFont="1" applyBorder="1" applyAlignment="1" applyProtection="1">
      <alignment horizontal="center" vertical="center" wrapText="1"/>
    </xf>
    <xf numFmtId="0" fontId="2" fillId="0" borderId="22" xfId="0" applyFont="1" applyFill="1" applyBorder="1" applyAlignment="1" applyProtection="1">
      <alignment horizontal="center" vertical="center"/>
    </xf>
    <xf numFmtId="0" fontId="8" fillId="2" borderId="6"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5" xfId="0" applyFont="1" applyFill="1" applyBorder="1" applyAlignment="1" applyProtection="1">
      <alignment horizontal="center" wrapText="1"/>
      <protection locked="0"/>
    </xf>
    <xf numFmtId="0" fontId="19" fillId="0" borderId="23" xfId="0" applyFont="1" applyFill="1" applyBorder="1" applyAlignment="1" applyProtection="1">
      <alignment horizontal="center" wrapText="1"/>
    </xf>
    <xf numFmtId="0" fontId="19" fillId="0" borderId="24" xfId="0" applyFont="1" applyFill="1" applyBorder="1" applyAlignment="1" applyProtection="1">
      <alignment horizontal="center" wrapText="1"/>
    </xf>
    <xf numFmtId="0" fontId="19" fillId="0" borderId="25" xfId="0" applyFont="1" applyFill="1" applyBorder="1" applyAlignment="1" applyProtection="1">
      <alignment horizontal="center" wrapText="1"/>
    </xf>
    <xf numFmtId="0" fontId="2" fillId="0" borderId="27" xfId="4" applyFont="1" applyFill="1" applyBorder="1" applyAlignment="1" applyProtection="1">
      <alignment horizontal="center" vertical="center" wrapText="1"/>
    </xf>
    <xf numFmtId="0" fontId="2" fillId="0" borderId="28" xfId="4" applyFont="1" applyFill="1" applyBorder="1" applyAlignment="1" applyProtection="1">
      <alignment horizontal="center" vertical="center" wrapText="1"/>
    </xf>
    <xf numFmtId="0" fontId="2" fillId="0" borderId="29" xfId="4"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49" fillId="0" borderId="7" xfId="0" quotePrefix="1" applyFont="1" applyBorder="1" applyAlignment="1" applyProtection="1">
      <alignment horizontal="left"/>
    </xf>
    <xf numFmtId="0" fontId="49" fillId="0" borderId="0" xfId="0" applyFont="1" applyAlignment="1" applyProtection="1">
      <alignment horizontal="left"/>
    </xf>
    <xf numFmtId="0" fontId="99" fillId="0" borderId="23" xfId="0" applyFont="1" applyBorder="1" applyAlignment="1" applyProtection="1">
      <alignment horizontal="center" vertical="center" wrapText="1"/>
      <protection locked="0"/>
    </xf>
    <xf numFmtId="0" fontId="99" fillId="0" borderId="24" xfId="0" applyFont="1" applyBorder="1" applyAlignment="1" applyProtection="1">
      <alignment horizontal="center" vertical="center" wrapText="1"/>
      <protection locked="0"/>
    </xf>
    <xf numFmtId="0" fontId="99" fillId="0" borderId="25" xfId="0" applyFont="1" applyBorder="1" applyAlignment="1" applyProtection="1">
      <alignment horizontal="center" vertical="center" wrapText="1"/>
      <protection locked="0"/>
    </xf>
    <xf numFmtId="0" fontId="99" fillId="0" borderId="7" xfId="0" applyFont="1" applyBorder="1" applyAlignment="1" applyProtection="1">
      <alignment horizontal="center" vertical="center" wrapText="1"/>
      <protection locked="0"/>
    </xf>
    <xf numFmtId="0" fontId="99" fillId="0" borderId="0" xfId="0" applyFont="1" applyBorder="1" applyAlignment="1" applyProtection="1">
      <alignment horizontal="center" vertical="center" wrapText="1"/>
      <protection locked="0"/>
    </xf>
    <xf numFmtId="0" fontId="99" fillId="0" borderId="26" xfId="0" applyFont="1" applyBorder="1" applyAlignment="1" applyProtection="1">
      <alignment horizontal="center" vertical="center" wrapText="1"/>
      <protection locked="0"/>
    </xf>
    <xf numFmtId="0" fontId="99" fillId="0" borderId="1" xfId="0" applyFont="1" applyBorder="1" applyAlignment="1" applyProtection="1">
      <alignment horizontal="center" vertical="center" wrapText="1"/>
      <protection locked="0"/>
    </xf>
    <xf numFmtId="0" fontId="99" fillId="0" borderId="2" xfId="0" applyFont="1" applyBorder="1" applyAlignment="1" applyProtection="1">
      <alignment horizontal="center" vertical="center" wrapText="1"/>
      <protection locked="0"/>
    </xf>
    <xf numFmtId="0" fontId="99" fillId="0" borderId="3" xfId="0" applyFont="1" applyBorder="1" applyAlignment="1" applyProtection="1">
      <alignment horizontal="center" vertical="center" wrapText="1"/>
      <protection locked="0"/>
    </xf>
    <xf numFmtId="0" fontId="48" fillId="0" borderId="0" xfId="0" applyFont="1" applyAlignment="1" applyProtection="1">
      <alignment horizontal="left"/>
    </xf>
    <xf numFmtId="0" fontId="17" fillId="0" borderId="6" xfId="0" applyFont="1" applyFill="1" applyBorder="1" applyAlignment="1" applyProtection="1">
      <alignment horizontal="center"/>
    </xf>
    <xf numFmtId="0" fontId="17" fillId="0" borderId="4" xfId="0" applyFont="1" applyFill="1" applyBorder="1" applyAlignment="1" applyProtection="1">
      <alignment horizontal="center"/>
    </xf>
    <xf numFmtId="0" fontId="17" fillId="0" borderId="5" xfId="0" applyFont="1" applyFill="1" applyBorder="1" applyAlignment="1" applyProtection="1">
      <alignment horizontal="center"/>
    </xf>
    <xf numFmtId="49" fontId="50" fillId="3" borderId="0" xfId="15" applyNumberFormat="1" applyFont="1" applyFill="1" applyBorder="1" applyAlignment="1">
      <alignment horizontal="left" vertical="center" wrapText="1"/>
    </xf>
    <xf numFmtId="49" fontId="50" fillId="3" borderId="0" xfId="15" applyNumberFormat="1" applyFont="1" applyFill="1" applyBorder="1" applyAlignment="1">
      <alignment horizontal="left" wrapText="1"/>
    </xf>
    <xf numFmtId="0" fontId="42" fillId="0" borderId="32" xfId="15" applyFont="1" applyFill="1" applyBorder="1" applyAlignment="1">
      <alignment horizontal="center" vertical="center" textRotation="90" wrapText="1"/>
    </xf>
    <xf numFmtId="0" fontId="42" fillId="0" borderId="14" xfId="15" applyFont="1" applyFill="1" applyBorder="1" applyAlignment="1">
      <alignment horizontal="center" vertical="center" textRotation="90" wrapText="1"/>
    </xf>
    <xf numFmtId="49" fontId="50" fillId="3" borderId="9" xfId="15" applyNumberFormat="1" applyFont="1" applyFill="1" applyBorder="1" applyAlignment="1">
      <alignment horizontal="center" vertical="center" textRotation="90" wrapText="1"/>
    </xf>
    <xf numFmtId="49" fontId="50" fillId="3" borderId="14" xfId="15" applyNumberFormat="1" applyFont="1" applyFill="1" applyBorder="1" applyAlignment="1">
      <alignment horizontal="center" vertical="center" textRotation="90" wrapText="1"/>
    </xf>
    <xf numFmtId="49" fontId="50" fillId="3" borderId="12" xfId="15" applyNumberFormat="1" applyFont="1" applyFill="1" applyBorder="1" applyAlignment="1">
      <alignment horizontal="center" vertical="center" textRotation="90" wrapText="1"/>
    </xf>
    <xf numFmtId="0" fontId="42" fillId="3" borderId="9" xfId="15" applyFont="1" applyFill="1" applyBorder="1" applyAlignment="1">
      <alignment horizontal="center" vertical="center" textRotation="90" wrapText="1"/>
    </xf>
    <xf numFmtId="0" fontId="42" fillId="3" borderId="14" xfId="15" applyFont="1" applyFill="1" applyBorder="1" applyAlignment="1">
      <alignment horizontal="center" vertical="center" textRotation="90" wrapText="1"/>
    </xf>
    <xf numFmtId="0" fontId="42" fillId="3" borderId="8" xfId="15" applyFont="1" applyFill="1" applyBorder="1" applyAlignment="1">
      <alignment horizontal="center" vertical="center" textRotation="90" wrapText="1"/>
    </xf>
    <xf numFmtId="0" fontId="50" fillId="3" borderId="8" xfId="15" applyFont="1" applyFill="1" applyBorder="1" applyAlignment="1">
      <alignment horizontal="center" vertical="center" textRotation="90" wrapText="1"/>
    </xf>
    <xf numFmtId="0" fontId="50" fillId="3" borderId="9" xfId="15" applyFont="1" applyFill="1" applyBorder="1" applyAlignment="1">
      <alignment horizontal="center" vertical="center" textRotation="90" wrapText="1"/>
    </xf>
    <xf numFmtId="49" fontId="50" fillId="3" borderId="0" xfId="15" applyNumberFormat="1" applyFont="1" applyFill="1" applyAlignment="1">
      <alignment horizontal="left"/>
    </xf>
    <xf numFmtId="0" fontId="42" fillId="0" borderId="37" xfId="15" applyFont="1" applyFill="1" applyBorder="1" applyAlignment="1">
      <alignment horizontal="center" vertical="center" textRotation="90" wrapText="1"/>
    </xf>
    <xf numFmtId="0" fontId="42" fillId="0" borderId="38" xfId="15" applyFont="1" applyFill="1" applyBorder="1" applyAlignment="1">
      <alignment horizontal="center" vertical="center" textRotation="90" wrapText="1"/>
    </xf>
    <xf numFmtId="0" fontId="42" fillId="0" borderId="33" xfId="15" applyFont="1" applyFill="1" applyBorder="1" applyAlignment="1" applyProtection="1">
      <alignment horizontal="center" vertical="center" wrapText="1"/>
    </xf>
    <xf numFmtId="0" fontId="78" fillId="0" borderId="13" xfId="15" applyFont="1" applyFill="1" applyBorder="1" applyAlignment="1">
      <alignment horizontal="left" vertical="center"/>
    </xf>
    <xf numFmtId="0" fontId="78" fillId="0" borderId="10" xfId="15" applyFont="1" applyFill="1" applyBorder="1" applyAlignment="1">
      <alignment horizontal="left" vertical="center"/>
    </xf>
    <xf numFmtId="0" fontId="79" fillId="0" borderId="11" xfId="0" applyFont="1" applyBorder="1" applyAlignment="1">
      <alignment vertical="center"/>
    </xf>
    <xf numFmtId="0" fontId="45" fillId="0" borderId="13" xfId="0" applyFont="1" applyFill="1" applyBorder="1" applyAlignment="1">
      <alignment vertical="center"/>
    </xf>
    <xf numFmtId="0" fontId="26" fillId="0" borderId="10" xfId="0" applyFont="1" applyBorder="1" applyAlignment="1"/>
    <xf numFmtId="0" fontId="26" fillId="0" borderId="11" xfId="0" applyFont="1" applyBorder="1" applyAlignment="1"/>
    <xf numFmtId="0" fontId="73" fillId="0" borderId="0" xfId="15" applyFont="1" applyFill="1" applyAlignment="1">
      <alignment horizontal="left" vertical="center" wrapText="1"/>
    </xf>
    <xf numFmtId="0" fontId="9" fillId="3" borderId="9" xfId="15" applyFont="1" applyFill="1" applyBorder="1" applyAlignment="1">
      <alignment horizontal="center" vertical="center" wrapText="1"/>
    </xf>
    <xf numFmtId="0" fontId="9" fillId="3" borderId="14" xfId="15" applyFont="1" applyFill="1" applyBorder="1" applyAlignment="1">
      <alignment horizontal="center" vertical="center" wrapText="1"/>
    </xf>
    <xf numFmtId="0" fontId="42" fillId="3" borderId="13" xfId="15" applyFont="1" applyFill="1" applyBorder="1" applyAlignment="1">
      <alignment horizontal="center" vertical="center" wrapText="1"/>
    </xf>
    <xf numFmtId="0" fontId="42" fillId="3" borderId="11" xfId="15" applyFont="1" applyFill="1" applyBorder="1" applyAlignment="1">
      <alignment horizontal="center" vertical="center" wrapText="1"/>
    </xf>
    <xf numFmtId="0" fontId="92" fillId="3" borderId="0" xfId="15" applyNumberFormat="1" applyFont="1" applyFill="1" applyBorder="1" applyAlignment="1">
      <alignment horizontal="left"/>
    </xf>
    <xf numFmtId="49" fontId="42" fillId="3" borderId="8" xfId="15" applyNumberFormat="1" applyFont="1" applyFill="1" applyBorder="1" applyAlignment="1">
      <alignment horizontal="center" vertical="center" wrapText="1"/>
    </xf>
    <xf numFmtId="0" fontId="44" fillId="0" borderId="17" xfId="15" applyFont="1" applyFill="1" applyBorder="1" applyAlignment="1">
      <alignment horizontal="left" vertical="center" wrapText="1"/>
    </xf>
    <xf numFmtId="0" fontId="44" fillId="0" borderId="16" xfId="15" applyFont="1" applyFill="1" applyBorder="1" applyAlignment="1">
      <alignment horizontal="left" vertical="center" wrapText="1"/>
    </xf>
    <xf numFmtId="0" fontId="44" fillId="0" borderId="0" xfId="15" applyFont="1" applyFill="1" applyAlignment="1">
      <alignment horizontal="left" vertical="center" wrapText="1"/>
    </xf>
    <xf numFmtId="0" fontId="44" fillId="0" borderId="31" xfId="15" applyFont="1" applyFill="1" applyBorder="1" applyAlignment="1">
      <alignment horizontal="left" vertical="center" wrapText="1"/>
    </xf>
    <xf numFmtId="0" fontId="50" fillId="3" borderId="8" xfId="15" applyFont="1" applyFill="1" applyBorder="1" applyAlignment="1">
      <alignment horizontal="center" vertical="center" wrapText="1"/>
    </xf>
    <xf numFmtId="0" fontId="50" fillId="3" borderId="14" xfId="15" applyFont="1" applyFill="1" applyBorder="1" applyAlignment="1">
      <alignment horizontal="center" vertical="center" textRotation="90" wrapText="1"/>
    </xf>
    <xf numFmtId="0" fontId="50" fillId="3" borderId="12" xfId="15" applyFont="1" applyFill="1" applyBorder="1" applyAlignment="1">
      <alignment horizontal="center" vertical="center" textRotation="90" wrapText="1"/>
    </xf>
    <xf numFmtId="0" fontId="42" fillId="3" borderId="12" xfId="15" applyFont="1" applyFill="1" applyBorder="1" applyAlignment="1">
      <alignment horizontal="center" vertical="center" textRotation="90" wrapText="1"/>
    </xf>
    <xf numFmtId="49" fontId="50" fillId="3" borderId="0" xfId="15" applyNumberFormat="1" applyFont="1" applyFill="1" applyAlignment="1">
      <alignment horizontal="left" vertical="center"/>
    </xf>
    <xf numFmtId="0" fontId="69" fillId="0" borderId="37" xfId="15" applyFont="1" applyFill="1" applyBorder="1" applyAlignment="1">
      <alignment horizontal="center" vertical="center" textRotation="90" wrapText="1"/>
    </xf>
    <xf numFmtId="0" fontId="69" fillId="0" borderId="38" xfId="15" applyFont="1" applyFill="1" applyBorder="1" applyAlignment="1">
      <alignment horizontal="center" vertical="center" textRotation="90" wrapText="1"/>
    </xf>
    <xf numFmtId="0" fontId="42" fillId="0" borderId="35" xfId="15" applyFont="1" applyFill="1" applyBorder="1" applyAlignment="1">
      <alignment horizontal="center" vertical="center" textRotation="90" wrapText="1"/>
    </xf>
    <xf numFmtId="0" fontId="42" fillId="0" borderId="36" xfId="15" applyFont="1" applyFill="1" applyBorder="1" applyAlignment="1">
      <alignment horizontal="center" vertical="center" textRotation="90" wrapText="1"/>
    </xf>
    <xf numFmtId="0" fontId="42" fillId="3" borderId="8" xfId="15" applyFont="1" applyFill="1" applyBorder="1" applyAlignment="1">
      <alignment horizontal="center" vertical="center" wrapText="1"/>
    </xf>
    <xf numFmtId="0" fontId="50" fillId="0" borderId="6" xfId="15" applyFont="1" applyFill="1" applyBorder="1" applyAlignment="1" applyProtection="1">
      <alignment horizontal="center" vertical="center" wrapText="1"/>
    </xf>
    <xf numFmtId="0" fontId="50" fillId="0" borderId="4" xfId="15" applyFont="1" applyFill="1" applyBorder="1" applyAlignment="1" applyProtection="1">
      <alignment horizontal="center" vertical="center" wrapText="1"/>
    </xf>
    <xf numFmtId="0" fontId="50" fillId="0" borderId="5" xfId="15" applyFont="1" applyFill="1" applyBorder="1" applyAlignment="1" applyProtection="1">
      <alignment horizontal="center" vertical="center" wrapText="1"/>
    </xf>
    <xf numFmtId="0" fontId="50" fillId="0" borderId="30" xfId="15" applyFont="1" applyFill="1" applyBorder="1" applyAlignment="1">
      <alignment horizontal="center" vertical="center" textRotation="90" wrapText="1"/>
    </xf>
    <xf numFmtId="0" fontId="50" fillId="0" borderId="31" xfId="15" applyFont="1" applyFill="1" applyBorder="1" applyAlignment="1">
      <alignment horizontal="center" vertical="center" textRotation="90" wrapText="1"/>
    </xf>
    <xf numFmtId="0" fontId="50" fillId="0" borderId="34" xfId="15" applyFont="1" applyFill="1" applyBorder="1" applyAlignment="1" applyProtection="1">
      <alignment horizontal="center" vertical="center" wrapText="1"/>
    </xf>
    <xf numFmtId="0" fontId="42" fillId="0" borderId="9" xfId="0" applyFont="1" applyFill="1" applyBorder="1" applyAlignment="1">
      <alignment horizontal="center" vertical="center" textRotation="90" wrapText="1"/>
    </xf>
    <xf numFmtId="0" fontId="42" fillId="0" borderId="12" xfId="0" applyFont="1" applyFill="1" applyBorder="1" applyAlignment="1">
      <alignment horizontal="center" vertical="center" textRotation="90" wrapText="1"/>
    </xf>
    <xf numFmtId="0" fontId="50" fillId="3" borderId="6" xfId="15" applyFont="1" applyFill="1" applyBorder="1" applyAlignment="1" applyProtection="1">
      <alignment horizontal="center" vertical="center" wrapText="1"/>
    </xf>
    <xf numFmtId="0" fontId="50" fillId="3" borderId="4" xfId="15" applyFont="1" applyFill="1" applyBorder="1" applyAlignment="1" applyProtection="1">
      <alignment horizontal="center" vertical="center" wrapText="1"/>
    </xf>
    <xf numFmtId="0" fontId="50" fillId="3" borderId="5" xfId="15" applyFont="1" applyFill="1" applyBorder="1" applyAlignment="1" applyProtection="1">
      <alignment horizontal="center" vertical="center" wrapText="1"/>
    </xf>
    <xf numFmtId="0" fontId="42" fillId="3" borderId="35" xfId="15" applyFont="1" applyFill="1" applyBorder="1" applyAlignment="1">
      <alignment horizontal="center" vertical="center" textRotation="90" wrapText="1"/>
    </xf>
    <xf numFmtId="0" fontId="42" fillId="3" borderId="36" xfId="15" applyFont="1" applyFill="1" applyBorder="1" applyAlignment="1">
      <alignment horizontal="center" vertical="center" textRotation="90" wrapText="1"/>
    </xf>
    <xf numFmtId="0" fontId="42" fillId="3" borderId="32" xfId="15" applyFont="1" applyFill="1" applyBorder="1" applyAlignment="1">
      <alignment horizontal="center" vertical="center" textRotation="90" wrapText="1"/>
    </xf>
    <xf numFmtId="0" fontId="50" fillId="3" borderId="33" xfId="15" applyFont="1" applyFill="1" applyBorder="1" applyAlignment="1" applyProtection="1">
      <alignment horizontal="center" vertical="center" wrapText="1"/>
    </xf>
    <xf numFmtId="0" fontId="42" fillId="3" borderId="32" xfId="15" applyFont="1" applyFill="1" applyBorder="1" applyAlignment="1" applyProtection="1">
      <alignment horizontal="center" vertical="center" textRotation="90" wrapText="1"/>
    </xf>
    <xf numFmtId="0" fontId="42" fillId="3" borderId="14" xfId="15" applyFont="1" applyFill="1" applyBorder="1" applyAlignment="1" applyProtection="1">
      <alignment horizontal="center" vertical="center" textRotation="90" wrapText="1"/>
    </xf>
    <xf numFmtId="0" fontId="42" fillId="3" borderId="37" xfId="15" applyFont="1" applyFill="1" applyBorder="1" applyAlignment="1">
      <alignment horizontal="center" vertical="center" textRotation="90" wrapText="1"/>
    </xf>
    <xf numFmtId="0" fontId="42" fillId="3" borderId="38" xfId="15" applyFont="1" applyFill="1" applyBorder="1" applyAlignment="1">
      <alignment horizontal="center" vertical="center" textRotation="90" wrapText="1"/>
    </xf>
    <xf numFmtId="49" fontId="24" fillId="3" borderId="8" xfId="0" applyNumberFormat="1" applyFont="1" applyFill="1" applyBorder="1" applyAlignment="1">
      <alignment horizontal="left" vertical="center" wrapText="1"/>
    </xf>
    <xf numFmtId="164" fontId="9" fillId="3" borderId="8" xfId="0" applyNumberFormat="1" applyFont="1" applyFill="1" applyBorder="1" applyAlignment="1">
      <alignment horizontal="left" vertical="center" wrapText="1"/>
    </xf>
    <xf numFmtId="49" fontId="4" fillId="3" borderId="39"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6" xfId="0" applyNumberFormat="1" applyFont="1" applyFill="1" applyBorder="1" applyAlignment="1">
      <alignment horizontal="center" vertical="center" wrapText="1"/>
    </xf>
    <xf numFmtId="49" fontId="9" fillId="3" borderId="8" xfId="0" applyNumberFormat="1"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86" fillId="3" borderId="0" xfId="0" applyFont="1" applyFill="1" applyBorder="1" applyAlignment="1">
      <alignment horizontal="left" vertical="center" wrapText="1"/>
    </xf>
    <xf numFmtId="0" fontId="74" fillId="3" borderId="18" xfId="32" applyFont="1" applyFill="1" applyBorder="1" applyAlignment="1">
      <alignment horizontal="left" wrapText="1"/>
    </xf>
    <xf numFmtId="49" fontId="31" fillId="3" borderId="39" xfId="0" applyNumberFormat="1" applyFont="1" applyFill="1" applyBorder="1" applyAlignment="1">
      <alignment horizontal="center" vertical="center" wrapText="1"/>
    </xf>
    <xf numFmtId="49" fontId="31" fillId="3" borderId="17" xfId="0" applyNumberFormat="1" applyFont="1" applyFill="1" applyBorder="1" applyAlignment="1">
      <alignment horizontal="center" vertical="center" wrapText="1"/>
    </xf>
    <xf numFmtId="49" fontId="31" fillId="3" borderId="16" xfId="0" applyNumberFormat="1" applyFont="1" applyFill="1" applyBorder="1" applyAlignment="1">
      <alignment horizontal="center" vertical="center" wrapText="1"/>
    </xf>
    <xf numFmtId="49" fontId="31" fillId="3" borderId="41" xfId="0" applyNumberFormat="1" applyFont="1" applyFill="1" applyBorder="1" applyAlignment="1">
      <alignment horizontal="center" vertical="center" wrapText="1"/>
    </xf>
    <xf numFmtId="49" fontId="31" fillId="3" borderId="0" xfId="0" applyNumberFormat="1" applyFont="1" applyFill="1" applyBorder="1" applyAlignment="1">
      <alignment horizontal="center" vertical="center" wrapText="1"/>
    </xf>
    <xf numFmtId="49" fontId="31" fillId="3" borderId="31" xfId="0" applyNumberFormat="1" applyFont="1" applyFill="1" applyBorder="1" applyAlignment="1">
      <alignment horizontal="center" vertical="center" wrapText="1"/>
    </xf>
    <xf numFmtId="49" fontId="31" fillId="3" borderId="40" xfId="0" applyNumberFormat="1" applyFont="1" applyFill="1" applyBorder="1" applyAlignment="1">
      <alignment horizontal="center" vertical="center" wrapText="1"/>
    </xf>
    <xf numFmtId="49" fontId="31" fillId="3" borderId="18" xfId="0" applyNumberFormat="1" applyFont="1" applyFill="1" applyBorder="1" applyAlignment="1">
      <alignment horizontal="center" vertical="center" wrapText="1"/>
    </xf>
    <xf numFmtId="49" fontId="31" fillId="3" borderId="15"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24" fillId="3" borderId="8" xfId="0" applyFont="1" applyFill="1" applyBorder="1" applyAlignment="1">
      <alignment horizontal="center" vertical="center" textRotation="90" wrapText="1"/>
    </xf>
    <xf numFmtId="0" fontId="24" fillId="3" borderId="8" xfId="0" applyFont="1" applyFill="1" applyBorder="1" applyAlignment="1">
      <alignment horizontal="center" vertical="center" wrapText="1"/>
    </xf>
    <xf numFmtId="0" fontId="24" fillId="0" borderId="8" xfId="0" applyFont="1" applyFill="1" applyBorder="1" applyAlignment="1">
      <alignment horizontal="center" vertical="center" textRotation="90" wrapText="1"/>
    </xf>
    <xf numFmtId="0" fontId="24" fillId="3" borderId="39"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9" xfId="0" applyFont="1" applyFill="1" applyBorder="1" applyAlignment="1">
      <alignment horizontal="center" vertical="center" textRotation="90" wrapText="1"/>
    </xf>
    <xf numFmtId="0" fontId="24" fillId="3" borderId="14" xfId="0" applyFont="1" applyFill="1" applyBorder="1" applyAlignment="1">
      <alignment horizontal="center" vertical="center" textRotation="90" wrapText="1"/>
    </xf>
    <xf numFmtId="0" fontId="24" fillId="3" borderId="12" xfId="0" applyFont="1" applyFill="1" applyBorder="1" applyAlignment="1">
      <alignment horizontal="center" vertical="center" textRotation="90" wrapText="1"/>
    </xf>
    <xf numFmtId="49" fontId="60" fillId="3" borderId="0" xfId="0" applyNumberFormat="1" applyFont="1" applyFill="1" applyAlignment="1">
      <alignment horizontal="left"/>
    </xf>
    <xf numFmtId="49" fontId="61" fillId="3" borderId="0" xfId="0" applyNumberFormat="1" applyFont="1" applyFill="1" applyAlignment="1">
      <alignment horizontal="left" vertical="top"/>
    </xf>
    <xf numFmtId="0" fontId="9" fillId="3" borderId="8" xfId="0" applyFont="1" applyFill="1" applyBorder="1" applyAlignment="1">
      <alignment horizontal="center" vertical="center" textRotation="90"/>
    </xf>
    <xf numFmtId="0" fontId="9" fillId="3" borderId="8" xfId="0" applyFont="1" applyFill="1" applyBorder="1" applyAlignment="1">
      <alignment horizontal="center" vertical="center" textRotation="90" wrapText="1"/>
    </xf>
    <xf numFmtId="0" fontId="9" fillId="3" borderId="8" xfId="0" applyFont="1" applyFill="1" applyBorder="1" applyAlignment="1">
      <alignment horizontal="left" vertical="center"/>
    </xf>
    <xf numFmtId="0" fontId="60" fillId="3" borderId="17" xfId="0" applyFont="1" applyFill="1" applyBorder="1" applyAlignment="1">
      <alignment horizontal="left" vertical="center"/>
    </xf>
    <xf numFmtId="0" fontId="60" fillId="3" borderId="0" xfId="0" applyFont="1" applyFill="1" applyAlignment="1">
      <alignment horizontal="left"/>
    </xf>
    <xf numFmtId="0" fontId="95" fillId="3" borderId="0" xfId="0" applyFont="1" applyFill="1" applyAlignment="1">
      <alignment horizontal="left" vertical="center" wrapText="1"/>
    </xf>
    <xf numFmtId="0" fontId="57" fillId="0" borderId="0" xfId="0" applyFont="1" applyFill="1" applyAlignment="1">
      <alignment horizontal="left" vertical="top" wrapText="1"/>
    </xf>
    <xf numFmtId="0" fontId="63" fillId="3" borderId="18" xfId="32" applyFont="1" applyFill="1" applyBorder="1" applyAlignment="1">
      <alignment horizontal="left" wrapText="1"/>
    </xf>
    <xf numFmtId="49" fontId="31" fillId="3" borderId="8" xfId="0" applyNumberFormat="1" applyFont="1" applyFill="1" applyBorder="1" applyAlignment="1">
      <alignment horizontal="center" vertical="center" wrapText="1"/>
    </xf>
    <xf numFmtId="49" fontId="24" fillId="3" borderId="8"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0" fontId="24" fillId="3" borderId="13"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39" fillId="3" borderId="8" xfId="0" applyFont="1" applyFill="1" applyBorder="1" applyAlignment="1">
      <alignment horizontal="center" vertical="center" textRotation="90"/>
    </xf>
    <xf numFmtId="49" fontId="65" fillId="3" borderId="0" xfId="0" applyNumberFormat="1" applyFont="1" applyFill="1" applyAlignment="1">
      <alignment horizontal="left"/>
    </xf>
    <xf numFmtId="49" fontId="24" fillId="3" borderId="13" xfId="0" applyNumberFormat="1" applyFont="1" applyFill="1" applyBorder="1" applyAlignment="1">
      <alignment horizontal="left" vertical="center" wrapText="1"/>
    </xf>
    <xf numFmtId="49" fontId="24" fillId="3" borderId="11" xfId="0" applyNumberFormat="1" applyFont="1" applyFill="1" applyBorder="1" applyAlignment="1">
      <alignment horizontal="left" vertical="center" wrapText="1"/>
    </xf>
    <xf numFmtId="0" fontId="24" fillId="3" borderId="8" xfId="0" applyFont="1" applyFill="1" applyBorder="1" applyAlignment="1">
      <alignment horizontal="left" vertical="center" wrapText="1"/>
    </xf>
    <xf numFmtId="0" fontId="64" fillId="3" borderId="0" xfId="0" applyFont="1" applyFill="1" applyAlignment="1">
      <alignment horizontal="left"/>
    </xf>
    <xf numFmtId="0" fontId="24" fillId="0" borderId="13" xfId="0" quotePrefix="1" applyFont="1" applyFill="1" applyBorder="1" applyAlignment="1">
      <alignment horizontal="left" wrapText="1"/>
    </xf>
    <xf numFmtId="0" fontId="24" fillId="0" borderId="10" xfId="0" applyFont="1" applyFill="1" applyBorder="1" applyAlignment="1">
      <alignment horizontal="left" wrapText="1"/>
    </xf>
    <xf numFmtId="0" fontId="24" fillId="0" borderId="11" xfId="0" applyFont="1" applyFill="1" applyBorder="1" applyAlignment="1">
      <alignment horizontal="left" wrapText="1"/>
    </xf>
    <xf numFmtId="0" fontId="86" fillId="3" borderId="0" xfId="0" applyFont="1" applyFill="1" applyAlignment="1">
      <alignment horizontal="left" vertical="center" wrapText="1"/>
    </xf>
    <xf numFmtId="0" fontId="38" fillId="3" borderId="18" xfId="32" applyFont="1" applyFill="1" applyBorder="1" applyAlignment="1">
      <alignment horizontal="left" wrapText="1"/>
    </xf>
    <xf numFmtId="49" fontId="4" fillId="3" borderId="31"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65" fillId="3" borderId="0" xfId="0" applyNumberFormat="1" applyFont="1" applyFill="1" applyAlignment="1">
      <alignment horizontal="left" vertical="top"/>
    </xf>
    <xf numFmtId="0" fontId="64" fillId="3" borderId="17" xfId="0" applyFont="1" applyFill="1" applyBorder="1" applyAlignment="1">
      <alignment horizontal="left" vertical="center"/>
    </xf>
    <xf numFmtId="0" fontId="54" fillId="3" borderId="0" xfId="0" applyFont="1" applyFill="1" applyAlignment="1">
      <alignment horizontal="left"/>
    </xf>
    <xf numFmtId="0" fontId="74" fillId="0" borderId="18" xfId="32" applyFont="1" applyFill="1" applyBorder="1" applyAlignment="1">
      <alignment horizontal="left" wrapText="1"/>
    </xf>
    <xf numFmtId="49" fontId="4" fillId="3" borderId="9"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0" fontId="9" fillId="3" borderId="0" xfId="0" applyFont="1" applyFill="1" applyAlignment="1">
      <alignment horizontal="left" vertical="center" wrapText="1"/>
    </xf>
    <xf numFmtId="0" fontId="64" fillId="3" borderId="9" xfId="0" applyFont="1" applyFill="1" applyBorder="1" applyAlignment="1">
      <alignment horizontal="center" vertical="center" textRotation="90" wrapText="1"/>
    </xf>
    <xf numFmtId="0" fontId="64" fillId="3" borderId="14" xfId="0" applyFont="1" applyFill="1" applyBorder="1" applyAlignment="1">
      <alignment horizontal="center" vertical="center" textRotation="90" wrapText="1"/>
    </xf>
    <xf numFmtId="0" fontId="64" fillId="3" borderId="12" xfId="0" applyFont="1" applyFill="1" applyBorder="1" applyAlignment="1">
      <alignment horizontal="center" vertical="center" textRotation="90" wrapText="1"/>
    </xf>
    <xf numFmtId="0" fontId="31" fillId="3" borderId="12" xfId="0" applyFont="1" applyFill="1" applyBorder="1" applyAlignment="1">
      <alignment horizontal="left" vertical="center" wrapText="1"/>
    </xf>
    <xf numFmtId="0" fontId="17" fillId="3" borderId="0" xfId="0" applyFont="1" applyFill="1" applyAlignment="1">
      <alignment horizontal="left" vertical="center" wrapText="1"/>
    </xf>
    <xf numFmtId="0" fontId="19" fillId="3" borderId="0" xfId="0" applyFont="1" applyFill="1" applyBorder="1" applyAlignment="1" applyProtection="1">
      <alignment horizontal="left" vertical="center" wrapText="1"/>
      <protection locked="0"/>
    </xf>
    <xf numFmtId="0" fontId="18" fillId="3" borderId="17" xfId="0" applyFont="1" applyFill="1" applyBorder="1" applyAlignment="1" applyProtection="1">
      <alignment horizontal="center" vertical="top" wrapText="1"/>
      <protection locked="0"/>
    </xf>
    <xf numFmtId="0" fontId="9" fillId="3" borderId="17"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0" xfId="0" applyFont="1" applyFill="1" applyAlignment="1">
      <alignment horizontal="left"/>
    </xf>
    <xf numFmtId="0" fontId="19" fillId="3" borderId="0" xfId="0" applyFont="1" applyFill="1" applyBorder="1" applyAlignment="1" applyProtection="1">
      <alignment horizontal="left"/>
      <protection locked="0"/>
    </xf>
    <xf numFmtId="0" fontId="31" fillId="3" borderId="9"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31" fillId="3" borderId="9" xfId="0" applyFont="1" applyFill="1" applyBorder="1" applyAlignment="1">
      <alignment horizontal="center" vertical="center" textRotation="90" wrapText="1"/>
    </xf>
    <xf numFmtId="0" fontId="31" fillId="3" borderId="14" xfId="0" applyFont="1" applyFill="1" applyBorder="1" applyAlignment="1">
      <alignment horizontal="center" vertical="center" textRotation="90"/>
    </xf>
    <xf numFmtId="0" fontId="31" fillId="3" borderId="12" xfId="0" applyFont="1" applyFill="1" applyBorder="1" applyAlignment="1">
      <alignment horizontal="center" vertical="center" textRotation="90"/>
    </xf>
    <xf numFmtId="165" fontId="85" fillId="3" borderId="18" xfId="0" applyNumberFormat="1" applyFont="1" applyFill="1" applyBorder="1" applyAlignment="1" applyProtection="1">
      <alignment horizontal="center" vertical="center" wrapText="1"/>
      <protection locked="0"/>
    </xf>
    <xf numFmtId="14" fontId="85" fillId="3" borderId="18" xfId="0" applyNumberFormat="1" applyFont="1" applyFill="1" applyBorder="1" applyAlignment="1" applyProtection="1">
      <alignment horizontal="center" vertical="center" wrapText="1"/>
      <protection locked="0"/>
    </xf>
    <xf numFmtId="0" fontId="85" fillId="3" borderId="18" xfId="0" applyFont="1" applyFill="1" applyBorder="1" applyAlignment="1" applyProtection="1">
      <alignment horizontal="center" vertical="center" wrapText="1"/>
      <protection locked="0"/>
    </xf>
    <xf numFmtId="0" fontId="18" fillId="3" borderId="17" xfId="0" applyFont="1" applyFill="1" applyBorder="1" applyAlignment="1" applyProtection="1">
      <alignment horizontal="center" vertical="center" wrapText="1"/>
      <protection locked="0"/>
    </xf>
    <xf numFmtId="0" fontId="85" fillId="3" borderId="0" xfId="0" applyFont="1" applyFill="1" applyBorder="1" applyAlignment="1" applyProtection="1">
      <alignment horizontal="center" wrapText="1"/>
      <protection locked="0"/>
    </xf>
    <xf numFmtId="0" fontId="85" fillId="3" borderId="18" xfId="0" applyFont="1" applyFill="1" applyBorder="1" applyAlignment="1" applyProtection="1">
      <alignment horizontal="center" wrapText="1"/>
      <protection locked="0"/>
    </xf>
    <xf numFmtId="0" fontId="85" fillId="3" borderId="0" xfId="0" applyFont="1" applyFill="1" applyBorder="1" applyAlignment="1" applyProtection="1">
      <alignment horizontal="center" vertical="top" wrapText="1"/>
      <protection locked="0"/>
    </xf>
    <xf numFmtId="0" fontId="85" fillId="3" borderId="18" xfId="0" applyFont="1" applyFill="1" applyBorder="1" applyAlignment="1" applyProtection="1">
      <alignment horizontal="center" vertical="top" wrapText="1"/>
      <protection locked="0"/>
    </xf>
    <xf numFmtId="0" fontId="121" fillId="0" borderId="0" xfId="15" applyFont="1" applyFill="1" applyAlignment="1">
      <alignment horizontal="left" vertical="center" wrapText="1"/>
    </xf>
    <xf numFmtId="0" fontId="111" fillId="0" borderId="0" xfId="15" applyFont="1" applyFill="1" applyAlignment="1">
      <alignment horizontal="center" vertical="center" wrapText="1"/>
    </xf>
    <xf numFmtId="0" fontId="112" fillId="0" borderId="18" xfId="15" applyFont="1" applyFill="1" applyBorder="1" applyAlignment="1">
      <alignment horizontal="left" vertical="center" wrapText="1"/>
    </xf>
    <xf numFmtId="0" fontId="112" fillId="0" borderId="13" xfId="15" applyFont="1" applyFill="1" applyBorder="1" applyAlignment="1">
      <alignment horizontal="center" vertical="center"/>
    </xf>
    <xf numFmtId="0" fontId="112" fillId="0" borderId="10" xfId="15" applyFont="1" applyFill="1" applyBorder="1" applyAlignment="1">
      <alignment horizontal="center" vertical="center"/>
    </xf>
    <xf numFmtId="0" fontId="112" fillId="0" borderId="11" xfId="15" applyFont="1" applyFill="1" applyBorder="1" applyAlignment="1">
      <alignment horizontal="center" vertical="center"/>
    </xf>
    <xf numFmtId="49" fontId="112" fillId="0" borderId="13" xfId="15" applyNumberFormat="1" applyFont="1" applyFill="1" applyBorder="1" applyAlignment="1">
      <alignment horizontal="center" vertical="center" wrapText="1"/>
    </xf>
    <xf numFmtId="49" fontId="112" fillId="0" borderId="11" xfId="15" applyNumberFormat="1" applyFont="1" applyFill="1" applyBorder="1" applyAlignment="1">
      <alignment horizontal="center" vertical="center" wrapText="1"/>
    </xf>
    <xf numFmtId="0" fontId="120" fillId="0" borderId="9" xfId="15" applyFont="1" applyFill="1" applyBorder="1" applyAlignment="1">
      <alignment horizontal="center" vertical="center" wrapText="1"/>
    </xf>
    <xf numFmtId="0" fontId="120" fillId="0" borderId="12" xfId="15" applyFont="1" applyFill="1" applyBorder="1" applyAlignment="1">
      <alignment horizontal="center" vertical="center" wrapText="1"/>
    </xf>
    <xf numFmtId="49" fontId="122" fillId="0" borderId="9" xfId="15" applyNumberFormat="1" applyFont="1" applyFill="1" applyBorder="1" applyAlignment="1" applyProtection="1">
      <alignment horizontal="center" vertical="center" wrapText="1"/>
      <protection locked="0"/>
    </xf>
    <xf numFmtId="49" fontId="122" fillId="0" borderId="12" xfId="15" applyNumberFormat="1" applyFont="1" applyFill="1" applyBorder="1" applyAlignment="1" applyProtection="1">
      <alignment horizontal="center" vertical="center" wrapText="1"/>
      <protection locked="0"/>
    </xf>
    <xf numFmtId="3" fontId="112" fillId="0" borderId="13" xfId="15" applyNumberFormat="1" applyFont="1" applyFill="1" applyBorder="1" applyAlignment="1">
      <alignment horizontal="center" vertical="center" wrapText="1"/>
    </xf>
    <xf numFmtId="3" fontId="112" fillId="0" borderId="11" xfId="15" applyNumberFormat="1" applyFont="1" applyFill="1" applyBorder="1" applyAlignment="1">
      <alignment horizontal="center" vertical="center" wrapText="1"/>
    </xf>
    <xf numFmtId="49" fontId="9" fillId="0" borderId="9" xfId="15" applyNumberFormat="1" applyFont="1" applyFill="1" applyBorder="1" applyAlignment="1">
      <alignment horizontal="center" vertical="center" wrapText="1"/>
    </xf>
    <xf numFmtId="49" fontId="9" fillId="0" borderId="12" xfId="15" applyNumberFormat="1" applyFont="1" applyFill="1" applyBorder="1" applyAlignment="1">
      <alignment horizontal="center" vertical="center" wrapText="1"/>
    </xf>
    <xf numFmtId="49" fontId="4" fillId="0" borderId="9" xfId="15" applyNumberFormat="1" applyFont="1" applyFill="1" applyBorder="1" applyAlignment="1">
      <alignment horizontal="center" vertical="center" wrapText="1"/>
    </xf>
    <xf numFmtId="49" fontId="4" fillId="0" borderId="12" xfId="15" applyNumberFormat="1" applyFont="1" applyFill="1" applyBorder="1" applyAlignment="1">
      <alignment horizontal="center" vertical="center" wrapText="1"/>
    </xf>
    <xf numFmtId="0" fontId="4" fillId="0" borderId="9" xfId="15" applyFont="1" applyFill="1" applyBorder="1" applyAlignment="1">
      <alignment horizontal="center" vertical="center" wrapText="1"/>
    </xf>
    <xf numFmtId="0" fontId="4" fillId="0" borderId="12" xfId="15" applyFont="1" applyFill="1" applyBorder="1" applyAlignment="1">
      <alignment horizontal="center" vertical="center" wrapText="1"/>
    </xf>
    <xf numFmtId="0" fontId="8" fillId="0" borderId="42" xfId="0" applyFont="1" applyBorder="1" applyAlignment="1">
      <alignment horizontal="center"/>
    </xf>
    <xf numFmtId="0" fontId="4" fillId="0" borderId="0" xfId="0" applyFont="1" applyAlignment="1">
      <alignment horizontal="justify" vertical="top" wrapText="1"/>
    </xf>
  </cellXfs>
  <cellStyles count="33">
    <cellStyle name="Normal_(+)Ф.01(оперативка)_2004" xfId="1"/>
    <cellStyle name="Обычный" xfId="0" builtinId="0"/>
    <cellStyle name="Обычный 10" xfId="2"/>
    <cellStyle name="Обычный 10 2" xfId="3"/>
    <cellStyle name="Обычный 11" xfId="4"/>
    <cellStyle name="Обычный 11 3" xfId="5"/>
    <cellStyle name="Обычный 12" xfId="6"/>
    <cellStyle name="Обычный 13" xfId="7"/>
    <cellStyle name="Обычный 14" xfId="8"/>
    <cellStyle name="Обычный 18" xfId="9"/>
    <cellStyle name="Обычный 2" xfId="10"/>
    <cellStyle name="Обычный 2 2" xfId="11"/>
    <cellStyle name="Обычный 2 2 2" xfId="12"/>
    <cellStyle name="Обычный 3" xfId="13"/>
    <cellStyle name="Обычный 3 2" xfId="14"/>
    <cellStyle name="Обычный 4" xfId="15"/>
    <cellStyle name="Обычный 5" xfId="16"/>
    <cellStyle name="Обычный 5 2" xfId="17"/>
    <cellStyle name="Обычный 5 3" xfId="18"/>
    <cellStyle name="Обычный 5 4" xfId="19"/>
    <cellStyle name="Обычный 5 5" xfId="20"/>
    <cellStyle name="Обычный 5_1-АП  цветной без АС ПОСЛЕ РЕДАКТОРОВ для разработчиков от 06.02.2017 АЕМ 15.52" xfId="21"/>
    <cellStyle name="Обычный 6" xfId="22"/>
    <cellStyle name="Обычный 6 2" xfId="23"/>
    <cellStyle name="Обычный 6 3" xfId="24"/>
    <cellStyle name="Обычный 6 4" xfId="25"/>
    <cellStyle name="Обычный 6_1-АП  цветной без АС ПОСЛЕ РЕДАКТОРОВ для разработчиков от 06.02.2017 АЕМ 15.52" xfId="26"/>
    <cellStyle name="Обычный 7" xfId="27"/>
    <cellStyle name="Обычный 7 2" xfId="28"/>
    <cellStyle name="Обычный 7 3" xfId="29"/>
    <cellStyle name="Обычный 8" xfId="30"/>
    <cellStyle name="Обычный 9" xfId="31"/>
    <cellStyle name="Обычный_Шаблон формы №4_2003" xfId="32"/>
  </cellStyles>
  <dxfs count="7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60960</xdr:colOff>
          <xdr:row>0</xdr:row>
          <xdr:rowOff>236220</xdr:rowOff>
        </xdr:from>
        <xdr:to>
          <xdr:col>13</xdr:col>
          <xdr:colOff>838200</xdr:colOff>
          <xdr:row>3</xdr:row>
          <xdr:rowOff>160020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45720" tIns="32004" rIns="45720" bIns="32004"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1691640</xdr:colOff>
          <xdr:row>0</xdr:row>
          <xdr:rowOff>0</xdr:rowOff>
        </xdr:from>
        <xdr:to>
          <xdr:col>0</xdr:col>
          <xdr:colOff>1821180</xdr:colOff>
          <xdr:row>0</xdr:row>
          <xdr:rowOff>0</xdr:rowOff>
        </xdr:to>
        <xdr:sp macro="" textlink="">
          <xdr:nvSpPr>
            <xdr:cNvPr id="9217" name="Button 1" hidden="1">
              <a:extLst>
                <a:ext uri="{63B3BB69-23CF-44E3-9099-C40C66FF867C}">
                  <a14:compatExt spid="_x0000_s9217"/>
                </a:ext>
              </a:extLst>
            </xdr:cNvPr>
            <xdr:cNvSpPr/>
          </xdr:nvSpPr>
          <xdr:spPr>
            <a:xfrm>
              <a:off x="0" y="0"/>
              <a:ext cx="0" cy="0"/>
            </a:xfrm>
            <a:prstGeom prst="rect">
              <a:avLst/>
            </a:prstGeom>
          </xdr:spPr>
          <xdr:txBody>
            <a:bodyPr vertOverflow="clip" wrap="square" lIns="45720" tIns="32004" rIns="45720" bIns="32004"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0</xdr:col>
          <xdr:colOff>1691640</xdr:colOff>
          <xdr:row>0</xdr:row>
          <xdr:rowOff>0</xdr:rowOff>
        </xdr:from>
        <xdr:to>
          <xdr:col>0</xdr:col>
          <xdr:colOff>1821180</xdr:colOff>
          <xdr:row>0</xdr:row>
          <xdr:rowOff>0</xdr:rowOff>
        </xdr:to>
        <xdr:sp macro="" textlink="">
          <xdr:nvSpPr>
            <xdr:cNvPr id="9218" name="Button 2" hidden="1">
              <a:extLst>
                <a:ext uri="{63B3BB69-23CF-44E3-9099-C40C66FF867C}">
                  <a14:compatExt spid="_x0000_s9218"/>
                </a:ext>
              </a:extLst>
            </xdr:cNvPr>
            <xdr:cNvSpPr/>
          </xdr:nvSpPr>
          <xdr:spPr>
            <a:xfrm>
              <a:off x="0" y="0"/>
              <a:ext cx="0" cy="0"/>
            </a:xfrm>
            <a:prstGeom prst="rect">
              <a:avLst/>
            </a:prstGeom>
          </xdr:spPr>
          <xdr:txBody>
            <a:bodyPr vertOverflow="clip" wrap="square" lIns="45720" tIns="32004" rIns="45720" bIns="32004"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0</xdr:col>
          <xdr:colOff>1744980</xdr:colOff>
          <xdr:row>0</xdr:row>
          <xdr:rowOff>0</xdr:rowOff>
        </xdr:from>
        <xdr:to>
          <xdr:col>0</xdr:col>
          <xdr:colOff>1874520</xdr:colOff>
          <xdr:row>0</xdr:row>
          <xdr:rowOff>0</xdr:rowOff>
        </xdr:to>
        <xdr:sp macro="" textlink="">
          <xdr:nvSpPr>
            <xdr:cNvPr id="9219" name="Button 3" hidden="1">
              <a:extLst>
                <a:ext uri="{63B3BB69-23CF-44E3-9099-C40C66FF867C}">
                  <a14:compatExt spid="_x0000_s9219"/>
                </a:ext>
              </a:extLst>
            </xdr:cNvPr>
            <xdr:cNvSpPr/>
          </xdr:nvSpPr>
          <xdr:spPr>
            <a:xfrm>
              <a:off x="0" y="0"/>
              <a:ext cx="0" cy="0"/>
            </a:xfrm>
            <a:prstGeom prst="rect">
              <a:avLst/>
            </a:prstGeom>
          </xdr:spPr>
          <xdr:txBody>
            <a:bodyPr vertOverflow="clip" wrap="square" lIns="45720" tIns="32004" rIns="45720" bIns="32004"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CC"/>
    <pageSetUpPr fitToPage="1"/>
  </sheetPr>
  <dimension ref="A1:S33"/>
  <sheetViews>
    <sheetView showGridLines="0" zoomScale="70" zoomScaleNormal="70" workbookViewId="0">
      <selection activeCell="N32" sqref="N32"/>
    </sheetView>
  </sheetViews>
  <sheetFormatPr defaultColWidth="9.109375" defaultRowHeight="13.2" x14ac:dyDescent="0.25"/>
  <cols>
    <col min="1" max="1" width="14.44140625" style="7" customWidth="1"/>
    <col min="2" max="5" width="9.109375" style="7"/>
    <col min="6" max="6" width="13.33203125" style="7" customWidth="1"/>
    <col min="7" max="7" width="9.88671875" style="7" customWidth="1"/>
    <col min="8" max="8" width="13.33203125" style="7" customWidth="1"/>
    <col min="9" max="9" width="9" style="7" customWidth="1"/>
    <col min="10" max="10" width="6.6640625" style="7" customWidth="1"/>
    <col min="11" max="11" width="10.6640625" style="7" customWidth="1"/>
    <col min="12" max="13" width="9.109375" style="7"/>
    <col min="14" max="14" width="14.88671875" style="7" customWidth="1"/>
    <col min="15" max="15" width="18.33203125" style="7" customWidth="1"/>
    <col min="16" max="16" width="12.88671875" style="7" customWidth="1"/>
    <col min="17" max="16384" width="9.109375" style="7"/>
  </cols>
  <sheetData>
    <row r="1" spans="1:19" ht="21.6" customHeight="1" thickBot="1" x14ac:dyDescent="0.35">
      <c r="A1" s="19" t="str">
        <f>"S07r-" &amp;VLOOKUP(G6,Коды_отчетных_периодов,2,FALSE) &amp; "-" &amp; I6 &amp; "-"  &amp;  VLOOKUP(D24,Коды_судов,2,FALSE)</f>
        <v>S07r-Y-2024-73RS0012</v>
      </c>
      <c r="B1" s="16"/>
      <c r="N1" s="50" t="s">
        <v>16</v>
      </c>
      <c r="O1" s="50"/>
      <c r="P1" s="64">
        <v>45469</v>
      </c>
      <c r="Q1" s="50"/>
      <c r="R1" s="50"/>
      <c r="S1" s="50"/>
    </row>
    <row r="2" spans="1:19" ht="13.5" customHeight="1" thickBot="1" x14ac:dyDescent="0.3">
      <c r="A2" s="364"/>
      <c r="D2" s="401" t="s">
        <v>43</v>
      </c>
      <c r="E2" s="402"/>
      <c r="F2" s="402"/>
      <c r="G2" s="402"/>
      <c r="H2" s="402"/>
      <c r="I2" s="402"/>
      <c r="J2" s="402"/>
      <c r="K2" s="402"/>
      <c r="L2" s="403"/>
      <c r="M2" s="3"/>
      <c r="O2" s="20"/>
    </row>
    <row r="3" spans="1:19" ht="13.8" thickBot="1" x14ac:dyDescent="0.3">
      <c r="A3" s="364"/>
      <c r="E3" s="12"/>
      <c r="F3" s="12"/>
      <c r="G3" s="12"/>
      <c r="H3" s="12"/>
      <c r="I3" s="12"/>
      <c r="J3" s="12"/>
      <c r="K3" s="12"/>
      <c r="L3" s="12"/>
      <c r="M3" s="10"/>
    </row>
    <row r="4" spans="1:19" ht="49.5" customHeight="1" x14ac:dyDescent="0.25">
      <c r="A4" s="364"/>
      <c r="D4" s="404" t="s">
        <v>10534</v>
      </c>
      <c r="E4" s="405"/>
      <c r="F4" s="405"/>
      <c r="G4" s="405"/>
      <c r="H4" s="405"/>
      <c r="I4" s="405"/>
      <c r="J4" s="405"/>
      <c r="K4" s="405"/>
      <c r="L4" s="406"/>
      <c r="M4" s="3"/>
    </row>
    <row r="5" spans="1:19" ht="33" customHeight="1" x14ac:dyDescent="0.25">
      <c r="A5" s="365"/>
      <c r="D5" s="407"/>
      <c r="E5" s="408"/>
      <c r="F5" s="408"/>
      <c r="G5" s="408"/>
      <c r="H5" s="408"/>
      <c r="I5" s="408"/>
      <c r="J5" s="408"/>
      <c r="K5" s="408"/>
      <c r="L5" s="409"/>
      <c r="M5" s="3"/>
    </row>
    <row r="6" spans="1:19" ht="21" customHeight="1" thickBot="1" x14ac:dyDescent="0.35">
      <c r="A6" s="366"/>
      <c r="D6" s="4"/>
      <c r="E6" s="5"/>
      <c r="F6" s="36" t="s">
        <v>44</v>
      </c>
      <c r="G6" s="37">
        <v>12</v>
      </c>
      <c r="H6" s="38" t="s">
        <v>45</v>
      </c>
      <c r="I6" s="37">
        <v>2024</v>
      </c>
      <c r="J6" s="39" t="s">
        <v>46</v>
      </c>
      <c r="K6" s="39"/>
      <c r="L6" s="6"/>
      <c r="M6" s="423" t="str">
        <f>IF(COUNTIF('ФЛК (обязательный)'!A2:A2401,"Неверно!") &gt; 0,"Ошибки ФЛК!"," ")</f>
        <v xml:space="preserve"> </v>
      </c>
      <c r="N6" s="424"/>
      <c r="O6" s="55"/>
    </row>
    <row r="7" spans="1:19" ht="15.6" x14ac:dyDescent="0.3">
      <c r="A7" s="44"/>
      <c r="E7" s="3"/>
      <c r="F7" s="3"/>
      <c r="G7" s="3"/>
      <c r="H7" s="3"/>
      <c r="I7" s="3"/>
      <c r="J7" s="3"/>
      <c r="K7" s="3"/>
      <c r="L7" s="3"/>
      <c r="M7" s="434" t="str">
        <f>IF((COUNTIF('ФЛК (информационный)'!G2:G420,"Внести подтверждение к нарушенному информационному ФЛК")&gt;0),"Ошибки инф. ФЛК!"," ")</f>
        <v xml:space="preserve"> </v>
      </c>
      <c r="N7" s="434"/>
    </row>
    <row r="8" spans="1:19" ht="13.8" thickBot="1" x14ac:dyDescent="0.3">
      <c r="A8" s="15"/>
      <c r="B8" s="10"/>
      <c r="C8" s="10"/>
      <c r="D8" s="10"/>
      <c r="E8" s="10"/>
      <c r="F8" s="10"/>
      <c r="G8" s="10"/>
      <c r="H8" s="10"/>
      <c r="I8" s="10"/>
    </row>
    <row r="9" spans="1:19" s="32" customFormat="1" ht="16.2" thickBot="1" x14ac:dyDescent="0.35">
      <c r="A9" s="410" t="s">
        <v>47</v>
      </c>
      <c r="B9" s="410"/>
      <c r="C9" s="410"/>
      <c r="D9" s="410" t="s">
        <v>48</v>
      </c>
      <c r="E9" s="410"/>
      <c r="F9" s="410"/>
      <c r="G9" s="410" t="s">
        <v>49</v>
      </c>
      <c r="H9" s="410"/>
      <c r="I9" s="31"/>
      <c r="K9" s="435" t="s">
        <v>74</v>
      </c>
      <c r="L9" s="436"/>
      <c r="M9" s="436"/>
      <c r="N9" s="437"/>
      <c r="O9" s="33"/>
    </row>
    <row r="10" spans="1:19" s="32" customFormat="1" ht="14.25" customHeight="1" thickBot="1" x14ac:dyDescent="0.3">
      <c r="A10" s="397" t="s">
        <v>50</v>
      </c>
      <c r="B10" s="397"/>
      <c r="C10" s="397"/>
      <c r="D10" s="397"/>
      <c r="E10" s="397"/>
      <c r="F10" s="397"/>
      <c r="G10" s="397"/>
      <c r="H10" s="397"/>
      <c r="I10" s="34"/>
      <c r="K10" s="414" t="s">
        <v>51</v>
      </c>
      <c r="L10" s="415"/>
      <c r="M10" s="415"/>
      <c r="N10" s="416"/>
    </row>
    <row r="11" spans="1:19" s="32" customFormat="1" ht="18.75" customHeight="1" thickBot="1" x14ac:dyDescent="0.3">
      <c r="A11" s="397" t="s">
        <v>28</v>
      </c>
      <c r="B11" s="397"/>
      <c r="C11" s="397"/>
      <c r="D11" s="382" t="s">
        <v>230</v>
      </c>
      <c r="E11" s="382"/>
      <c r="F11" s="383"/>
      <c r="G11" s="386" t="s">
        <v>81</v>
      </c>
      <c r="H11" s="383"/>
      <c r="I11" s="34"/>
      <c r="K11" s="425" t="s">
        <v>10535</v>
      </c>
      <c r="L11" s="426"/>
      <c r="M11" s="426"/>
      <c r="N11" s="427"/>
    </row>
    <row r="12" spans="1:19" s="32" customFormat="1" ht="16.5" customHeight="1" thickBot="1" x14ac:dyDescent="0.3">
      <c r="A12" s="420" t="s">
        <v>29</v>
      </c>
      <c r="B12" s="421"/>
      <c r="C12" s="422"/>
      <c r="D12" s="384"/>
      <c r="E12" s="384"/>
      <c r="F12" s="385"/>
      <c r="G12" s="387"/>
      <c r="H12" s="385"/>
      <c r="I12" s="34"/>
      <c r="K12" s="428"/>
      <c r="L12" s="429"/>
      <c r="M12" s="429"/>
      <c r="N12" s="430"/>
    </row>
    <row r="13" spans="1:19" s="32" customFormat="1" ht="17.399999999999999" customHeight="1" thickBot="1" x14ac:dyDescent="0.3">
      <c r="A13" s="394" t="s">
        <v>31</v>
      </c>
      <c r="B13" s="395"/>
      <c r="C13" s="396"/>
      <c r="D13" s="420" t="s">
        <v>33</v>
      </c>
      <c r="E13" s="421"/>
      <c r="F13" s="422"/>
      <c r="G13" s="389"/>
      <c r="H13" s="390"/>
      <c r="I13" s="34"/>
      <c r="K13" s="428"/>
      <c r="L13" s="429"/>
      <c r="M13" s="429"/>
      <c r="N13" s="430"/>
    </row>
    <row r="14" spans="1:19" s="32" customFormat="1" ht="16.2" customHeight="1" thickBot="1" x14ac:dyDescent="0.3">
      <c r="A14" s="397" t="s">
        <v>121</v>
      </c>
      <c r="B14" s="397"/>
      <c r="C14" s="397"/>
      <c r="D14" s="386" t="s">
        <v>67</v>
      </c>
      <c r="E14" s="382"/>
      <c r="F14" s="383"/>
      <c r="G14" s="386" t="s">
        <v>36</v>
      </c>
      <c r="H14" s="383"/>
      <c r="I14" s="34"/>
      <c r="K14" s="428"/>
      <c r="L14" s="429"/>
      <c r="M14" s="429"/>
      <c r="N14" s="430"/>
    </row>
    <row r="15" spans="1:19" s="32" customFormat="1" ht="15.75" customHeight="1" thickBot="1" x14ac:dyDescent="0.3">
      <c r="A15" s="394" t="s">
        <v>32</v>
      </c>
      <c r="B15" s="395"/>
      <c r="C15" s="396"/>
      <c r="D15" s="387"/>
      <c r="E15" s="384"/>
      <c r="F15" s="385"/>
      <c r="G15" s="387"/>
      <c r="H15" s="385"/>
      <c r="I15" s="34"/>
      <c r="K15" s="428"/>
      <c r="L15" s="429"/>
      <c r="M15" s="429"/>
      <c r="N15" s="430"/>
    </row>
    <row r="16" spans="1:19" s="32" customFormat="1" ht="15.75" customHeight="1" thickBot="1" x14ac:dyDescent="0.3">
      <c r="A16" s="417" t="s">
        <v>365</v>
      </c>
      <c r="B16" s="418"/>
      <c r="C16" s="419"/>
      <c r="D16" s="387"/>
      <c r="E16" s="384"/>
      <c r="F16" s="385"/>
      <c r="G16" s="387"/>
      <c r="H16" s="385"/>
      <c r="I16" s="34"/>
      <c r="K16" s="428"/>
      <c r="L16" s="429"/>
      <c r="M16" s="429"/>
      <c r="N16" s="430"/>
    </row>
    <row r="17" spans="1:15" s="32" customFormat="1" ht="15.75" customHeight="1" thickBot="1" x14ac:dyDescent="0.3">
      <c r="A17" s="417" t="s">
        <v>366</v>
      </c>
      <c r="B17" s="418"/>
      <c r="C17" s="419"/>
      <c r="D17" s="387"/>
      <c r="E17" s="384"/>
      <c r="F17" s="385"/>
      <c r="G17" s="387"/>
      <c r="H17" s="385"/>
      <c r="I17" s="34"/>
      <c r="K17" s="428"/>
      <c r="L17" s="429"/>
      <c r="M17" s="429"/>
      <c r="N17" s="430"/>
    </row>
    <row r="18" spans="1:15" s="32" customFormat="1" ht="17.25" customHeight="1" thickBot="1" x14ac:dyDescent="0.3">
      <c r="A18" s="394" t="s">
        <v>34</v>
      </c>
      <c r="B18" s="395"/>
      <c r="C18" s="396"/>
      <c r="D18" s="388"/>
      <c r="E18" s="389"/>
      <c r="F18" s="390"/>
      <c r="G18" s="388"/>
      <c r="H18" s="390"/>
      <c r="I18" s="40"/>
      <c r="J18" s="41"/>
      <c r="K18" s="431"/>
      <c r="L18" s="432"/>
      <c r="M18" s="432"/>
      <c r="N18" s="433"/>
    </row>
    <row r="19" spans="1:15" s="32" customFormat="1" ht="13.5" customHeight="1" thickBot="1" x14ac:dyDescent="0.3">
      <c r="A19" s="397" t="s">
        <v>60</v>
      </c>
      <c r="B19" s="397"/>
      <c r="C19" s="397"/>
      <c r="D19" s="397"/>
      <c r="E19" s="397"/>
      <c r="F19" s="397"/>
      <c r="G19" s="397"/>
      <c r="H19" s="397"/>
      <c r="I19" s="34"/>
      <c r="J19" s="96"/>
      <c r="K19" s="96"/>
      <c r="L19" s="96"/>
      <c r="M19" s="96"/>
      <c r="N19" s="96"/>
    </row>
    <row r="20" spans="1:15" s="32" customFormat="1" ht="27.75" customHeight="1" thickBot="1" x14ac:dyDescent="0.3">
      <c r="A20" s="386" t="s">
        <v>231</v>
      </c>
      <c r="B20" s="382"/>
      <c r="C20" s="383"/>
      <c r="D20" s="397" t="s">
        <v>61</v>
      </c>
      <c r="E20" s="397"/>
      <c r="F20" s="397"/>
      <c r="G20" s="397" t="s">
        <v>37</v>
      </c>
      <c r="H20" s="397"/>
      <c r="I20" s="34"/>
      <c r="J20" s="96"/>
      <c r="K20" s="96"/>
      <c r="L20" s="96"/>
      <c r="M20" s="96"/>
      <c r="N20" s="96"/>
    </row>
    <row r="21" spans="1:15" s="32" customFormat="1" ht="16.2" customHeight="1" thickBot="1" x14ac:dyDescent="0.3">
      <c r="A21" s="394" t="s">
        <v>32</v>
      </c>
      <c r="B21" s="395"/>
      <c r="C21" s="396"/>
      <c r="D21" s="397"/>
      <c r="E21" s="397"/>
      <c r="F21" s="397"/>
      <c r="G21" s="397"/>
      <c r="H21" s="397"/>
      <c r="I21" s="34"/>
      <c r="J21" s="96"/>
      <c r="K21" s="96"/>
      <c r="L21" s="96"/>
      <c r="M21" s="96"/>
      <c r="N21" s="96"/>
    </row>
    <row r="22" spans="1:15" s="32" customFormat="1" ht="24.6" customHeight="1" thickBot="1" x14ac:dyDescent="0.3">
      <c r="A22" s="397" t="s">
        <v>62</v>
      </c>
      <c r="B22" s="397"/>
      <c r="C22" s="397"/>
      <c r="D22" s="394" t="s">
        <v>63</v>
      </c>
      <c r="E22" s="395"/>
      <c r="F22" s="396"/>
      <c r="G22" s="394" t="s">
        <v>38</v>
      </c>
      <c r="H22" s="396"/>
      <c r="I22" s="34"/>
      <c r="J22" s="96"/>
      <c r="K22" s="96"/>
      <c r="L22" s="96"/>
      <c r="M22" s="96"/>
      <c r="N22" s="96"/>
    </row>
    <row r="23" spans="1:15" ht="31.5" customHeight="1" thickBot="1" x14ac:dyDescent="0.3">
      <c r="A23" s="8"/>
      <c r="B23" s="8"/>
      <c r="C23" s="8"/>
      <c r="D23" s="8"/>
      <c r="E23" s="8"/>
      <c r="F23" s="8"/>
      <c r="G23" s="8"/>
      <c r="H23" s="8"/>
      <c r="I23" s="8"/>
      <c r="J23" s="96"/>
      <c r="K23" s="96"/>
      <c r="L23" s="96"/>
      <c r="M23" s="96"/>
      <c r="N23" s="96"/>
      <c r="O23" s="10"/>
    </row>
    <row r="24" spans="1:15" ht="29.25" customHeight="1" thickBot="1" x14ac:dyDescent="0.35">
      <c r="A24" s="393" t="s">
        <v>23</v>
      </c>
      <c r="B24" s="374"/>
      <c r="C24" s="375"/>
      <c r="D24" s="411" t="s">
        <v>9330</v>
      </c>
      <c r="E24" s="412"/>
      <c r="F24" s="412"/>
      <c r="G24" s="412"/>
      <c r="H24" s="412"/>
      <c r="I24" s="412"/>
      <c r="J24" s="412"/>
      <c r="K24" s="413"/>
      <c r="M24" s="10"/>
    </row>
    <row r="25" spans="1:15" ht="16.2" thickBot="1" x14ac:dyDescent="0.35">
      <c r="A25" s="367" t="s">
        <v>39</v>
      </c>
      <c r="B25" s="374"/>
      <c r="C25" s="375"/>
      <c r="D25" s="372" t="s">
        <v>10536</v>
      </c>
      <c r="E25" s="372"/>
      <c r="F25" s="372"/>
      <c r="G25" s="372"/>
      <c r="H25" s="372"/>
      <c r="I25" s="372"/>
      <c r="J25" s="372"/>
      <c r="K25" s="373"/>
    </row>
    <row r="26" spans="1:15" ht="13.8" thickBot="1" x14ac:dyDescent="0.3">
      <c r="A26" s="17"/>
      <c r="B26" s="11"/>
      <c r="C26" s="11"/>
      <c r="D26" s="391"/>
      <c r="E26" s="391"/>
      <c r="F26" s="391"/>
      <c r="G26" s="391"/>
      <c r="H26" s="391"/>
      <c r="I26" s="391"/>
      <c r="J26" s="391"/>
      <c r="K26" s="392"/>
    </row>
    <row r="27" spans="1:15" ht="13.8" thickBot="1" x14ac:dyDescent="0.3">
      <c r="A27" s="398" t="s">
        <v>64</v>
      </c>
      <c r="B27" s="399"/>
      <c r="C27" s="399"/>
      <c r="D27" s="399"/>
      <c r="E27" s="400"/>
      <c r="F27" s="398" t="s">
        <v>65</v>
      </c>
      <c r="G27" s="399"/>
      <c r="H27" s="399"/>
      <c r="I27" s="399"/>
      <c r="J27" s="399"/>
      <c r="K27" s="400"/>
    </row>
    <row r="28" spans="1:15" ht="13.8" thickBot="1" x14ac:dyDescent="0.3">
      <c r="A28" s="379">
        <v>1</v>
      </c>
      <c r="B28" s="380"/>
      <c r="C28" s="380"/>
      <c r="D28" s="380"/>
      <c r="E28" s="381"/>
      <c r="F28" s="379">
        <v>2</v>
      </c>
      <c r="G28" s="380"/>
      <c r="H28" s="380"/>
      <c r="I28" s="380"/>
      <c r="J28" s="380"/>
      <c r="K28" s="381"/>
    </row>
    <row r="29" spans="1:15" ht="13.8" thickBot="1" x14ac:dyDescent="0.3">
      <c r="A29" s="370"/>
      <c r="B29" s="370"/>
      <c r="C29" s="370"/>
      <c r="D29" s="370"/>
      <c r="E29" s="370"/>
      <c r="F29" s="370"/>
      <c r="G29" s="370"/>
      <c r="H29" s="376"/>
      <c r="I29" s="377"/>
      <c r="J29" s="377"/>
      <c r="K29" s="378"/>
    </row>
    <row r="30" spans="1:15" ht="13.8" thickBot="1" x14ac:dyDescent="0.3">
      <c r="A30" s="12"/>
      <c r="B30" s="12"/>
      <c r="C30" s="12"/>
      <c r="D30" s="12"/>
      <c r="E30" s="12"/>
      <c r="F30" s="12"/>
      <c r="G30" s="12"/>
      <c r="H30" s="12"/>
      <c r="I30" s="12"/>
      <c r="J30" s="12"/>
      <c r="K30" s="12"/>
    </row>
    <row r="31" spans="1:15" ht="16.2" thickBot="1" x14ac:dyDescent="0.35">
      <c r="A31" s="367" t="s">
        <v>35</v>
      </c>
      <c r="B31" s="374"/>
      <c r="C31" s="375"/>
      <c r="D31" s="371" t="s">
        <v>10537</v>
      </c>
      <c r="E31" s="372"/>
      <c r="F31" s="372"/>
      <c r="G31" s="372"/>
      <c r="H31" s="372"/>
      <c r="I31" s="372"/>
      <c r="J31" s="372"/>
      <c r="K31" s="373"/>
    </row>
    <row r="32" spans="1:15" ht="13.8" thickBot="1" x14ac:dyDescent="0.3">
      <c r="A32" s="61"/>
      <c r="B32" s="62"/>
      <c r="C32" s="62"/>
      <c r="D32" s="13"/>
      <c r="E32" s="13"/>
      <c r="F32" s="13"/>
      <c r="G32" s="13"/>
      <c r="H32" s="13"/>
      <c r="I32" s="13"/>
      <c r="J32" s="13"/>
      <c r="K32" s="14"/>
      <c r="L32" s="7" t="s">
        <v>53</v>
      </c>
      <c r="M32" s="9"/>
      <c r="N32" s="20">
        <v>45665</v>
      </c>
    </row>
    <row r="33" spans="1:14" ht="18" thickBot="1" x14ac:dyDescent="0.35">
      <c r="A33" s="367" t="s">
        <v>39</v>
      </c>
      <c r="B33" s="368"/>
      <c r="C33" s="369"/>
      <c r="D33" s="371" t="s">
        <v>10538</v>
      </c>
      <c r="E33" s="372"/>
      <c r="F33" s="372"/>
      <c r="G33" s="372"/>
      <c r="H33" s="372"/>
      <c r="I33" s="372"/>
      <c r="J33" s="372"/>
      <c r="K33" s="373"/>
      <c r="L33" s="7" t="s">
        <v>54</v>
      </c>
      <c r="N33" s="18" t="str">
        <f>IF(D24=0," ",VLOOKUP(D24,Коды_судов,2,0)) &amp; IF(D24=0," "," r")</f>
        <v>73RS0012 r</v>
      </c>
    </row>
  </sheetData>
  <mergeCells count="51">
    <mergeCell ref="M6:N6"/>
    <mergeCell ref="A21:C21"/>
    <mergeCell ref="G10:H10"/>
    <mergeCell ref="A22:C22"/>
    <mergeCell ref="K11:N18"/>
    <mergeCell ref="A14:C14"/>
    <mergeCell ref="A15:C15"/>
    <mergeCell ref="M7:N7"/>
    <mergeCell ref="K9:N9"/>
    <mergeCell ref="D24:K24"/>
    <mergeCell ref="K10:N10"/>
    <mergeCell ref="D20:F21"/>
    <mergeCell ref="G20:H21"/>
    <mergeCell ref="A19:F19"/>
    <mergeCell ref="G22:H22"/>
    <mergeCell ref="A16:C16"/>
    <mergeCell ref="D22:F22"/>
    <mergeCell ref="A10:F10"/>
    <mergeCell ref="D13:F13"/>
    <mergeCell ref="A12:C12"/>
    <mergeCell ref="A17:C17"/>
    <mergeCell ref="A13:C13"/>
    <mergeCell ref="D2:L2"/>
    <mergeCell ref="D4:L5"/>
    <mergeCell ref="A9:C9"/>
    <mergeCell ref="D9:F9"/>
    <mergeCell ref="G9:H9"/>
    <mergeCell ref="A28:E28"/>
    <mergeCell ref="D11:F12"/>
    <mergeCell ref="D14:F18"/>
    <mergeCell ref="G14:H18"/>
    <mergeCell ref="D26:K26"/>
    <mergeCell ref="D25:K25"/>
    <mergeCell ref="A24:C24"/>
    <mergeCell ref="A18:C18"/>
    <mergeCell ref="G19:H19"/>
    <mergeCell ref="A20:C20"/>
    <mergeCell ref="A25:C25"/>
    <mergeCell ref="F27:K27"/>
    <mergeCell ref="A27:E27"/>
    <mergeCell ref="A11:C11"/>
    <mergeCell ref="G11:H13"/>
    <mergeCell ref="F28:K28"/>
    <mergeCell ref="A33:C33"/>
    <mergeCell ref="A29:C29"/>
    <mergeCell ref="D29:E29"/>
    <mergeCell ref="D31:K31"/>
    <mergeCell ref="D33:K33"/>
    <mergeCell ref="A31:C31"/>
    <mergeCell ref="F29:G29"/>
    <mergeCell ref="H29:K29"/>
  </mergeCells>
  <phoneticPr fontId="7" type="noConversion"/>
  <dataValidations xWindow="884" yWindow="796"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24:K24">
      <formula1>Наим_УСД</formula1>
    </dataValidation>
  </dataValidations>
  <pageMargins left="0.98425196850393704" right="0.78740157480314965" top="0.78740157480314965" bottom="0.78740157480314965" header="0.78740157480314965" footer="0.78740157480314965"/>
  <pageSetup paperSize="9" scale="82" orientation="landscape" r:id="rId1"/>
  <headerFooter alignWithMargins="0"/>
  <ignoredErrors>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60960</xdr:colOff>
                    <xdr:row>0</xdr:row>
                    <xdr:rowOff>236220</xdr:rowOff>
                  </from>
                  <to>
                    <xdr:col>13</xdr:col>
                    <xdr:colOff>838200</xdr:colOff>
                    <xdr:row>3</xdr:row>
                    <xdr:rowOff>160020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34998626667073579"/>
  </sheetPr>
  <dimension ref="A1:O2669"/>
  <sheetViews>
    <sheetView workbookViewId="0">
      <selection activeCell="A2" sqref="A2:B17"/>
    </sheetView>
  </sheetViews>
  <sheetFormatPr defaultColWidth="9.109375" defaultRowHeight="13.2" x14ac:dyDescent="0.25"/>
  <cols>
    <col min="1" max="1" width="59.88671875" style="53" customWidth="1"/>
    <col min="2" max="2" width="12.6640625" style="54" customWidth="1"/>
    <col min="3" max="3" width="2.88671875" style="53" customWidth="1"/>
    <col min="4" max="4" width="50.33203125" style="53" customWidth="1"/>
    <col min="5" max="5" width="8.6640625" style="53" customWidth="1"/>
    <col min="6" max="6" width="4.33203125" style="53" customWidth="1"/>
    <col min="7" max="7" width="3.33203125" style="53" customWidth="1"/>
    <col min="8" max="8" width="11.44140625" style="53" customWidth="1"/>
    <col min="9" max="9" width="50.44140625" style="362" customWidth="1"/>
    <col min="10" max="10" width="11.6640625" style="53" customWidth="1"/>
    <col min="11" max="11" width="9.109375" style="53" customWidth="1"/>
    <col min="12" max="12" width="16.44140625" style="335" hidden="1" customWidth="1"/>
    <col min="13" max="13" width="13.33203125" style="335" hidden="1" customWidth="1"/>
    <col min="14" max="14" width="48" hidden="1" customWidth="1"/>
    <col min="15" max="15" width="13.88671875" style="335" hidden="1" customWidth="1"/>
    <col min="16" max="16384" width="9.109375" style="53"/>
  </cols>
  <sheetData>
    <row r="1" spans="1:15" ht="15.6" x14ac:dyDescent="0.3">
      <c r="A1" s="330" t="s">
        <v>3521</v>
      </c>
      <c r="B1" s="331" t="s">
        <v>77</v>
      </c>
      <c r="C1" s="332"/>
      <c r="D1" s="333" t="s">
        <v>78</v>
      </c>
      <c r="E1" s="333" t="s">
        <v>77</v>
      </c>
      <c r="F1" s="334"/>
      <c r="H1" s="614" t="s">
        <v>3522</v>
      </c>
      <c r="I1" s="614"/>
      <c r="J1" s="614"/>
      <c r="L1" s="335" t="s">
        <v>3523</v>
      </c>
    </row>
    <row r="2" spans="1:15" ht="26.4" customHeight="1" x14ac:dyDescent="0.25">
      <c r="A2" s="336" t="s">
        <v>9306</v>
      </c>
      <c r="B2" s="224" t="s">
        <v>9307</v>
      </c>
      <c r="D2" s="337">
        <v>6</v>
      </c>
      <c r="E2" s="338" t="s">
        <v>79</v>
      </c>
      <c r="F2" s="334"/>
      <c r="H2" s="339" t="s">
        <v>3524</v>
      </c>
      <c r="I2" s="339" t="s">
        <v>3525</v>
      </c>
      <c r="J2" s="340" t="s">
        <v>77</v>
      </c>
      <c r="L2" s="341" t="s">
        <v>3526</v>
      </c>
      <c r="M2" s="341"/>
      <c r="N2" s="341"/>
    </row>
    <row r="3" spans="1:15" ht="15.6" x14ac:dyDescent="0.25">
      <c r="A3" s="336" t="s">
        <v>9309</v>
      </c>
      <c r="B3" s="224" t="s">
        <v>9310</v>
      </c>
      <c r="D3" s="342">
        <v>12</v>
      </c>
      <c r="E3" s="343" t="s">
        <v>80</v>
      </c>
      <c r="F3" s="334"/>
      <c r="H3" s="344"/>
      <c r="I3" s="345" t="s">
        <v>3527</v>
      </c>
      <c r="J3" s="224"/>
    </row>
    <row r="4" spans="1:15" x14ac:dyDescent="0.25">
      <c r="A4" s="336" t="s">
        <v>9312</v>
      </c>
      <c r="B4" s="224" t="s">
        <v>9313</v>
      </c>
      <c r="D4" s="347"/>
      <c r="F4" s="334"/>
      <c r="H4" s="344" t="s">
        <v>3528</v>
      </c>
      <c r="I4" s="336" t="s">
        <v>3529</v>
      </c>
      <c r="J4" s="224" t="s">
        <v>3530</v>
      </c>
    </row>
    <row r="5" spans="1:15" ht="15.6" customHeight="1" x14ac:dyDescent="0.25">
      <c r="A5" s="336" t="s">
        <v>9315</v>
      </c>
      <c r="B5" s="224" t="s">
        <v>9316</v>
      </c>
      <c r="D5" s="615" t="s">
        <v>3531</v>
      </c>
      <c r="E5" s="615"/>
      <c r="F5" s="348"/>
      <c r="H5" s="344" t="s">
        <v>3528</v>
      </c>
      <c r="I5" s="336" t="s">
        <v>3532</v>
      </c>
      <c r="J5" s="224" t="s">
        <v>3533</v>
      </c>
      <c r="L5" s="224" t="s">
        <v>3534</v>
      </c>
      <c r="M5" s="224" t="s">
        <v>3524</v>
      </c>
      <c r="N5" s="346" t="s">
        <v>3525</v>
      </c>
      <c r="O5" s="224" t="s">
        <v>77</v>
      </c>
    </row>
    <row r="6" spans="1:15" x14ac:dyDescent="0.25">
      <c r="A6" s="336" t="s">
        <v>9318</v>
      </c>
      <c r="B6" s="224" t="s">
        <v>9319</v>
      </c>
      <c r="D6" s="615"/>
      <c r="E6" s="615"/>
      <c r="F6" s="348"/>
      <c r="H6" s="344" t="s">
        <v>3528</v>
      </c>
      <c r="I6" s="336" t="s">
        <v>3535</v>
      </c>
      <c r="J6" s="224" t="s">
        <v>3536</v>
      </c>
      <c r="L6" s="224" t="s">
        <v>3537</v>
      </c>
      <c r="M6" s="224" t="s">
        <v>3528</v>
      </c>
      <c r="N6" s="346" t="s">
        <v>3529</v>
      </c>
      <c r="O6" s="224" t="s">
        <v>3530</v>
      </c>
    </row>
    <row r="7" spans="1:15" ht="13.2" customHeight="1" x14ac:dyDescent="0.25">
      <c r="A7" s="336" t="s">
        <v>9321</v>
      </c>
      <c r="B7" s="224" t="s">
        <v>9322</v>
      </c>
      <c r="D7" s="615"/>
      <c r="E7" s="615"/>
      <c r="F7" s="348"/>
      <c r="G7" s="349"/>
      <c r="H7" s="344" t="s">
        <v>3528</v>
      </c>
      <c r="I7" s="336" t="s">
        <v>3538</v>
      </c>
      <c r="J7" s="224" t="s">
        <v>3539</v>
      </c>
      <c r="L7" s="224" t="s">
        <v>3540</v>
      </c>
      <c r="M7" s="224" t="s">
        <v>3528</v>
      </c>
      <c r="N7" s="346" t="s">
        <v>3532</v>
      </c>
      <c r="O7" s="224" t="s">
        <v>3533</v>
      </c>
    </row>
    <row r="8" spans="1:15" x14ac:dyDescent="0.25">
      <c r="A8" s="336" t="s">
        <v>9324</v>
      </c>
      <c r="B8" s="224" t="s">
        <v>9325</v>
      </c>
      <c r="D8" s="615"/>
      <c r="E8" s="615"/>
      <c r="F8" s="348"/>
      <c r="G8" s="349"/>
      <c r="H8" s="344" t="s">
        <v>3528</v>
      </c>
      <c r="I8" s="336" t="s">
        <v>3541</v>
      </c>
      <c r="J8" s="224" t="s">
        <v>3542</v>
      </c>
      <c r="L8" s="224" t="s">
        <v>3543</v>
      </c>
      <c r="M8" s="224" t="s">
        <v>3528</v>
      </c>
      <c r="N8" s="346" t="s">
        <v>3535</v>
      </c>
      <c r="O8" s="224" t="s">
        <v>3536</v>
      </c>
    </row>
    <row r="9" spans="1:15" x14ac:dyDescent="0.25">
      <c r="A9" s="336" t="s">
        <v>9327</v>
      </c>
      <c r="B9" s="224" t="s">
        <v>9328</v>
      </c>
      <c r="D9" s="615"/>
      <c r="E9" s="615"/>
      <c r="F9" s="348"/>
      <c r="G9" s="349"/>
      <c r="H9" s="344" t="s">
        <v>3528</v>
      </c>
      <c r="I9" s="336" t="s">
        <v>3544</v>
      </c>
      <c r="J9" s="224" t="s">
        <v>3545</v>
      </c>
      <c r="L9" s="224" t="s">
        <v>3546</v>
      </c>
      <c r="M9" s="224" t="s">
        <v>3528</v>
      </c>
      <c r="N9" s="346" t="s">
        <v>3538</v>
      </c>
      <c r="O9" s="224" t="s">
        <v>3539</v>
      </c>
    </row>
    <row r="10" spans="1:15" x14ac:dyDescent="0.25">
      <c r="A10" s="336" t="s">
        <v>9330</v>
      </c>
      <c r="B10" s="224" t="s">
        <v>9331</v>
      </c>
      <c r="D10" s="615"/>
      <c r="E10" s="615"/>
      <c r="F10" s="348"/>
      <c r="G10" s="349"/>
      <c r="H10" s="344" t="s">
        <v>3528</v>
      </c>
      <c r="I10" s="336" t="s">
        <v>3547</v>
      </c>
      <c r="J10" s="224" t="s">
        <v>3548</v>
      </c>
      <c r="L10" s="224" t="s">
        <v>3549</v>
      </c>
      <c r="M10" s="224" t="s">
        <v>3528</v>
      </c>
      <c r="N10" s="346" t="s">
        <v>3541</v>
      </c>
      <c r="O10" s="224" t="s">
        <v>3542</v>
      </c>
    </row>
    <row r="11" spans="1:15" x14ac:dyDescent="0.25">
      <c r="A11" s="336" t="s">
        <v>9333</v>
      </c>
      <c r="B11" s="224" t="s">
        <v>9334</v>
      </c>
      <c r="D11" s="615"/>
      <c r="E11" s="615"/>
      <c r="F11" s="348"/>
      <c r="G11" s="349"/>
      <c r="H11" s="344" t="s">
        <v>3528</v>
      </c>
      <c r="I11" s="336" t="s">
        <v>3550</v>
      </c>
      <c r="J11" s="224" t="s">
        <v>3551</v>
      </c>
      <c r="L11" s="224" t="s">
        <v>3552</v>
      </c>
      <c r="M11" s="224" t="s">
        <v>3528</v>
      </c>
      <c r="N11" s="346" t="s">
        <v>3544</v>
      </c>
      <c r="O11" s="224" t="s">
        <v>3545</v>
      </c>
    </row>
    <row r="12" spans="1:15" x14ac:dyDescent="0.25">
      <c r="A12" s="336" t="s">
        <v>6124</v>
      </c>
      <c r="B12" s="224" t="s">
        <v>9336</v>
      </c>
      <c r="D12" s="615"/>
      <c r="E12" s="615"/>
      <c r="F12" s="348"/>
      <c r="G12" s="349"/>
      <c r="H12" s="344"/>
      <c r="I12" s="350" t="s">
        <v>3553</v>
      </c>
      <c r="J12" s="224"/>
      <c r="L12" s="224" t="s">
        <v>3554</v>
      </c>
      <c r="M12" s="224" t="s">
        <v>3528</v>
      </c>
      <c r="N12" s="346" t="s">
        <v>3547</v>
      </c>
      <c r="O12" s="224" t="s">
        <v>3548</v>
      </c>
    </row>
    <row r="13" spans="1:15" x14ac:dyDescent="0.25">
      <c r="A13" s="336" t="s">
        <v>9338</v>
      </c>
      <c r="B13" s="224" t="s">
        <v>9339</v>
      </c>
      <c r="D13" s="615"/>
      <c r="E13" s="615"/>
      <c r="F13" s="348"/>
      <c r="G13" s="349"/>
      <c r="H13" s="344" t="s">
        <v>3555</v>
      </c>
      <c r="I13" s="336" t="s">
        <v>3556</v>
      </c>
      <c r="J13" s="224" t="s">
        <v>3557</v>
      </c>
      <c r="L13" s="224" t="s">
        <v>3558</v>
      </c>
      <c r="M13" s="224" t="s">
        <v>3528</v>
      </c>
      <c r="N13" s="346" t="s">
        <v>3550</v>
      </c>
      <c r="O13" s="224" t="s">
        <v>3551</v>
      </c>
    </row>
    <row r="14" spans="1:15" x14ac:dyDescent="0.25">
      <c r="A14" s="336" t="s">
        <v>9341</v>
      </c>
      <c r="B14" s="224" t="s">
        <v>9342</v>
      </c>
      <c r="D14" s="615"/>
      <c r="E14" s="615"/>
      <c r="F14" s="348"/>
      <c r="G14" s="349"/>
      <c r="H14" s="344" t="s">
        <v>3555</v>
      </c>
      <c r="I14" s="336" t="s">
        <v>3559</v>
      </c>
      <c r="J14" s="224" t="s">
        <v>3560</v>
      </c>
      <c r="L14" s="224" t="s">
        <v>3561</v>
      </c>
      <c r="M14" s="224" t="s">
        <v>3555</v>
      </c>
      <c r="N14" s="346" t="s">
        <v>3556</v>
      </c>
      <c r="O14" s="224" t="s">
        <v>3557</v>
      </c>
    </row>
    <row r="15" spans="1:15" x14ac:dyDescent="0.25">
      <c r="A15" s="336" t="s">
        <v>9344</v>
      </c>
      <c r="B15" s="224" t="s">
        <v>9345</v>
      </c>
      <c r="D15" s="615"/>
      <c r="E15" s="615"/>
      <c r="F15" s="348"/>
      <c r="G15" s="349"/>
      <c r="H15" s="344" t="s">
        <v>3555</v>
      </c>
      <c r="I15" s="336" t="s">
        <v>3562</v>
      </c>
      <c r="J15" s="224" t="s">
        <v>3563</v>
      </c>
      <c r="L15" s="224" t="s">
        <v>3564</v>
      </c>
      <c r="M15" s="224" t="s">
        <v>3555</v>
      </c>
      <c r="N15" s="346" t="s">
        <v>3559</v>
      </c>
      <c r="O15" s="224" t="s">
        <v>3560</v>
      </c>
    </row>
    <row r="16" spans="1:15" x14ac:dyDescent="0.25">
      <c r="A16" s="336" t="s">
        <v>9347</v>
      </c>
      <c r="B16" s="224" t="s">
        <v>9348</v>
      </c>
      <c r="D16" s="615"/>
      <c r="E16" s="615"/>
      <c r="F16" s="348"/>
      <c r="G16" s="349"/>
      <c r="H16" s="344" t="s">
        <v>3555</v>
      </c>
      <c r="I16" s="336" t="s">
        <v>3565</v>
      </c>
      <c r="J16" s="224" t="s">
        <v>3566</v>
      </c>
      <c r="L16" s="224" t="s">
        <v>3567</v>
      </c>
      <c r="M16" s="224" t="s">
        <v>3555</v>
      </c>
      <c r="N16" s="346" t="s">
        <v>3562</v>
      </c>
      <c r="O16" s="224" t="s">
        <v>3563</v>
      </c>
    </row>
    <row r="17" spans="1:15" x14ac:dyDescent="0.25">
      <c r="A17" s="336" t="s">
        <v>9350</v>
      </c>
      <c r="B17" s="224" t="s">
        <v>9351</v>
      </c>
      <c r="D17" s="615"/>
      <c r="E17" s="615"/>
      <c r="F17" s="348"/>
      <c r="G17" s="349"/>
      <c r="H17" s="344" t="s">
        <v>3555</v>
      </c>
      <c r="I17" s="336" t="s">
        <v>3568</v>
      </c>
      <c r="J17" s="224" t="s">
        <v>3569</v>
      </c>
      <c r="L17" s="224" t="s">
        <v>3570</v>
      </c>
      <c r="M17" s="224" t="s">
        <v>3555</v>
      </c>
      <c r="N17" s="346" t="s">
        <v>3565</v>
      </c>
      <c r="O17" s="224" t="s">
        <v>3566</v>
      </c>
    </row>
    <row r="18" spans="1:15" x14ac:dyDescent="0.25">
      <c r="A18" s="346"/>
      <c r="B18" s="224"/>
      <c r="D18" s="615"/>
      <c r="E18" s="615"/>
      <c r="F18" s="348"/>
      <c r="G18" s="349"/>
      <c r="H18" s="344" t="s">
        <v>3555</v>
      </c>
      <c r="I18" s="336" t="s">
        <v>3571</v>
      </c>
      <c r="J18" s="224" t="s">
        <v>3572</v>
      </c>
      <c r="L18" s="224" t="s">
        <v>3573</v>
      </c>
      <c r="M18" s="224" t="s">
        <v>3555</v>
      </c>
      <c r="N18" s="346" t="s">
        <v>3568</v>
      </c>
      <c r="O18" s="224" t="s">
        <v>3569</v>
      </c>
    </row>
    <row r="19" spans="1:15" x14ac:dyDescent="0.25">
      <c r="A19" s="346"/>
      <c r="B19" s="224"/>
      <c r="D19" s="615"/>
      <c r="E19" s="615"/>
      <c r="F19" s="348"/>
      <c r="G19" s="349"/>
      <c r="H19" s="344" t="s">
        <v>3555</v>
      </c>
      <c r="I19" s="351" t="s">
        <v>3574</v>
      </c>
      <c r="J19" s="224" t="s">
        <v>3575</v>
      </c>
      <c r="L19" s="224" t="s">
        <v>3576</v>
      </c>
      <c r="M19" s="224" t="s">
        <v>3555</v>
      </c>
      <c r="N19" s="346" t="s">
        <v>3571</v>
      </c>
      <c r="O19" s="224" t="s">
        <v>3572</v>
      </c>
    </row>
    <row r="20" spans="1:15" x14ac:dyDescent="0.25">
      <c r="A20" s="346"/>
      <c r="B20" s="224"/>
      <c r="D20" s="615"/>
      <c r="E20" s="615"/>
      <c r="F20" s="348"/>
      <c r="G20" s="349"/>
      <c r="H20" s="344" t="s">
        <v>3555</v>
      </c>
      <c r="I20" s="336" t="s">
        <v>3577</v>
      </c>
      <c r="J20" s="224" t="s">
        <v>3578</v>
      </c>
      <c r="L20" s="224" t="s">
        <v>3579</v>
      </c>
      <c r="M20" s="224"/>
      <c r="N20" s="346"/>
      <c r="O20" s="224" t="s">
        <v>3572</v>
      </c>
    </row>
    <row r="21" spans="1:15" x14ac:dyDescent="0.25">
      <c r="A21" s="346"/>
      <c r="B21" s="224"/>
      <c r="D21" s="615"/>
      <c r="E21" s="615"/>
      <c r="F21" s="348"/>
      <c r="G21" s="349"/>
      <c r="H21" s="344" t="s">
        <v>3555</v>
      </c>
      <c r="I21" s="336" t="s">
        <v>3580</v>
      </c>
      <c r="J21" s="224" t="s">
        <v>3581</v>
      </c>
      <c r="L21" s="224" t="s">
        <v>3582</v>
      </c>
      <c r="M21" s="224" t="s">
        <v>3555</v>
      </c>
      <c r="N21" s="346" t="s">
        <v>3574</v>
      </c>
      <c r="O21" s="224" t="s">
        <v>3575</v>
      </c>
    </row>
    <row r="22" spans="1:15" x14ac:dyDescent="0.25">
      <c r="A22" s="346"/>
      <c r="B22" s="224"/>
      <c r="D22" s="615"/>
      <c r="E22" s="615"/>
      <c r="F22" s="348"/>
      <c r="G22" s="349"/>
      <c r="H22" s="344" t="s">
        <v>3555</v>
      </c>
      <c r="I22" s="336" t="s">
        <v>3583</v>
      </c>
      <c r="J22" s="224" t="s">
        <v>3584</v>
      </c>
      <c r="L22" s="224" t="s">
        <v>3585</v>
      </c>
      <c r="M22" s="224" t="s">
        <v>3555</v>
      </c>
      <c r="N22" s="346" t="s">
        <v>3577</v>
      </c>
      <c r="O22" s="224" t="s">
        <v>3578</v>
      </c>
    </row>
    <row r="23" spans="1:15" x14ac:dyDescent="0.25">
      <c r="A23" s="346"/>
      <c r="B23" s="224"/>
      <c r="D23" s="615"/>
      <c r="E23" s="615"/>
      <c r="F23" s="348"/>
      <c r="G23" s="349"/>
      <c r="H23" s="344" t="s">
        <v>3555</v>
      </c>
      <c r="I23" s="336" t="s">
        <v>3586</v>
      </c>
      <c r="J23" s="224" t="s">
        <v>3587</v>
      </c>
      <c r="L23" s="224" t="s">
        <v>3588</v>
      </c>
      <c r="M23" s="224" t="s">
        <v>3555</v>
      </c>
      <c r="N23" s="346" t="s">
        <v>3580</v>
      </c>
      <c r="O23" s="224" t="s">
        <v>3581</v>
      </c>
    </row>
    <row r="24" spans="1:15" x14ac:dyDescent="0.25">
      <c r="A24" s="346"/>
      <c r="B24" s="224"/>
      <c r="D24" s="615"/>
      <c r="E24" s="615"/>
      <c r="F24" s="348"/>
      <c r="G24" s="349"/>
      <c r="H24" s="344"/>
      <c r="I24" s="350" t="s">
        <v>3589</v>
      </c>
      <c r="J24" s="224"/>
      <c r="L24" s="224" t="s">
        <v>3590</v>
      </c>
      <c r="M24" s="224"/>
      <c r="N24" s="346"/>
      <c r="O24" s="224" t="s">
        <v>3581</v>
      </c>
    </row>
    <row r="25" spans="1:15" x14ac:dyDescent="0.25">
      <c r="A25" s="346"/>
      <c r="B25" s="224"/>
      <c r="D25" s="615"/>
      <c r="E25" s="615"/>
      <c r="F25" s="348"/>
      <c r="G25" s="349"/>
      <c r="H25" s="344" t="s">
        <v>3591</v>
      </c>
      <c r="I25" s="336" t="s">
        <v>3592</v>
      </c>
      <c r="J25" s="224" t="s">
        <v>3593</v>
      </c>
      <c r="L25" s="224" t="s">
        <v>3594</v>
      </c>
      <c r="M25" s="224" t="s">
        <v>3555</v>
      </c>
      <c r="N25" s="346" t="s">
        <v>3583</v>
      </c>
      <c r="O25" s="224" t="s">
        <v>3584</v>
      </c>
    </row>
    <row r="26" spans="1:15" x14ac:dyDescent="0.25">
      <c r="A26" s="346"/>
      <c r="B26" s="224"/>
      <c r="D26" s="615"/>
      <c r="E26" s="615"/>
      <c r="F26" s="348"/>
      <c r="G26" s="349"/>
      <c r="H26" s="344" t="s">
        <v>3591</v>
      </c>
      <c r="I26" s="336" t="s">
        <v>3595</v>
      </c>
      <c r="J26" s="224" t="s">
        <v>3596</v>
      </c>
      <c r="L26" s="224" t="s">
        <v>3597</v>
      </c>
      <c r="M26" s="224" t="s">
        <v>3555</v>
      </c>
      <c r="N26" s="346" t="s">
        <v>3586</v>
      </c>
      <c r="O26" s="224" t="s">
        <v>3587</v>
      </c>
    </row>
    <row r="27" spans="1:15" x14ac:dyDescent="0.25">
      <c r="A27" s="346"/>
      <c r="B27" s="224"/>
      <c r="D27" s="615"/>
      <c r="E27" s="615"/>
      <c r="F27" s="348"/>
      <c r="G27" s="349"/>
      <c r="H27" s="344" t="s">
        <v>3591</v>
      </c>
      <c r="I27" s="336" t="s">
        <v>3598</v>
      </c>
      <c r="J27" s="224" t="s">
        <v>3599</v>
      </c>
      <c r="L27" s="224" t="s">
        <v>3600</v>
      </c>
      <c r="M27" s="224" t="s">
        <v>3591</v>
      </c>
      <c r="N27" s="346" t="s">
        <v>3592</v>
      </c>
      <c r="O27" s="224" t="s">
        <v>3593</v>
      </c>
    </row>
    <row r="28" spans="1:15" x14ac:dyDescent="0.25">
      <c r="A28" s="346"/>
      <c r="B28" s="224"/>
      <c r="D28" s="615"/>
      <c r="E28" s="615"/>
      <c r="F28" s="348"/>
      <c r="G28" s="349"/>
      <c r="H28" s="344" t="s">
        <v>3591</v>
      </c>
      <c r="I28" s="336" t="s">
        <v>3601</v>
      </c>
      <c r="J28" s="224" t="s">
        <v>3602</v>
      </c>
      <c r="L28" s="224" t="s">
        <v>3603</v>
      </c>
      <c r="M28" s="224" t="s">
        <v>3591</v>
      </c>
      <c r="N28" s="346" t="s">
        <v>3595</v>
      </c>
      <c r="O28" s="224" t="s">
        <v>3596</v>
      </c>
    </row>
    <row r="29" spans="1:15" x14ac:dyDescent="0.25">
      <c r="A29" s="346"/>
      <c r="B29" s="224"/>
      <c r="D29" s="615"/>
      <c r="E29" s="615"/>
      <c r="F29" s="348"/>
      <c r="G29" s="349"/>
      <c r="H29" s="344" t="s">
        <v>3591</v>
      </c>
      <c r="I29" s="336" t="s">
        <v>3604</v>
      </c>
      <c r="J29" s="224" t="s">
        <v>3605</v>
      </c>
      <c r="L29" s="224" t="s">
        <v>3606</v>
      </c>
      <c r="M29" s="224" t="s">
        <v>3591</v>
      </c>
      <c r="N29" s="346" t="s">
        <v>3598</v>
      </c>
      <c r="O29" s="224" t="s">
        <v>3599</v>
      </c>
    </row>
    <row r="30" spans="1:15" x14ac:dyDescent="0.25">
      <c r="A30" s="346"/>
      <c r="B30" s="224"/>
      <c r="D30" s="615"/>
      <c r="E30" s="615"/>
      <c r="F30" s="348"/>
      <c r="G30" s="349"/>
      <c r="H30" s="344" t="s">
        <v>3591</v>
      </c>
      <c r="I30" s="336" t="s">
        <v>3607</v>
      </c>
      <c r="J30" s="224" t="s">
        <v>3608</v>
      </c>
      <c r="L30" s="224" t="s">
        <v>3609</v>
      </c>
      <c r="M30" s="224" t="s">
        <v>3591</v>
      </c>
      <c r="N30" s="346" t="s">
        <v>3601</v>
      </c>
      <c r="O30" s="224" t="s">
        <v>3602</v>
      </c>
    </row>
    <row r="31" spans="1:15" x14ac:dyDescent="0.25">
      <c r="A31" s="346"/>
      <c r="B31" s="224"/>
      <c r="D31" s="615"/>
      <c r="E31" s="615"/>
      <c r="F31" s="348"/>
      <c r="G31" s="349"/>
      <c r="H31" s="344" t="s">
        <v>3591</v>
      </c>
      <c r="I31" s="336" t="s">
        <v>3610</v>
      </c>
      <c r="J31" s="224" t="s">
        <v>3611</v>
      </c>
      <c r="L31" s="224" t="s">
        <v>3612</v>
      </c>
      <c r="M31" s="224" t="s">
        <v>3591</v>
      </c>
      <c r="N31" s="346" t="s">
        <v>3604</v>
      </c>
      <c r="O31" s="224" t="s">
        <v>3605</v>
      </c>
    </row>
    <row r="32" spans="1:15" x14ac:dyDescent="0.25">
      <c r="A32" s="346"/>
      <c r="B32" s="224"/>
      <c r="D32" s="615"/>
      <c r="E32" s="615"/>
      <c r="F32" s="348"/>
      <c r="G32" s="349"/>
      <c r="H32" s="344" t="s">
        <v>3591</v>
      </c>
      <c r="I32" s="336" t="s">
        <v>3613</v>
      </c>
      <c r="J32" s="224" t="s">
        <v>3614</v>
      </c>
      <c r="L32" s="224" t="s">
        <v>3615</v>
      </c>
      <c r="M32" s="224" t="s">
        <v>3591</v>
      </c>
      <c r="N32" s="346" t="s">
        <v>3607</v>
      </c>
      <c r="O32" s="224" t="s">
        <v>3608</v>
      </c>
    </row>
    <row r="33" spans="1:15" x14ac:dyDescent="0.25">
      <c r="A33" s="346"/>
      <c r="B33" s="224"/>
      <c r="D33" s="615"/>
      <c r="E33" s="615"/>
      <c r="F33" s="348"/>
      <c r="G33" s="349"/>
      <c r="H33" s="344" t="s">
        <v>3591</v>
      </c>
      <c r="I33" s="336" t="s">
        <v>3616</v>
      </c>
      <c r="J33" s="224" t="s">
        <v>3617</v>
      </c>
      <c r="L33" s="224" t="s">
        <v>3618</v>
      </c>
      <c r="M33" s="224" t="s">
        <v>3591</v>
      </c>
      <c r="N33" s="346" t="s">
        <v>3610</v>
      </c>
      <c r="O33" s="224" t="s">
        <v>3611</v>
      </c>
    </row>
    <row r="34" spans="1:15" x14ac:dyDescent="0.25">
      <c r="A34" s="346"/>
      <c r="B34" s="224"/>
      <c r="D34" s="615"/>
      <c r="E34" s="615"/>
      <c r="F34" s="348"/>
      <c r="G34" s="349"/>
      <c r="H34" s="344" t="s">
        <v>3591</v>
      </c>
      <c r="I34" s="336" t="s">
        <v>3619</v>
      </c>
      <c r="J34" s="224" t="s">
        <v>3620</v>
      </c>
      <c r="L34" s="224" t="s">
        <v>3621</v>
      </c>
      <c r="M34" s="224"/>
      <c r="N34" s="346"/>
      <c r="O34" s="224" t="s">
        <v>3611</v>
      </c>
    </row>
    <row r="35" spans="1:15" x14ac:dyDescent="0.25">
      <c r="A35" s="346"/>
      <c r="B35" s="224"/>
      <c r="D35" s="615"/>
      <c r="E35" s="615"/>
      <c r="F35" s="348"/>
      <c r="G35" s="349"/>
      <c r="H35" s="344" t="s">
        <v>3591</v>
      </c>
      <c r="I35" s="336" t="s">
        <v>3622</v>
      </c>
      <c r="J35" s="224" t="s">
        <v>3623</v>
      </c>
      <c r="L35" s="224" t="s">
        <v>3624</v>
      </c>
      <c r="M35" s="224" t="s">
        <v>3591</v>
      </c>
      <c r="N35" s="346" t="s">
        <v>3613</v>
      </c>
      <c r="O35" s="224" t="s">
        <v>3614</v>
      </c>
    </row>
    <row r="36" spans="1:15" x14ac:dyDescent="0.25">
      <c r="A36" s="346"/>
      <c r="B36" s="224"/>
      <c r="D36" s="615"/>
      <c r="E36" s="615"/>
      <c r="F36" s="348"/>
      <c r="G36" s="349"/>
      <c r="H36" s="344" t="s">
        <v>3591</v>
      </c>
      <c r="I36" s="336" t="s">
        <v>3625</v>
      </c>
      <c r="J36" s="224" t="s">
        <v>3626</v>
      </c>
      <c r="L36" s="224" t="s">
        <v>3627</v>
      </c>
      <c r="M36" s="224" t="s">
        <v>3591</v>
      </c>
      <c r="N36" s="346" t="s">
        <v>3616</v>
      </c>
      <c r="O36" s="224" t="s">
        <v>3617</v>
      </c>
    </row>
    <row r="37" spans="1:15" ht="15.6" x14ac:dyDescent="0.3">
      <c r="A37" s="352"/>
      <c r="B37" s="353"/>
      <c r="D37" s="348"/>
      <c r="E37" s="348"/>
      <c r="F37" s="348"/>
      <c r="G37" s="349"/>
      <c r="H37" s="344" t="s">
        <v>3591</v>
      </c>
      <c r="I37" s="336" t="s">
        <v>3628</v>
      </c>
      <c r="J37" s="224" t="s">
        <v>3629</v>
      </c>
      <c r="L37" s="224" t="s">
        <v>3630</v>
      </c>
      <c r="M37" s="224"/>
      <c r="N37" s="346"/>
      <c r="O37" s="224" t="s">
        <v>3617</v>
      </c>
    </row>
    <row r="38" spans="1:15" ht="15.6" x14ac:dyDescent="0.3">
      <c r="A38" s="352"/>
      <c r="B38" s="353"/>
      <c r="D38" s="348"/>
      <c r="E38" s="348"/>
      <c r="F38" s="348"/>
      <c r="G38" s="349"/>
      <c r="H38" s="344" t="s">
        <v>3591</v>
      </c>
      <c r="I38" s="336" t="s">
        <v>3631</v>
      </c>
      <c r="J38" s="224" t="s">
        <v>3632</v>
      </c>
      <c r="L38" s="224" t="s">
        <v>3633</v>
      </c>
      <c r="M38" s="224"/>
      <c r="N38" s="346"/>
      <c r="O38" s="224" t="s">
        <v>3617</v>
      </c>
    </row>
    <row r="39" spans="1:15" ht="15.6" x14ac:dyDescent="0.3">
      <c r="A39" s="352"/>
      <c r="B39" s="353"/>
      <c r="D39" s="348"/>
      <c r="E39" s="348"/>
      <c r="F39" s="348"/>
      <c r="G39" s="349"/>
      <c r="H39" s="344" t="s">
        <v>3591</v>
      </c>
      <c r="I39" s="336" t="s">
        <v>3634</v>
      </c>
      <c r="J39" s="224" t="s">
        <v>3635</v>
      </c>
      <c r="L39" s="224" t="s">
        <v>3636</v>
      </c>
      <c r="M39" s="224"/>
      <c r="N39" s="346"/>
      <c r="O39" s="224" t="s">
        <v>3617</v>
      </c>
    </row>
    <row r="40" spans="1:15" ht="15.6" x14ac:dyDescent="0.3">
      <c r="A40" s="352"/>
      <c r="B40" s="353"/>
      <c r="D40" s="348"/>
      <c r="E40" s="348"/>
      <c r="F40" s="348"/>
      <c r="G40" s="349"/>
      <c r="H40" s="344" t="s">
        <v>3591</v>
      </c>
      <c r="I40" s="336" t="s">
        <v>3637</v>
      </c>
      <c r="J40" s="224" t="s">
        <v>3638</v>
      </c>
      <c r="L40" s="224" t="s">
        <v>3639</v>
      </c>
      <c r="M40" s="224" t="s">
        <v>3591</v>
      </c>
      <c r="N40" s="346" t="s">
        <v>3619</v>
      </c>
      <c r="O40" s="224" t="s">
        <v>3620</v>
      </c>
    </row>
    <row r="41" spans="1:15" ht="15.6" x14ac:dyDescent="0.3">
      <c r="A41" s="352"/>
      <c r="B41" s="353"/>
      <c r="D41" s="348"/>
      <c r="E41" s="348"/>
      <c r="F41" s="348"/>
      <c r="G41" s="349"/>
      <c r="H41" s="344" t="s">
        <v>3591</v>
      </c>
      <c r="I41" s="336" t="s">
        <v>3640</v>
      </c>
      <c r="J41" s="224" t="s">
        <v>3641</v>
      </c>
      <c r="L41" s="224" t="s">
        <v>3642</v>
      </c>
      <c r="M41" s="224" t="s">
        <v>3591</v>
      </c>
      <c r="N41" s="346" t="s">
        <v>3622</v>
      </c>
      <c r="O41" s="224" t="s">
        <v>3623</v>
      </c>
    </row>
    <row r="42" spans="1:15" ht="15.6" x14ac:dyDescent="0.3">
      <c r="A42" s="352"/>
      <c r="B42" s="353"/>
      <c r="D42" s="348"/>
      <c r="E42" s="348"/>
      <c r="F42" s="348"/>
      <c r="G42" s="349"/>
      <c r="H42" s="344" t="s">
        <v>3591</v>
      </c>
      <c r="I42" s="336" t="s">
        <v>3643</v>
      </c>
      <c r="J42" s="224" t="s">
        <v>3644</v>
      </c>
      <c r="L42" s="224" t="s">
        <v>3645</v>
      </c>
      <c r="M42" s="224"/>
      <c r="N42" s="346"/>
      <c r="O42" s="224" t="s">
        <v>3623</v>
      </c>
    </row>
    <row r="43" spans="1:15" ht="15.6" x14ac:dyDescent="0.3">
      <c r="A43" s="352"/>
      <c r="B43" s="353"/>
      <c r="D43" s="348"/>
      <c r="E43" s="348"/>
      <c r="F43" s="348"/>
      <c r="G43" s="349"/>
      <c r="H43" s="344" t="s">
        <v>3591</v>
      </c>
      <c r="I43" s="336" t="s">
        <v>3646</v>
      </c>
      <c r="J43" s="224" t="s">
        <v>3647</v>
      </c>
      <c r="L43" s="224" t="s">
        <v>3648</v>
      </c>
      <c r="M43" s="224" t="s">
        <v>3591</v>
      </c>
      <c r="N43" s="346" t="s">
        <v>3625</v>
      </c>
      <c r="O43" s="224" t="s">
        <v>3626</v>
      </c>
    </row>
    <row r="44" spans="1:15" ht="15.6" x14ac:dyDescent="0.3">
      <c r="A44" s="352"/>
      <c r="B44" s="353"/>
      <c r="D44" s="348"/>
      <c r="E44" s="348"/>
      <c r="F44" s="348"/>
      <c r="G44" s="349"/>
      <c r="H44" s="344" t="s">
        <v>3591</v>
      </c>
      <c r="I44" s="336" t="s">
        <v>3649</v>
      </c>
      <c r="J44" s="224" t="s">
        <v>3650</v>
      </c>
      <c r="L44" s="224" t="s">
        <v>3651</v>
      </c>
      <c r="M44" s="224" t="s">
        <v>3591</v>
      </c>
      <c r="N44" s="346" t="s">
        <v>3628</v>
      </c>
      <c r="O44" s="224" t="s">
        <v>3629</v>
      </c>
    </row>
    <row r="45" spans="1:15" ht="15.6" x14ac:dyDescent="0.3">
      <c r="A45" s="352"/>
      <c r="B45" s="353"/>
      <c r="D45" s="348"/>
      <c r="E45" s="348"/>
      <c r="F45" s="348"/>
      <c r="H45" s="344" t="s">
        <v>3591</v>
      </c>
      <c r="I45" s="336" t="s">
        <v>3652</v>
      </c>
      <c r="J45" s="224" t="s">
        <v>3653</v>
      </c>
      <c r="L45" s="224" t="s">
        <v>3654</v>
      </c>
      <c r="M45" s="224" t="s">
        <v>3591</v>
      </c>
      <c r="N45" s="346" t="s">
        <v>3631</v>
      </c>
      <c r="O45" s="224" t="s">
        <v>3632</v>
      </c>
    </row>
    <row r="46" spans="1:15" ht="15.6" x14ac:dyDescent="0.3">
      <c r="A46" s="352"/>
      <c r="B46" s="353"/>
      <c r="D46" s="348"/>
      <c r="E46" s="348"/>
      <c r="F46" s="348"/>
      <c r="H46" s="344" t="s">
        <v>3591</v>
      </c>
      <c r="I46" s="336" t="s">
        <v>3655</v>
      </c>
      <c r="J46" s="224" t="s">
        <v>3656</v>
      </c>
      <c r="L46" s="224" t="s">
        <v>3657</v>
      </c>
      <c r="M46" s="224" t="s">
        <v>3591</v>
      </c>
      <c r="N46" s="346" t="s">
        <v>3634</v>
      </c>
      <c r="O46" s="224" t="s">
        <v>3635</v>
      </c>
    </row>
    <row r="47" spans="1:15" ht="15.6" x14ac:dyDescent="0.3">
      <c r="A47" s="352"/>
      <c r="B47" s="353"/>
      <c r="D47" s="348"/>
      <c r="E47" s="348"/>
      <c r="F47" s="348"/>
      <c r="H47" s="344" t="s">
        <v>3591</v>
      </c>
      <c r="I47" s="336" t="s">
        <v>3658</v>
      </c>
      <c r="J47" s="224" t="s">
        <v>3659</v>
      </c>
      <c r="L47" s="224" t="s">
        <v>3660</v>
      </c>
      <c r="M47" s="224" t="s">
        <v>3591</v>
      </c>
      <c r="N47" s="346" t="s">
        <v>3637</v>
      </c>
      <c r="O47" s="224" t="s">
        <v>3638</v>
      </c>
    </row>
    <row r="48" spans="1:15" ht="15.6" x14ac:dyDescent="0.3">
      <c r="A48" s="352"/>
      <c r="B48" s="353"/>
      <c r="D48" s="348"/>
      <c r="E48" s="348"/>
      <c r="F48" s="348"/>
      <c r="H48" s="344" t="s">
        <v>3591</v>
      </c>
      <c r="I48" s="336" t="s">
        <v>3661</v>
      </c>
      <c r="J48" s="224" t="s">
        <v>3662</v>
      </c>
      <c r="L48" s="224" t="s">
        <v>3663</v>
      </c>
      <c r="M48" s="224"/>
      <c r="N48" s="346"/>
      <c r="O48" s="224" t="s">
        <v>3638</v>
      </c>
    </row>
    <row r="49" spans="1:15" ht="15.6" x14ac:dyDescent="0.3">
      <c r="A49" s="352"/>
      <c r="B49" s="353"/>
      <c r="D49" s="348"/>
      <c r="E49" s="348"/>
      <c r="F49" s="348"/>
      <c r="H49" s="344" t="s">
        <v>3591</v>
      </c>
      <c r="I49" s="336" t="s">
        <v>3664</v>
      </c>
      <c r="J49" s="224" t="s">
        <v>3665</v>
      </c>
      <c r="L49" s="224" t="s">
        <v>3666</v>
      </c>
      <c r="M49" s="224" t="s">
        <v>3591</v>
      </c>
      <c r="N49" s="346" t="s">
        <v>3640</v>
      </c>
      <c r="O49" s="224" t="s">
        <v>3641</v>
      </c>
    </row>
    <row r="50" spans="1:15" ht="15.6" x14ac:dyDescent="0.3">
      <c r="A50" s="352"/>
      <c r="B50" s="353"/>
      <c r="D50" s="348"/>
      <c r="E50" s="348"/>
      <c r="F50" s="348"/>
      <c r="H50" s="344" t="s">
        <v>3591</v>
      </c>
      <c r="I50" s="336" t="s">
        <v>3667</v>
      </c>
      <c r="J50" s="224" t="s">
        <v>3668</v>
      </c>
      <c r="L50" s="224" t="s">
        <v>3669</v>
      </c>
      <c r="M50" s="224" t="s">
        <v>3591</v>
      </c>
      <c r="N50" s="346" t="s">
        <v>3643</v>
      </c>
      <c r="O50" s="224" t="s">
        <v>3644</v>
      </c>
    </row>
    <row r="51" spans="1:15" ht="15.6" x14ac:dyDescent="0.3">
      <c r="A51" s="352"/>
      <c r="B51" s="353"/>
      <c r="D51" s="348"/>
      <c r="E51" s="348"/>
      <c r="F51" s="348"/>
      <c r="H51" s="344" t="s">
        <v>3591</v>
      </c>
      <c r="I51" s="336" t="s">
        <v>3670</v>
      </c>
      <c r="J51" s="224" t="s">
        <v>3671</v>
      </c>
      <c r="L51" s="224" t="s">
        <v>3672</v>
      </c>
      <c r="M51" s="224" t="s">
        <v>3591</v>
      </c>
      <c r="N51" s="346" t="s">
        <v>3646</v>
      </c>
      <c r="O51" s="224" t="s">
        <v>3647</v>
      </c>
    </row>
    <row r="52" spans="1:15" ht="15.6" x14ac:dyDescent="0.3">
      <c r="A52" s="352"/>
      <c r="B52" s="353"/>
      <c r="D52" s="348"/>
      <c r="E52" s="348"/>
      <c r="F52" s="348"/>
      <c r="H52" s="344" t="s">
        <v>3591</v>
      </c>
      <c r="I52" s="336" t="s">
        <v>3673</v>
      </c>
      <c r="J52" s="224" t="s">
        <v>3674</v>
      </c>
      <c r="L52" s="224" t="s">
        <v>3675</v>
      </c>
      <c r="M52" s="224" t="s">
        <v>3591</v>
      </c>
      <c r="N52" s="346" t="s">
        <v>3649</v>
      </c>
      <c r="O52" s="224" t="s">
        <v>3650</v>
      </c>
    </row>
    <row r="53" spans="1:15" ht="15.6" x14ac:dyDescent="0.3">
      <c r="A53" s="352"/>
      <c r="B53" s="353"/>
      <c r="D53" s="348"/>
      <c r="E53" s="348"/>
      <c r="F53" s="348"/>
      <c r="H53" s="344" t="s">
        <v>3591</v>
      </c>
      <c r="I53" s="336" t="s">
        <v>3676</v>
      </c>
      <c r="J53" s="224" t="s">
        <v>3677</v>
      </c>
      <c r="L53" s="224" t="s">
        <v>3678</v>
      </c>
      <c r="M53" s="224"/>
      <c r="N53" s="346"/>
      <c r="O53" s="224" t="s">
        <v>3650</v>
      </c>
    </row>
    <row r="54" spans="1:15" ht="15.6" x14ac:dyDescent="0.3">
      <c r="A54" s="352"/>
      <c r="B54" s="353"/>
      <c r="D54" s="348"/>
      <c r="E54" s="348"/>
      <c r="F54" s="348"/>
      <c r="H54" s="344" t="s">
        <v>3591</v>
      </c>
      <c r="I54" s="336" t="s">
        <v>3679</v>
      </c>
      <c r="J54" s="224" t="s">
        <v>3680</v>
      </c>
      <c r="L54" s="224" t="s">
        <v>3681</v>
      </c>
      <c r="M54" s="224"/>
      <c r="N54" s="346"/>
      <c r="O54" s="224" t="s">
        <v>3650</v>
      </c>
    </row>
    <row r="55" spans="1:15" ht="15.6" x14ac:dyDescent="0.3">
      <c r="A55" s="352"/>
      <c r="B55" s="353"/>
      <c r="D55" s="348"/>
      <c r="E55" s="348"/>
      <c r="F55" s="348"/>
      <c r="H55" s="344" t="s">
        <v>3591</v>
      </c>
      <c r="I55" s="336" t="s">
        <v>3682</v>
      </c>
      <c r="J55" s="224" t="s">
        <v>3683</v>
      </c>
      <c r="L55" s="224" t="s">
        <v>3684</v>
      </c>
      <c r="M55" s="224" t="s">
        <v>3591</v>
      </c>
      <c r="N55" s="346" t="s">
        <v>3652</v>
      </c>
      <c r="O55" s="224" t="s">
        <v>3653</v>
      </c>
    </row>
    <row r="56" spans="1:15" ht="15.6" x14ac:dyDescent="0.3">
      <c r="A56" s="352"/>
      <c r="B56" s="353"/>
      <c r="D56" s="348"/>
      <c r="E56" s="348"/>
      <c r="F56" s="348"/>
      <c r="H56" s="344" t="s">
        <v>3591</v>
      </c>
      <c r="I56" s="336" t="s">
        <v>3685</v>
      </c>
      <c r="J56" s="224" t="s">
        <v>3686</v>
      </c>
      <c r="L56" s="224" t="s">
        <v>3687</v>
      </c>
      <c r="M56" s="224"/>
      <c r="N56" s="346"/>
      <c r="O56" s="224" t="s">
        <v>3653</v>
      </c>
    </row>
    <row r="57" spans="1:15" ht="15.6" x14ac:dyDescent="0.3">
      <c r="A57" s="352"/>
      <c r="B57" s="353"/>
      <c r="D57" s="348"/>
      <c r="E57" s="348"/>
      <c r="F57" s="348"/>
      <c r="H57" s="344" t="s">
        <v>3591</v>
      </c>
      <c r="I57" s="336" t="s">
        <v>3688</v>
      </c>
      <c r="J57" s="224" t="s">
        <v>3689</v>
      </c>
      <c r="L57" s="224" t="s">
        <v>3690</v>
      </c>
      <c r="M57" s="224"/>
      <c r="N57" s="346"/>
      <c r="O57" s="224" t="s">
        <v>3653</v>
      </c>
    </row>
    <row r="58" spans="1:15" ht="15.6" x14ac:dyDescent="0.3">
      <c r="A58" s="352"/>
      <c r="B58" s="353"/>
      <c r="D58" s="348"/>
      <c r="E58" s="348"/>
      <c r="F58" s="348"/>
      <c r="H58" s="344" t="s">
        <v>3591</v>
      </c>
      <c r="I58" s="336" t="s">
        <v>3691</v>
      </c>
      <c r="J58" s="224" t="s">
        <v>3692</v>
      </c>
      <c r="L58" s="224" t="s">
        <v>3693</v>
      </c>
      <c r="M58" s="224" t="s">
        <v>3591</v>
      </c>
      <c r="N58" s="346" t="s">
        <v>3655</v>
      </c>
      <c r="O58" s="224" t="s">
        <v>3656</v>
      </c>
    </row>
    <row r="59" spans="1:15" ht="15.6" x14ac:dyDescent="0.3">
      <c r="A59" s="352"/>
      <c r="B59" s="353"/>
      <c r="D59" s="348"/>
      <c r="E59" s="348"/>
      <c r="F59" s="348"/>
      <c r="H59" s="344" t="s">
        <v>3591</v>
      </c>
      <c r="I59" s="336" t="s">
        <v>3694</v>
      </c>
      <c r="J59" s="224" t="s">
        <v>3695</v>
      </c>
      <c r="L59" s="224" t="s">
        <v>3696</v>
      </c>
      <c r="M59" s="224"/>
      <c r="N59" s="346"/>
      <c r="O59" s="224" t="s">
        <v>3656</v>
      </c>
    </row>
    <row r="60" spans="1:15" ht="15.6" x14ac:dyDescent="0.3">
      <c r="A60" s="352"/>
      <c r="B60" s="353"/>
      <c r="D60" s="348"/>
      <c r="E60" s="348"/>
      <c r="F60" s="348"/>
      <c r="H60" s="344" t="s">
        <v>3591</v>
      </c>
      <c r="I60" s="336" t="s">
        <v>3697</v>
      </c>
      <c r="J60" s="224" t="s">
        <v>3698</v>
      </c>
      <c r="L60" s="224" t="s">
        <v>3699</v>
      </c>
      <c r="M60" s="224" t="s">
        <v>3591</v>
      </c>
      <c r="N60" s="346" t="s">
        <v>3658</v>
      </c>
      <c r="O60" s="224" t="s">
        <v>3659</v>
      </c>
    </row>
    <row r="61" spans="1:15" ht="15.6" x14ac:dyDescent="0.3">
      <c r="A61" s="352"/>
      <c r="B61" s="353"/>
      <c r="D61" s="348"/>
      <c r="E61" s="348"/>
      <c r="F61" s="348"/>
      <c r="H61" s="344" t="s">
        <v>3591</v>
      </c>
      <c r="I61" s="336" t="s">
        <v>3700</v>
      </c>
      <c r="J61" s="224" t="s">
        <v>3701</v>
      </c>
      <c r="L61" s="224" t="s">
        <v>3702</v>
      </c>
      <c r="M61" s="224"/>
      <c r="N61" s="346"/>
      <c r="O61" s="224" t="s">
        <v>3659</v>
      </c>
    </row>
    <row r="62" spans="1:15" ht="15.6" x14ac:dyDescent="0.3">
      <c r="A62" s="352"/>
      <c r="B62" s="353"/>
      <c r="D62" s="348"/>
      <c r="E62" s="348"/>
      <c r="F62" s="348"/>
      <c r="H62" s="344" t="s">
        <v>3591</v>
      </c>
      <c r="I62" s="336" t="s">
        <v>3703</v>
      </c>
      <c r="J62" s="224" t="s">
        <v>3704</v>
      </c>
      <c r="L62" s="224" t="s">
        <v>3705</v>
      </c>
      <c r="M62" s="224" t="s">
        <v>3591</v>
      </c>
      <c r="N62" s="346" t="s">
        <v>3661</v>
      </c>
      <c r="O62" s="224" t="s">
        <v>3662</v>
      </c>
    </row>
    <row r="63" spans="1:15" ht="15.6" x14ac:dyDescent="0.3">
      <c r="A63" s="352"/>
      <c r="B63" s="353"/>
      <c r="D63" s="348"/>
      <c r="E63" s="348"/>
      <c r="F63" s="348"/>
      <c r="H63" s="344" t="s">
        <v>3591</v>
      </c>
      <c r="I63" s="336" t="s">
        <v>3706</v>
      </c>
      <c r="J63" s="224" t="s">
        <v>3707</v>
      </c>
      <c r="L63" s="224" t="s">
        <v>3708</v>
      </c>
      <c r="M63" s="224"/>
      <c r="N63" s="346"/>
      <c r="O63" s="224" t="s">
        <v>3662</v>
      </c>
    </row>
    <row r="64" spans="1:15" ht="15.6" x14ac:dyDescent="0.3">
      <c r="A64" s="352"/>
      <c r="B64" s="353"/>
      <c r="D64" s="348"/>
      <c r="E64" s="348"/>
      <c r="F64" s="348"/>
      <c r="H64" s="344" t="s">
        <v>3591</v>
      </c>
      <c r="I64" s="336" t="s">
        <v>3709</v>
      </c>
      <c r="J64" s="224" t="s">
        <v>3710</v>
      </c>
      <c r="L64" s="224" t="s">
        <v>3711</v>
      </c>
      <c r="M64" s="224" t="s">
        <v>3591</v>
      </c>
      <c r="N64" s="346" t="s">
        <v>3664</v>
      </c>
      <c r="O64" s="224" t="s">
        <v>3665</v>
      </c>
    </row>
    <row r="65" spans="1:15" ht="15.6" x14ac:dyDescent="0.3">
      <c r="A65" s="352"/>
      <c r="B65" s="353"/>
      <c r="D65" s="348"/>
      <c r="E65" s="348"/>
      <c r="F65" s="348"/>
      <c r="H65" s="344" t="s">
        <v>3591</v>
      </c>
      <c r="I65" s="336" t="s">
        <v>3712</v>
      </c>
      <c r="J65" s="224" t="s">
        <v>3713</v>
      </c>
      <c r="L65" s="224" t="s">
        <v>3714</v>
      </c>
      <c r="M65" s="224" t="s">
        <v>3591</v>
      </c>
      <c r="N65" s="346" t="s">
        <v>3667</v>
      </c>
      <c r="O65" s="224" t="s">
        <v>3668</v>
      </c>
    </row>
    <row r="66" spans="1:15" ht="15.6" x14ac:dyDescent="0.3">
      <c r="A66" s="352"/>
      <c r="B66" s="353"/>
      <c r="D66" s="348"/>
      <c r="E66" s="348"/>
      <c r="F66" s="348"/>
      <c r="H66" s="344" t="s">
        <v>3591</v>
      </c>
      <c r="I66" s="336" t="s">
        <v>3715</v>
      </c>
      <c r="J66" s="224" t="s">
        <v>3716</v>
      </c>
      <c r="L66" s="224" t="s">
        <v>3717</v>
      </c>
      <c r="M66" s="224"/>
      <c r="N66" s="346"/>
      <c r="O66" s="224" t="s">
        <v>3668</v>
      </c>
    </row>
    <row r="67" spans="1:15" ht="15.6" x14ac:dyDescent="0.3">
      <c r="A67" s="352"/>
      <c r="B67" s="353"/>
      <c r="D67" s="348"/>
      <c r="E67" s="348"/>
      <c r="F67" s="348"/>
      <c r="H67" s="344" t="s">
        <v>3591</v>
      </c>
      <c r="I67" s="336" t="s">
        <v>3718</v>
      </c>
      <c r="J67" s="224" t="s">
        <v>3719</v>
      </c>
      <c r="L67" s="224" t="s">
        <v>3720</v>
      </c>
      <c r="M67" s="224" t="s">
        <v>3591</v>
      </c>
      <c r="N67" s="346" t="s">
        <v>3670</v>
      </c>
      <c r="O67" s="224" t="s">
        <v>3671</v>
      </c>
    </row>
    <row r="68" spans="1:15" ht="15.6" x14ac:dyDescent="0.3">
      <c r="A68" s="352"/>
      <c r="B68" s="353"/>
      <c r="D68" s="348"/>
      <c r="E68" s="348"/>
      <c r="F68" s="348"/>
      <c r="H68" s="344" t="s">
        <v>3591</v>
      </c>
      <c r="I68" s="336" t="s">
        <v>3721</v>
      </c>
      <c r="J68" s="224" t="s">
        <v>3722</v>
      </c>
      <c r="L68" s="224" t="s">
        <v>3723</v>
      </c>
      <c r="M68" s="224" t="s">
        <v>3591</v>
      </c>
      <c r="N68" s="346" t="s">
        <v>3673</v>
      </c>
      <c r="O68" s="224" t="s">
        <v>3674</v>
      </c>
    </row>
    <row r="69" spans="1:15" ht="15.6" x14ac:dyDescent="0.3">
      <c r="A69" s="352"/>
      <c r="B69" s="353"/>
      <c r="D69" s="348"/>
      <c r="E69" s="348"/>
      <c r="F69" s="348"/>
      <c r="H69" s="344" t="s">
        <v>3591</v>
      </c>
      <c r="I69" s="336" t="s">
        <v>3724</v>
      </c>
      <c r="J69" s="224" t="s">
        <v>3725</v>
      </c>
      <c r="L69" s="224" t="s">
        <v>3726</v>
      </c>
      <c r="M69" s="224" t="s">
        <v>3591</v>
      </c>
      <c r="N69" s="346" t="s">
        <v>3676</v>
      </c>
      <c r="O69" s="224" t="s">
        <v>3677</v>
      </c>
    </row>
    <row r="70" spans="1:15" ht="15.6" x14ac:dyDescent="0.3">
      <c r="A70" s="352"/>
      <c r="B70" s="353"/>
      <c r="D70" s="348"/>
      <c r="E70" s="348"/>
      <c r="F70" s="348"/>
      <c r="H70" s="354"/>
      <c r="I70" s="350" t="s">
        <v>3727</v>
      </c>
      <c r="J70" s="355"/>
      <c r="L70" s="224" t="s">
        <v>3728</v>
      </c>
      <c r="M70" s="224"/>
      <c r="N70" s="346"/>
      <c r="O70" s="224" t="s">
        <v>3677</v>
      </c>
    </row>
    <row r="71" spans="1:15" ht="15.6" x14ac:dyDescent="0.3">
      <c r="A71" s="352"/>
      <c r="B71" s="353"/>
      <c r="D71" s="348"/>
      <c r="E71" s="348"/>
      <c r="F71" s="348"/>
      <c r="H71" s="344" t="s">
        <v>3729</v>
      </c>
      <c r="I71" s="336" t="s">
        <v>3730</v>
      </c>
      <c r="J71" s="224" t="s">
        <v>3731</v>
      </c>
      <c r="L71" s="224" t="s">
        <v>3732</v>
      </c>
      <c r="M71" s="224" t="s">
        <v>3591</v>
      </c>
      <c r="N71" s="346" t="s">
        <v>3679</v>
      </c>
      <c r="O71" s="224" t="s">
        <v>3680</v>
      </c>
    </row>
    <row r="72" spans="1:15" ht="15.6" x14ac:dyDescent="0.3">
      <c r="A72" s="352"/>
      <c r="B72" s="353"/>
      <c r="D72" s="348"/>
      <c r="E72" s="348"/>
      <c r="F72" s="348"/>
      <c r="H72" s="344" t="s">
        <v>3729</v>
      </c>
      <c r="I72" s="336" t="s">
        <v>3733</v>
      </c>
      <c r="J72" s="224" t="s">
        <v>3734</v>
      </c>
      <c r="L72" s="224" t="s">
        <v>3735</v>
      </c>
      <c r="M72" s="224"/>
      <c r="N72" s="346"/>
      <c r="O72" s="224" t="s">
        <v>3680</v>
      </c>
    </row>
    <row r="73" spans="1:15" ht="15.6" x14ac:dyDescent="0.3">
      <c r="A73" s="352"/>
      <c r="B73" s="353"/>
      <c r="D73" s="348"/>
      <c r="E73" s="348"/>
      <c r="F73" s="348"/>
      <c r="H73" s="344" t="s">
        <v>3729</v>
      </c>
      <c r="I73" s="336" t="s">
        <v>3736</v>
      </c>
      <c r="J73" s="224" t="s">
        <v>3737</v>
      </c>
      <c r="L73" s="224" t="s">
        <v>3738</v>
      </c>
      <c r="M73" s="224" t="s">
        <v>3591</v>
      </c>
      <c r="N73" s="346" t="s">
        <v>3682</v>
      </c>
      <c r="O73" s="224" t="s">
        <v>3683</v>
      </c>
    </row>
    <row r="74" spans="1:15" ht="15.6" x14ac:dyDescent="0.3">
      <c r="A74" s="352"/>
      <c r="B74" s="353"/>
      <c r="D74" s="348"/>
      <c r="E74" s="348"/>
      <c r="F74" s="348"/>
      <c r="H74" s="344" t="s">
        <v>3729</v>
      </c>
      <c r="I74" s="336" t="s">
        <v>3739</v>
      </c>
      <c r="J74" s="224" t="s">
        <v>3740</v>
      </c>
      <c r="L74" s="224" t="s">
        <v>3741</v>
      </c>
      <c r="M74" s="224" t="s">
        <v>3591</v>
      </c>
      <c r="N74" s="346" t="s">
        <v>3685</v>
      </c>
      <c r="O74" s="224" t="s">
        <v>3686</v>
      </c>
    </row>
    <row r="75" spans="1:15" ht="15.6" x14ac:dyDescent="0.3">
      <c r="A75" s="352"/>
      <c r="B75" s="353"/>
      <c r="D75" s="348"/>
      <c r="E75" s="348"/>
      <c r="F75" s="348"/>
      <c r="H75" s="344" t="s">
        <v>3729</v>
      </c>
      <c r="I75" s="336" t="s">
        <v>3742</v>
      </c>
      <c r="J75" s="224" t="s">
        <v>3743</v>
      </c>
      <c r="L75" s="224" t="s">
        <v>3744</v>
      </c>
      <c r="M75" s="224"/>
      <c r="N75" s="346"/>
      <c r="O75" s="224" t="s">
        <v>3686</v>
      </c>
    </row>
    <row r="76" spans="1:15" ht="15.6" x14ac:dyDescent="0.3">
      <c r="A76" s="352"/>
      <c r="B76" s="353"/>
      <c r="D76" s="348"/>
      <c r="E76" s="348"/>
      <c r="F76" s="348"/>
      <c r="H76" s="344" t="s">
        <v>3729</v>
      </c>
      <c r="I76" s="336" t="s">
        <v>3745</v>
      </c>
      <c r="J76" s="224" t="s">
        <v>3746</v>
      </c>
      <c r="L76" s="224" t="s">
        <v>3747</v>
      </c>
      <c r="M76" s="224" t="s">
        <v>3591</v>
      </c>
      <c r="N76" s="346" t="s">
        <v>3688</v>
      </c>
      <c r="O76" s="224" t="s">
        <v>3689</v>
      </c>
    </row>
    <row r="77" spans="1:15" ht="15.6" x14ac:dyDescent="0.3">
      <c r="A77" s="352"/>
      <c r="B77" s="353"/>
      <c r="D77" s="348"/>
      <c r="E77" s="348"/>
      <c r="F77" s="348"/>
      <c r="H77" s="344" t="s">
        <v>3729</v>
      </c>
      <c r="I77" s="336" t="s">
        <v>3748</v>
      </c>
      <c r="J77" s="224" t="s">
        <v>3749</v>
      </c>
      <c r="L77" s="224" t="s">
        <v>3750</v>
      </c>
      <c r="M77" s="224"/>
      <c r="N77" s="346"/>
      <c r="O77" s="224" t="s">
        <v>3689</v>
      </c>
    </row>
    <row r="78" spans="1:15" ht="15.6" x14ac:dyDescent="0.3">
      <c r="A78" s="352"/>
      <c r="B78" s="353"/>
      <c r="D78" s="348"/>
      <c r="E78" s="348"/>
      <c r="F78" s="348"/>
      <c r="H78" s="344" t="s">
        <v>3729</v>
      </c>
      <c r="I78" s="336" t="s">
        <v>3751</v>
      </c>
      <c r="J78" s="224" t="s">
        <v>3752</v>
      </c>
      <c r="L78" s="224" t="s">
        <v>3753</v>
      </c>
      <c r="M78" s="224" t="s">
        <v>3591</v>
      </c>
      <c r="N78" s="346" t="s">
        <v>3691</v>
      </c>
      <c r="O78" s="224" t="s">
        <v>3692</v>
      </c>
    </row>
    <row r="79" spans="1:15" ht="15.6" x14ac:dyDescent="0.3">
      <c r="A79" s="352"/>
      <c r="B79" s="353"/>
      <c r="D79" s="348"/>
      <c r="E79" s="348"/>
      <c r="F79" s="348"/>
      <c r="H79" s="344" t="s">
        <v>3729</v>
      </c>
      <c r="I79" s="336" t="s">
        <v>3754</v>
      </c>
      <c r="J79" s="224" t="s">
        <v>3755</v>
      </c>
      <c r="L79" s="224" t="s">
        <v>3756</v>
      </c>
      <c r="M79" s="224"/>
      <c r="N79" s="346"/>
      <c r="O79" s="224" t="s">
        <v>3692</v>
      </c>
    </row>
    <row r="80" spans="1:15" ht="15.6" x14ac:dyDescent="0.3">
      <c r="A80" s="352"/>
      <c r="B80" s="353"/>
      <c r="D80" s="348"/>
      <c r="E80" s="348"/>
      <c r="F80" s="348"/>
      <c r="H80" s="344" t="s">
        <v>3729</v>
      </c>
      <c r="I80" s="336" t="s">
        <v>3757</v>
      </c>
      <c r="J80" s="224" t="s">
        <v>3758</v>
      </c>
      <c r="L80" s="224" t="s">
        <v>3759</v>
      </c>
      <c r="M80" s="224"/>
      <c r="N80" s="346"/>
      <c r="O80" s="224" t="s">
        <v>3692</v>
      </c>
    </row>
    <row r="81" spans="1:15" ht="15.6" x14ac:dyDescent="0.3">
      <c r="A81" s="352"/>
      <c r="B81" s="353"/>
      <c r="D81" s="348"/>
      <c r="E81" s="348"/>
      <c r="F81" s="348"/>
      <c r="H81" s="344" t="s">
        <v>3729</v>
      </c>
      <c r="I81" s="336" t="s">
        <v>3760</v>
      </c>
      <c r="J81" s="224" t="s">
        <v>3761</v>
      </c>
      <c r="L81" s="224" t="s">
        <v>3762</v>
      </c>
      <c r="M81" s="224" t="s">
        <v>3591</v>
      </c>
      <c r="N81" s="346" t="s">
        <v>3694</v>
      </c>
      <c r="O81" s="224" t="s">
        <v>3695</v>
      </c>
    </row>
    <row r="82" spans="1:15" ht="15.6" x14ac:dyDescent="0.3">
      <c r="A82" s="352"/>
      <c r="B82" s="353"/>
      <c r="D82" s="348"/>
      <c r="E82" s="348"/>
      <c r="F82" s="348"/>
      <c r="H82" s="344" t="s">
        <v>3729</v>
      </c>
      <c r="I82" s="336" t="s">
        <v>3763</v>
      </c>
      <c r="J82" s="224" t="s">
        <v>3764</v>
      </c>
      <c r="L82" s="224" t="s">
        <v>3765</v>
      </c>
      <c r="M82" s="224"/>
      <c r="N82" s="346"/>
      <c r="O82" s="224" t="s">
        <v>3695</v>
      </c>
    </row>
    <row r="83" spans="1:15" ht="15.6" x14ac:dyDescent="0.3">
      <c r="A83" s="352"/>
      <c r="B83" s="353"/>
      <c r="D83" s="348"/>
      <c r="E83" s="348"/>
      <c r="F83" s="348"/>
      <c r="H83" s="344" t="s">
        <v>3729</v>
      </c>
      <c r="I83" s="336" t="s">
        <v>3766</v>
      </c>
      <c r="J83" s="224" t="s">
        <v>3767</v>
      </c>
      <c r="L83" s="224" t="s">
        <v>3768</v>
      </c>
      <c r="M83" s="224" t="s">
        <v>3591</v>
      </c>
      <c r="N83" s="346" t="s">
        <v>3697</v>
      </c>
      <c r="O83" s="224" t="s">
        <v>3698</v>
      </c>
    </row>
    <row r="84" spans="1:15" ht="15.6" x14ac:dyDescent="0.3">
      <c r="A84" s="352"/>
      <c r="B84" s="353"/>
      <c r="D84" s="348"/>
      <c r="E84" s="348"/>
      <c r="F84" s="348"/>
      <c r="H84" s="344" t="s">
        <v>3729</v>
      </c>
      <c r="I84" s="336" t="s">
        <v>3769</v>
      </c>
      <c r="J84" s="224" t="s">
        <v>3770</v>
      </c>
      <c r="L84" s="224" t="s">
        <v>3771</v>
      </c>
      <c r="M84" s="224" t="s">
        <v>3591</v>
      </c>
      <c r="N84" s="346" t="s">
        <v>3700</v>
      </c>
      <c r="O84" s="224" t="s">
        <v>3701</v>
      </c>
    </row>
    <row r="85" spans="1:15" ht="15.6" x14ac:dyDescent="0.3">
      <c r="A85" s="352"/>
      <c r="B85" s="353"/>
      <c r="D85" s="348"/>
      <c r="E85" s="348"/>
      <c r="F85" s="348"/>
      <c r="H85" s="344" t="s">
        <v>3729</v>
      </c>
      <c r="I85" s="336" t="s">
        <v>3772</v>
      </c>
      <c r="J85" s="224" t="s">
        <v>3773</v>
      </c>
      <c r="L85" s="224" t="s">
        <v>3774</v>
      </c>
      <c r="M85" s="224" t="s">
        <v>3591</v>
      </c>
      <c r="N85" s="346" t="s">
        <v>3703</v>
      </c>
      <c r="O85" s="224" t="s">
        <v>3704</v>
      </c>
    </row>
    <row r="86" spans="1:15" ht="15.6" x14ac:dyDescent="0.3">
      <c r="A86" s="352"/>
      <c r="B86" s="353"/>
      <c r="D86" s="348"/>
      <c r="E86" s="348"/>
      <c r="F86" s="348"/>
      <c r="H86" s="344" t="s">
        <v>3729</v>
      </c>
      <c r="I86" s="336" t="s">
        <v>3775</v>
      </c>
      <c r="J86" s="224" t="s">
        <v>3776</v>
      </c>
      <c r="L86" s="224" t="s">
        <v>3777</v>
      </c>
      <c r="M86" s="224"/>
      <c r="N86" s="346"/>
      <c r="O86" s="224" t="s">
        <v>3704</v>
      </c>
    </row>
    <row r="87" spans="1:15" ht="15.6" x14ac:dyDescent="0.3">
      <c r="A87" s="352"/>
      <c r="B87" s="353"/>
      <c r="D87" s="348"/>
      <c r="E87" s="348"/>
      <c r="F87" s="348"/>
      <c r="H87" s="344" t="s">
        <v>3729</v>
      </c>
      <c r="I87" s="336" t="s">
        <v>3778</v>
      </c>
      <c r="J87" s="224" t="s">
        <v>3779</v>
      </c>
      <c r="L87" s="224" t="s">
        <v>3780</v>
      </c>
      <c r="M87" s="224" t="s">
        <v>3591</v>
      </c>
      <c r="N87" s="346" t="s">
        <v>3706</v>
      </c>
      <c r="O87" s="224" t="s">
        <v>3707</v>
      </c>
    </row>
    <row r="88" spans="1:15" ht="15.6" x14ac:dyDescent="0.3">
      <c r="A88" s="352"/>
      <c r="B88" s="353"/>
      <c r="D88" s="348"/>
      <c r="E88" s="348"/>
      <c r="F88" s="348"/>
      <c r="H88" s="344" t="s">
        <v>3729</v>
      </c>
      <c r="I88" s="336" t="s">
        <v>3781</v>
      </c>
      <c r="J88" s="224" t="s">
        <v>3782</v>
      </c>
      <c r="L88" s="224" t="s">
        <v>3783</v>
      </c>
      <c r="M88" s="224"/>
      <c r="N88" s="346"/>
      <c r="O88" s="224" t="s">
        <v>3707</v>
      </c>
    </row>
    <row r="89" spans="1:15" ht="15.6" x14ac:dyDescent="0.3">
      <c r="A89" s="352"/>
      <c r="B89" s="353"/>
      <c r="D89" s="348"/>
      <c r="E89" s="348"/>
      <c r="F89" s="348"/>
      <c r="H89" s="344" t="s">
        <v>3729</v>
      </c>
      <c r="I89" s="336" t="s">
        <v>3784</v>
      </c>
      <c r="J89" s="224" t="s">
        <v>3785</v>
      </c>
      <c r="L89" s="224" t="s">
        <v>3786</v>
      </c>
      <c r="M89" s="224"/>
      <c r="N89" s="346"/>
      <c r="O89" s="224" t="s">
        <v>3707</v>
      </c>
    </row>
    <row r="90" spans="1:15" ht="15.6" x14ac:dyDescent="0.3">
      <c r="A90" s="352"/>
      <c r="B90" s="353"/>
      <c r="D90" s="348"/>
      <c r="E90" s="348"/>
      <c r="F90" s="348"/>
      <c r="H90" s="344" t="s">
        <v>3729</v>
      </c>
      <c r="I90" s="336" t="s">
        <v>3787</v>
      </c>
      <c r="J90" s="224" t="s">
        <v>3788</v>
      </c>
      <c r="L90" s="224" t="s">
        <v>3789</v>
      </c>
      <c r="M90" s="224" t="s">
        <v>3591</v>
      </c>
      <c r="N90" s="346" t="s">
        <v>3709</v>
      </c>
      <c r="O90" s="224" t="s">
        <v>3710</v>
      </c>
    </row>
    <row r="91" spans="1:15" ht="15.6" x14ac:dyDescent="0.3">
      <c r="A91" s="352"/>
      <c r="B91" s="353"/>
      <c r="D91" s="348"/>
      <c r="E91" s="348"/>
      <c r="F91" s="348"/>
      <c r="H91" s="344" t="s">
        <v>3729</v>
      </c>
      <c r="I91" s="336" t="s">
        <v>3790</v>
      </c>
      <c r="J91" s="224" t="s">
        <v>3791</v>
      </c>
      <c r="L91" s="224" t="s">
        <v>3792</v>
      </c>
      <c r="M91" s="224"/>
      <c r="N91" s="346"/>
      <c r="O91" s="224" t="s">
        <v>3710</v>
      </c>
    </row>
    <row r="92" spans="1:15" x14ac:dyDescent="0.25">
      <c r="A92" s="356"/>
      <c r="B92" s="357"/>
      <c r="D92" s="348"/>
      <c r="E92" s="348"/>
      <c r="F92" s="348"/>
      <c r="H92" s="354"/>
      <c r="I92" s="350" t="s">
        <v>3793</v>
      </c>
      <c r="J92" s="355"/>
      <c r="L92" s="224" t="s">
        <v>3794</v>
      </c>
      <c r="M92" s="224" t="s">
        <v>3591</v>
      </c>
      <c r="N92" s="346" t="s">
        <v>3712</v>
      </c>
      <c r="O92" s="224" t="s">
        <v>3713</v>
      </c>
    </row>
    <row r="93" spans="1:15" x14ac:dyDescent="0.25">
      <c r="C93" s="358"/>
      <c r="D93" s="348"/>
      <c r="E93" s="348"/>
      <c r="F93" s="348"/>
      <c r="H93" s="344" t="s">
        <v>3795</v>
      </c>
      <c r="I93" s="336" t="s">
        <v>3796</v>
      </c>
      <c r="J93" s="224" t="s">
        <v>3797</v>
      </c>
      <c r="L93" s="224" t="s">
        <v>3798</v>
      </c>
      <c r="M93" s="224" t="s">
        <v>3591</v>
      </c>
      <c r="N93" s="346" t="s">
        <v>3715</v>
      </c>
      <c r="O93" s="224" t="s">
        <v>3716</v>
      </c>
    </row>
    <row r="94" spans="1:15" x14ac:dyDescent="0.25">
      <c r="C94" s="358"/>
      <c r="D94" s="348"/>
      <c r="E94" s="348"/>
      <c r="F94" s="348"/>
      <c r="H94" s="344" t="s">
        <v>3795</v>
      </c>
      <c r="I94" s="336" t="s">
        <v>3799</v>
      </c>
      <c r="J94" s="224" t="s">
        <v>3800</v>
      </c>
      <c r="L94" s="224" t="s">
        <v>3801</v>
      </c>
      <c r="M94" s="224" t="s">
        <v>3591</v>
      </c>
      <c r="N94" s="346" t="s">
        <v>3718</v>
      </c>
      <c r="O94" s="224" t="s">
        <v>3719</v>
      </c>
    </row>
    <row r="95" spans="1:15" x14ac:dyDescent="0.25">
      <c r="C95" s="358"/>
      <c r="D95" s="348"/>
      <c r="E95" s="348"/>
      <c r="F95" s="348"/>
      <c r="H95" s="344" t="s">
        <v>3795</v>
      </c>
      <c r="I95" s="336" t="s">
        <v>3802</v>
      </c>
      <c r="J95" s="224" t="s">
        <v>3803</v>
      </c>
      <c r="L95" s="224" t="s">
        <v>3804</v>
      </c>
      <c r="M95" s="224"/>
      <c r="N95" s="346"/>
      <c r="O95" s="224" t="s">
        <v>3719</v>
      </c>
    </row>
    <row r="96" spans="1:15" x14ac:dyDescent="0.25">
      <c r="C96" s="358"/>
      <c r="D96" s="348"/>
      <c r="E96" s="348"/>
      <c r="F96" s="348"/>
      <c r="H96" s="344" t="s">
        <v>3795</v>
      </c>
      <c r="I96" s="336" t="s">
        <v>3805</v>
      </c>
      <c r="J96" s="224" t="s">
        <v>3806</v>
      </c>
      <c r="L96" s="224" t="s">
        <v>3807</v>
      </c>
      <c r="M96" s="224" t="s">
        <v>3591</v>
      </c>
      <c r="N96" s="346" t="s">
        <v>3721</v>
      </c>
      <c r="O96" s="224" t="s">
        <v>3722</v>
      </c>
    </row>
    <row r="97" spans="3:15" x14ac:dyDescent="0.25">
      <c r="C97" s="358"/>
      <c r="D97" s="348"/>
      <c r="E97" s="348"/>
      <c r="F97" s="348"/>
      <c r="H97" s="344" t="s">
        <v>3795</v>
      </c>
      <c r="I97" s="336" t="s">
        <v>3808</v>
      </c>
      <c r="J97" s="224" t="s">
        <v>3809</v>
      </c>
      <c r="L97" s="224" t="s">
        <v>3810</v>
      </c>
      <c r="M97" s="224" t="s">
        <v>3591</v>
      </c>
      <c r="N97" s="346" t="s">
        <v>3724</v>
      </c>
      <c r="O97" s="224" t="s">
        <v>3725</v>
      </c>
    </row>
    <row r="98" spans="3:15" x14ac:dyDescent="0.25">
      <c r="C98" s="358"/>
      <c r="D98" s="348"/>
      <c r="E98" s="348"/>
      <c r="F98" s="348"/>
      <c r="H98" s="344" t="s">
        <v>3795</v>
      </c>
      <c r="I98" s="336" t="s">
        <v>3811</v>
      </c>
      <c r="J98" s="224" t="s">
        <v>3812</v>
      </c>
      <c r="L98" s="224" t="s">
        <v>3813</v>
      </c>
      <c r="M98" s="224" t="s">
        <v>3729</v>
      </c>
      <c r="N98" s="346" t="s">
        <v>3730</v>
      </c>
      <c r="O98" s="224" t="s">
        <v>3731</v>
      </c>
    </row>
    <row r="99" spans="3:15" x14ac:dyDescent="0.25">
      <c r="C99" s="358"/>
      <c r="D99" s="348"/>
      <c r="E99" s="348"/>
      <c r="F99" s="348"/>
      <c r="H99" s="344" t="s">
        <v>3795</v>
      </c>
      <c r="I99" s="336" t="s">
        <v>3814</v>
      </c>
      <c r="J99" s="224" t="s">
        <v>3815</v>
      </c>
      <c r="L99" s="224" t="s">
        <v>3816</v>
      </c>
      <c r="M99" s="224"/>
      <c r="N99" s="346"/>
      <c r="O99" s="224" t="s">
        <v>3731</v>
      </c>
    </row>
    <row r="100" spans="3:15" x14ac:dyDescent="0.25">
      <c r="C100" s="358"/>
      <c r="D100" s="348"/>
      <c r="E100" s="348"/>
      <c r="F100" s="348"/>
      <c r="H100" s="344" t="s">
        <v>3795</v>
      </c>
      <c r="I100" s="336" t="s">
        <v>3817</v>
      </c>
      <c r="J100" s="224" t="s">
        <v>3818</v>
      </c>
      <c r="L100" s="224" t="s">
        <v>3819</v>
      </c>
      <c r="M100" s="224" t="s">
        <v>3729</v>
      </c>
      <c r="N100" s="346" t="s">
        <v>3733</v>
      </c>
      <c r="O100" s="224" t="s">
        <v>3734</v>
      </c>
    </row>
    <row r="101" spans="3:15" x14ac:dyDescent="0.25">
      <c r="C101" s="358"/>
      <c r="D101" s="348"/>
      <c r="E101" s="348"/>
      <c r="F101" s="348"/>
      <c r="H101" s="344" t="s">
        <v>3795</v>
      </c>
      <c r="I101" s="336" t="s">
        <v>3820</v>
      </c>
      <c r="J101" s="224" t="s">
        <v>3821</v>
      </c>
      <c r="L101" s="224" t="s">
        <v>3822</v>
      </c>
      <c r="M101" s="224" t="s">
        <v>3729</v>
      </c>
      <c r="N101" s="346" t="s">
        <v>3736</v>
      </c>
      <c r="O101" s="224" t="s">
        <v>3737</v>
      </c>
    </row>
    <row r="102" spans="3:15" x14ac:dyDescent="0.25">
      <c r="C102" s="358"/>
      <c r="D102" s="348"/>
      <c r="E102" s="348"/>
      <c r="F102" s="348"/>
      <c r="H102" s="344" t="s">
        <v>3795</v>
      </c>
      <c r="I102" s="336" t="s">
        <v>3823</v>
      </c>
      <c r="J102" s="224" t="s">
        <v>3824</v>
      </c>
      <c r="L102" s="224" t="s">
        <v>3825</v>
      </c>
      <c r="M102" s="224" t="s">
        <v>3729</v>
      </c>
      <c r="N102" s="346" t="s">
        <v>3739</v>
      </c>
      <c r="O102" s="224" t="s">
        <v>3740</v>
      </c>
    </row>
    <row r="103" spans="3:15" x14ac:dyDescent="0.25">
      <c r="C103" s="358"/>
      <c r="D103" s="348"/>
      <c r="E103" s="348"/>
      <c r="F103" s="348"/>
      <c r="H103" s="344" t="s">
        <v>3795</v>
      </c>
      <c r="I103" s="336" t="s">
        <v>3826</v>
      </c>
      <c r="J103" s="224" t="s">
        <v>3827</v>
      </c>
      <c r="L103" s="224" t="s">
        <v>3828</v>
      </c>
      <c r="M103" s="224" t="s">
        <v>3729</v>
      </c>
      <c r="N103" s="346" t="s">
        <v>3742</v>
      </c>
      <c r="O103" s="224" t="s">
        <v>3743</v>
      </c>
    </row>
    <row r="104" spans="3:15" x14ac:dyDescent="0.25">
      <c r="C104" s="358"/>
      <c r="D104" s="348"/>
      <c r="E104" s="348"/>
      <c r="F104" s="348"/>
      <c r="H104" s="344" t="s">
        <v>3795</v>
      </c>
      <c r="I104" s="336" t="s">
        <v>3829</v>
      </c>
      <c r="J104" s="224" t="s">
        <v>3830</v>
      </c>
      <c r="L104" s="224" t="s">
        <v>3831</v>
      </c>
      <c r="M104" s="224"/>
      <c r="N104" s="346"/>
      <c r="O104" s="224" t="s">
        <v>3743</v>
      </c>
    </row>
    <row r="105" spans="3:15" x14ac:dyDescent="0.25">
      <c r="C105" s="358"/>
      <c r="D105" s="348"/>
      <c r="E105" s="348"/>
      <c r="F105" s="348"/>
      <c r="H105" s="344" t="s">
        <v>3795</v>
      </c>
      <c r="I105" s="336" t="s">
        <v>3832</v>
      </c>
      <c r="J105" s="224" t="s">
        <v>3833</v>
      </c>
      <c r="L105" s="224" t="s">
        <v>3834</v>
      </c>
      <c r="M105" s="224" t="s">
        <v>3729</v>
      </c>
      <c r="N105" s="346" t="s">
        <v>3745</v>
      </c>
      <c r="O105" s="224" t="s">
        <v>3746</v>
      </c>
    </row>
    <row r="106" spans="3:15" x14ac:dyDescent="0.25">
      <c r="C106" s="358"/>
      <c r="D106" s="348"/>
      <c r="E106" s="348"/>
      <c r="F106" s="348"/>
      <c r="H106" s="344" t="s">
        <v>3795</v>
      </c>
      <c r="I106" s="336" t="s">
        <v>3835</v>
      </c>
      <c r="J106" s="224" t="s">
        <v>3836</v>
      </c>
      <c r="L106" s="224" t="s">
        <v>3837</v>
      </c>
      <c r="M106" s="224" t="s">
        <v>3729</v>
      </c>
      <c r="N106" s="346" t="s">
        <v>3748</v>
      </c>
      <c r="O106" s="224" t="s">
        <v>3749</v>
      </c>
    </row>
    <row r="107" spans="3:15" x14ac:dyDescent="0.25">
      <c r="C107" s="358"/>
      <c r="D107" s="348"/>
      <c r="E107" s="348"/>
      <c r="F107" s="348"/>
      <c r="H107" s="344" t="s">
        <v>3795</v>
      </c>
      <c r="I107" s="336" t="s">
        <v>3838</v>
      </c>
      <c r="J107" s="224" t="s">
        <v>3839</v>
      </c>
      <c r="L107" s="224" t="s">
        <v>3840</v>
      </c>
      <c r="M107" s="224" t="s">
        <v>3729</v>
      </c>
      <c r="N107" s="346" t="s">
        <v>3751</v>
      </c>
      <c r="O107" s="224" t="s">
        <v>3752</v>
      </c>
    </row>
    <row r="108" spans="3:15" x14ac:dyDescent="0.25">
      <c r="C108" s="358"/>
      <c r="D108" s="348"/>
      <c r="E108" s="348"/>
      <c r="F108" s="348"/>
      <c r="H108" s="344" t="s">
        <v>3795</v>
      </c>
      <c r="I108" s="336" t="s">
        <v>3841</v>
      </c>
      <c r="J108" s="224" t="s">
        <v>3842</v>
      </c>
      <c r="L108" s="224" t="s">
        <v>3843</v>
      </c>
      <c r="M108" s="224" t="s">
        <v>3729</v>
      </c>
      <c r="N108" s="346" t="s">
        <v>3754</v>
      </c>
      <c r="O108" s="224" t="s">
        <v>3755</v>
      </c>
    </row>
    <row r="109" spans="3:15" x14ac:dyDescent="0.25">
      <c r="C109" s="358"/>
      <c r="D109" s="348"/>
      <c r="E109" s="348"/>
      <c r="F109" s="348"/>
      <c r="H109" s="344" t="s">
        <v>3795</v>
      </c>
      <c r="I109" s="336" t="s">
        <v>3844</v>
      </c>
      <c r="J109" s="224" t="s">
        <v>3845</v>
      </c>
      <c r="L109" s="224" t="s">
        <v>3846</v>
      </c>
      <c r="M109" s="224" t="s">
        <v>3729</v>
      </c>
      <c r="N109" s="346" t="s">
        <v>3757</v>
      </c>
      <c r="O109" s="224" t="s">
        <v>3758</v>
      </c>
    </row>
    <row r="110" spans="3:15" x14ac:dyDescent="0.25">
      <c r="C110" s="358"/>
      <c r="D110" s="348"/>
      <c r="E110" s="348"/>
      <c r="F110" s="348"/>
      <c r="H110" s="344" t="s">
        <v>3795</v>
      </c>
      <c r="I110" s="336" t="s">
        <v>3847</v>
      </c>
      <c r="J110" s="224" t="s">
        <v>3848</v>
      </c>
      <c r="L110" s="224" t="s">
        <v>3849</v>
      </c>
      <c r="M110" s="224" t="s">
        <v>3729</v>
      </c>
      <c r="N110" s="346" t="s">
        <v>3760</v>
      </c>
      <c r="O110" s="224" t="s">
        <v>3761</v>
      </c>
    </row>
    <row r="111" spans="3:15" x14ac:dyDescent="0.25">
      <c r="C111" s="358"/>
      <c r="D111" s="348"/>
      <c r="E111" s="348"/>
      <c r="F111" s="348"/>
      <c r="H111" s="344" t="s">
        <v>3795</v>
      </c>
      <c r="I111" s="336" t="s">
        <v>3850</v>
      </c>
      <c r="J111" s="224" t="s">
        <v>3851</v>
      </c>
      <c r="L111" s="224" t="s">
        <v>3852</v>
      </c>
      <c r="M111" s="224"/>
      <c r="N111" s="346"/>
      <c r="O111" s="224" t="s">
        <v>3761</v>
      </c>
    </row>
    <row r="112" spans="3:15" x14ac:dyDescent="0.25">
      <c r="C112" s="358"/>
      <c r="D112" s="348"/>
      <c r="E112" s="348"/>
      <c r="F112" s="348"/>
      <c r="H112" s="344" t="s">
        <v>3795</v>
      </c>
      <c r="I112" s="336" t="s">
        <v>3853</v>
      </c>
      <c r="J112" s="224" t="s">
        <v>3854</v>
      </c>
      <c r="L112" s="224" t="s">
        <v>3855</v>
      </c>
      <c r="M112" s="224"/>
      <c r="N112" s="346"/>
      <c r="O112" s="224" t="s">
        <v>3761</v>
      </c>
    </row>
    <row r="113" spans="3:15" x14ac:dyDescent="0.25">
      <c r="C113" s="358"/>
      <c r="D113" s="348"/>
      <c r="E113" s="348"/>
      <c r="F113" s="348"/>
      <c r="H113" s="344" t="s">
        <v>3795</v>
      </c>
      <c r="I113" s="336" t="s">
        <v>3856</v>
      </c>
      <c r="J113" s="224" t="s">
        <v>3857</v>
      </c>
      <c r="L113" s="224" t="s">
        <v>3858</v>
      </c>
      <c r="M113" s="224" t="s">
        <v>3729</v>
      </c>
      <c r="N113" s="346" t="s">
        <v>3763</v>
      </c>
      <c r="O113" s="224" t="s">
        <v>3764</v>
      </c>
    </row>
    <row r="114" spans="3:15" x14ac:dyDescent="0.25">
      <c r="C114" s="358"/>
      <c r="D114" s="348"/>
      <c r="E114" s="348"/>
      <c r="F114" s="348"/>
      <c r="H114" s="344" t="s">
        <v>3795</v>
      </c>
      <c r="I114" s="336" t="s">
        <v>3859</v>
      </c>
      <c r="J114" s="224" t="s">
        <v>3860</v>
      </c>
      <c r="L114" s="224" t="s">
        <v>3861</v>
      </c>
      <c r="M114" s="224" t="s">
        <v>3729</v>
      </c>
      <c r="N114" s="346" t="s">
        <v>3766</v>
      </c>
      <c r="O114" s="224" t="s">
        <v>3767</v>
      </c>
    </row>
    <row r="115" spans="3:15" x14ac:dyDescent="0.25">
      <c r="C115" s="358"/>
      <c r="D115" s="348"/>
      <c r="E115" s="348"/>
      <c r="F115" s="348"/>
      <c r="H115" s="344" t="s">
        <v>3795</v>
      </c>
      <c r="I115" s="336" t="s">
        <v>3862</v>
      </c>
      <c r="J115" s="224" t="s">
        <v>3863</v>
      </c>
      <c r="L115" s="224" t="s">
        <v>3864</v>
      </c>
      <c r="M115" s="224" t="s">
        <v>3729</v>
      </c>
      <c r="N115" s="346" t="s">
        <v>3769</v>
      </c>
      <c r="O115" s="224" t="s">
        <v>3770</v>
      </c>
    </row>
    <row r="116" spans="3:15" x14ac:dyDescent="0.25">
      <c r="C116" s="358"/>
      <c r="D116" s="348"/>
      <c r="E116" s="348"/>
      <c r="F116" s="348"/>
      <c r="H116" s="344" t="s">
        <v>3795</v>
      </c>
      <c r="I116" s="336" t="s">
        <v>3865</v>
      </c>
      <c r="J116" s="224" t="s">
        <v>3866</v>
      </c>
      <c r="L116" s="224" t="s">
        <v>3867</v>
      </c>
      <c r="M116" s="224"/>
      <c r="N116" s="346"/>
      <c r="O116" s="224" t="s">
        <v>3770</v>
      </c>
    </row>
    <row r="117" spans="3:15" x14ac:dyDescent="0.25">
      <c r="C117" s="358"/>
      <c r="D117" s="348"/>
      <c r="E117" s="348"/>
      <c r="F117" s="348"/>
      <c r="H117" s="344" t="s">
        <v>3795</v>
      </c>
      <c r="I117" s="336" t="s">
        <v>3868</v>
      </c>
      <c r="J117" s="224" t="s">
        <v>3869</v>
      </c>
      <c r="L117" s="224" t="s">
        <v>3870</v>
      </c>
      <c r="M117" s="224" t="s">
        <v>3729</v>
      </c>
      <c r="N117" s="346" t="s">
        <v>3772</v>
      </c>
      <c r="O117" s="224" t="s">
        <v>3773</v>
      </c>
    </row>
    <row r="118" spans="3:15" x14ac:dyDescent="0.25">
      <c r="C118" s="358"/>
      <c r="D118" s="358"/>
      <c r="E118" s="358"/>
      <c r="H118" s="344" t="s">
        <v>3795</v>
      </c>
      <c r="I118" s="336" t="s">
        <v>3871</v>
      </c>
      <c r="J118" s="224" t="s">
        <v>3872</v>
      </c>
      <c r="L118" s="224" t="s">
        <v>3873</v>
      </c>
      <c r="M118" s="224" t="s">
        <v>3729</v>
      </c>
      <c r="N118" s="346" t="s">
        <v>3775</v>
      </c>
      <c r="O118" s="224" t="s">
        <v>3776</v>
      </c>
    </row>
    <row r="119" spans="3:15" x14ac:dyDescent="0.25">
      <c r="C119" s="358"/>
      <c r="D119" s="358"/>
      <c r="E119" s="358"/>
      <c r="H119" s="344" t="s">
        <v>3795</v>
      </c>
      <c r="I119" s="336" t="s">
        <v>3874</v>
      </c>
      <c r="J119" s="224" t="s">
        <v>3875</v>
      </c>
      <c r="L119" s="224" t="s">
        <v>3876</v>
      </c>
      <c r="M119" s="224"/>
      <c r="N119" s="346"/>
      <c r="O119" s="224" t="s">
        <v>3776</v>
      </c>
    </row>
    <row r="120" spans="3:15" x14ac:dyDescent="0.25">
      <c r="C120" s="358"/>
      <c r="D120" s="358"/>
      <c r="E120" s="358"/>
      <c r="H120" s="344" t="s">
        <v>3795</v>
      </c>
      <c r="I120" s="336" t="s">
        <v>3877</v>
      </c>
      <c r="J120" s="224" t="s">
        <v>3878</v>
      </c>
      <c r="L120" s="224" t="s">
        <v>3879</v>
      </c>
      <c r="M120" s="224" t="s">
        <v>3729</v>
      </c>
      <c r="N120" s="346" t="s">
        <v>3778</v>
      </c>
      <c r="O120" s="224" t="s">
        <v>3779</v>
      </c>
    </row>
    <row r="121" spans="3:15" x14ac:dyDescent="0.25">
      <c r="C121" s="358"/>
      <c r="D121" s="358"/>
      <c r="E121" s="358"/>
      <c r="H121" s="344" t="s">
        <v>3795</v>
      </c>
      <c r="I121" s="336" t="s">
        <v>3880</v>
      </c>
      <c r="J121" s="224" t="s">
        <v>3881</v>
      </c>
      <c r="L121" s="224" t="s">
        <v>3882</v>
      </c>
      <c r="M121" s="224"/>
      <c r="N121" s="346"/>
      <c r="O121" s="224" t="s">
        <v>3779</v>
      </c>
    </row>
    <row r="122" spans="3:15" x14ac:dyDescent="0.25">
      <c r="C122" s="358"/>
      <c r="D122" s="358"/>
      <c r="E122" s="358"/>
      <c r="H122" s="344" t="s">
        <v>3795</v>
      </c>
      <c r="I122" s="336" t="s">
        <v>3883</v>
      </c>
      <c r="J122" s="224" t="s">
        <v>3884</v>
      </c>
      <c r="L122" s="224" t="s">
        <v>3885</v>
      </c>
      <c r="M122" s="224" t="s">
        <v>3729</v>
      </c>
      <c r="N122" s="346" t="s">
        <v>3781</v>
      </c>
      <c r="O122" s="224" t="s">
        <v>3782</v>
      </c>
    </row>
    <row r="123" spans="3:15" x14ac:dyDescent="0.25">
      <c r="C123" s="358"/>
      <c r="D123" s="358"/>
      <c r="E123" s="358"/>
      <c r="H123" s="344" t="s">
        <v>3795</v>
      </c>
      <c r="I123" s="336" t="s">
        <v>3886</v>
      </c>
      <c r="J123" s="224" t="s">
        <v>3887</v>
      </c>
      <c r="L123" s="224" t="s">
        <v>3888</v>
      </c>
      <c r="M123" s="224" t="s">
        <v>3729</v>
      </c>
      <c r="N123" s="346" t="s">
        <v>3784</v>
      </c>
      <c r="O123" s="224" t="s">
        <v>3785</v>
      </c>
    </row>
    <row r="124" spans="3:15" x14ac:dyDescent="0.25">
      <c r="C124" s="358"/>
      <c r="D124" s="358"/>
      <c r="E124" s="358"/>
      <c r="H124" s="344" t="s">
        <v>3795</v>
      </c>
      <c r="I124" s="336" t="s">
        <v>3889</v>
      </c>
      <c r="J124" s="224" t="s">
        <v>3890</v>
      </c>
      <c r="L124" s="224" t="s">
        <v>3891</v>
      </c>
      <c r="M124" s="224"/>
      <c r="N124" s="346"/>
      <c r="O124" s="224" t="s">
        <v>3785</v>
      </c>
    </row>
    <row r="125" spans="3:15" x14ac:dyDescent="0.25">
      <c r="C125" s="358"/>
      <c r="D125" s="358"/>
      <c r="E125" s="358"/>
      <c r="H125" s="344" t="s">
        <v>3795</v>
      </c>
      <c r="I125" s="336" t="s">
        <v>3892</v>
      </c>
      <c r="J125" s="224" t="s">
        <v>3893</v>
      </c>
      <c r="L125" s="224" t="s">
        <v>3894</v>
      </c>
      <c r="M125" s="224" t="s">
        <v>3729</v>
      </c>
      <c r="N125" s="346" t="s">
        <v>3787</v>
      </c>
      <c r="O125" s="224" t="s">
        <v>3788</v>
      </c>
    </row>
    <row r="126" spans="3:15" x14ac:dyDescent="0.25">
      <c r="C126" s="358"/>
      <c r="D126" s="358"/>
      <c r="E126" s="358"/>
      <c r="H126" s="344" t="s">
        <v>3795</v>
      </c>
      <c r="I126" s="336" t="s">
        <v>3895</v>
      </c>
      <c r="J126" s="224" t="s">
        <v>3896</v>
      </c>
      <c r="L126" s="224" t="s">
        <v>3897</v>
      </c>
      <c r="M126" s="224"/>
      <c r="N126" s="346"/>
      <c r="O126" s="224" t="s">
        <v>3788</v>
      </c>
    </row>
    <row r="127" spans="3:15" x14ac:dyDescent="0.25">
      <c r="C127" s="358"/>
      <c r="D127" s="358"/>
      <c r="E127" s="358"/>
      <c r="H127" s="344" t="s">
        <v>3795</v>
      </c>
      <c r="I127" s="336" t="s">
        <v>3898</v>
      </c>
      <c r="J127" s="224" t="s">
        <v>3899</v>
      </c>
      <c r="L127" s="224" t="s">
        <v>3900</v>
      </c>
      <c r="M127" s="224"/>
      <c r="N127" s="346"/>
      <c r="O127" s="224" t="s">
        <v>3788</v>
      </c>
    </row>
    <row r="128" spans="3:15" x14ac:dyDescent="0.25">
      <c r="C128" s="358"/>
      <c r="D128" s="358"/>
      <c r="E128" s="358"/>
      <c r="H128" s="344" t="s">
        <v>3795</v>
      </c>
      <c r="I128" s="336" t="s">
        <v>3901</v>
      </c>
      <c r="J128" s="224" t="s">
        <v>3902</v>
      </c>
      <c r="L128" s="224" t="s">
        <v>3903</v>
      </c>
      <c r="M128" s="224" t="s">
        <v>3729</v>
      </c>
      <c r="N128" s="346" t="s">
        <v>3790</v>
      </c>
      <c r="O128" s="224" t="s">
        <v>3791</v>
      </c>
    </row>
    <row r="129" spans="3:15" x14ac:dyDescent="0.25">
      <c r="C129" s="358"/>
      <c r="D129" s="358"/>
      <c r="E129" s="358"/>
      <c r="H129" s="344" t="s">
        <v>3795</v>
      </c>
      <c r="I129" s="336" t="s">
        <v>3904</v>
      </c>
      <c r="J129" s="224" t="s">
        <v>3905</v>
      </c>
      <c r="L129" s="224" t="s">
        <v>3906</v>
      </c>
      <c r="M129" s="224"/>
      <c r="N129" s="346"/>
      <c r="O129" s="224" t="s">
        <v>3791</v>
      </c>
    </row>
    <row r="130" spans="3:15" x14ac:dyDescent="0.25">
      <c r="C130" s="358"/>
      <c r="D130" s="358"/>
      <c r="E130" s="358"/>
      <c r="H130" s="344" t="s">
        <v>3795</v>
      </c>
      <c r="I130" s="336" t="s">
        <v>3907</v>
      </c>
      <c r="J130" s="224" t="s">
        <v>3908</v>
      </c>
      <c r="L130" s="224" t="s">
        <v>3909</v>
      </c>
      <c r="M130" s="224" t="s">
        <v>3795</v>
      </c>
      <c r="N130" s="346" t="s">
        <v>3796</v>
      </c>
      <c r="O130" s="224" t="s">
        <v>3797</v>
      </c>
    </row>
    <row r="131" spans="3:15" x14ac:dyDescent="0.25">
      <c r="C131" s="358"/>
      <c r="D131" s="358"/>
      <c r="E131" s="358"/>
      <c r="H131" s="344" t="s">
        <v>3795</v>
      </c>
      <c r="I131" s="336" t="s">
        <v>3910</v>
      </c>
      <c r="J131" s="224" t="s">
        <v>3911</v>
      </c>
      <c r="L131" s="224" t="s">
        <v>3912</v>
      </c>
      <c r="M131" s="224" t="s">
        <v>3795</v>
      </c>
      <c r="N131" s="346" t="s">
        <v>3799</v>
      </c>
      <c r="O131" s="224" t="s">
        <v>3800</v>
      </c>
    </row>
    <row r="132" spans="3:15" x14ac:dyDescent="0.25">
      <c r="C132" s="358"/>
      <c r="D132" s="358"/>
      <c r="E132" s="358"/>
      <c r="H132" s="344" t="s">
        <v>3795</v>
      </c>
      <c r="I132" s="336" t="s">
        <v>3913</v>
      </c>
      <c r="J132" s="224" t="s">
        <v>3914</v>
      </c>
      <c r="L132" s="224" t="s">
        <v>3915</v>
      </c>
      <c r="M132" s="224"/>
      <c r="N132" s="346"/>
      <c r="O132" s="224" t="s">
        <v>3800</v>
      </c>
    </row>
    <row r="133" spans="3:15" x14ac:dyDescent="0.25">
      <c r="C133" s="358"/>
      <c r="D133" s="358"/>
      <c r="E133" s="358"/>
      <c r="H133" s="344" t="s">
        <v>3795</v>
      </c>
      <c r="I133" s="336" t="s">
        <v>3916</v>
      </c>
      <c r="J133" s="224" t="s">
        <v>3917</v>
      </c>
      <c r="L133" s="224" t="s">
        <v>3918</v>
      </c>
      <c r="M133" s="224" t="s">
        <v>3795</v>
      </c>
      <c r="N133" s="346" t="s">
        <v>3802</v>
      </c>
      <c r="O133" s="224" t="s">
        <v>3803</v>
      </c>
    </row>
    <row r="134" spans="3:15" x14ac:dyDescent="0.25">
      <c r="C134" s="358"/>
      <c r="D134" s="358"/>
      <c r="E134" s="358"/>
      <c r="H134" s="354"/>
      <c r="I134" s="350" t="s">
        <v>3919</v>
      </c>
      <c r="J134" s="355"/>
      <c r="L134" s="224" t="s">
        <v>3920</v>
      </c>
      <c r="M134" s="224" t="s">
        <v>3795</v>
      </c>
      <c r="N134" s="346" t="s">
        <v>3805</v>
      </c>
      <c r="O134" s="224" t="s">
        <v>3806</v>
      </c>
    </row>
    <row r="135" spans="3:15" x14ac:dyDescent="0.25">
      <c r="C135" s="358"/>
      <c r="D135" s="358"/>
      <c r="E135" s="358"/>
      <c r="H135" s="344" t="s">
        <v>3921</v>
      </c>
      <c r="I135" s="336" t="s">
        <v>3922</v>
      </c>
      <c r="J135" s="224" t="s">
        <v>3923</v>
      </c>
      <c r="L135" s="224" t="s">
        <v>3924</v>
      </c>
      <c r="M135" s="224" t="s">
        <v>3795</v>
      </c>
      <c r="N135" s="346" t="s">
        <v>3808</v>
      </c>
      <c r="O135" s="224" t="s">
        <v>3809</v>
      </c>
    </row>
    <row r="136" spans="3:15" x14ac:dyDescent="0.25">
      <c r="C136" s="358"/>
      <c r="D136" s="358"/>
      <c r="E136" s="358"/>
      <c r="H136" s="344" t="s">
        <v>3921</v>
      </c>
      <c r="I136" s="336" t="s">
        <v>3925</v>
      </c>
      <c r="J136" s="224" t="s">
        <v>3926</v>
      </c>
      <c r="L136" s="224" t="s">
        <v>3927</v>
      </c>
      <c r="M136" s="224"/>
      <c r="N136" s="346"/>
      <c r="O136" s="224" t="s">
        <v>3809</v>
      </c>
    </row>
    <row r="137" spans="3:15" x14ac:dyDescent="0.25">
      <c r="C137" s="358"/>
      <c r="D137" s="358"/>
      <c r="E137" s="358"/>
      <c r="H137" s="344" t="s">
        <v>3921</v>
      </c>
      <c r="I137" s="336" t="s">
        <v>3928</v>
      </c>
      <c r="J137" s="224" t="s">
        <v>3929</v>
      </c>
      <c r="L137" s="224" t="s">
        <v>3930</v>
      </c>
      <c r="M137" s="224"/>
      <c r="N137" s="346"/>
      <c r="O137" s="224" t="s">
        <v>3809</v>
      </c>
    </row>
    <row r="138" spans="3:15" x14ac:dyDescent="0.25">
      <c r="C138" s="358"/>
      <c r="D138" s="358"/>
      <c r="E138" s="358"/>
      <c r="H138" s="344" t="s">
        <v>3921</v>
      </c>
      <c r="I138" s="336" t="s">
        <v>3931</v>
      </c>
      <c r="J138" s="224" t="s">
        <v>3932</v>
      </c>
      <c r="L138" s="224" t="s">
        <v>3933</v>
      </c>
      <c r="M138" s="224" t="s">
        <v>3795</v>
      </c>
      <c r="N138" s="346" t="s">
        <v>3811</v>
      </c>
      <c r="O138" s="224" t="s">
        <v>3812</v>
      </c>
    </row>
    <row r="139" spans="3:15" x14ac:dyDescent="0.25">
      <c r="C139" s="358"/>
      <c r="D139" s="358"/>
      <c r="E139" s="358"/>
      <c r="H139" s="344" t="s">
        <v>3921</v>
      </c>
      <c r="I139" s="336" t="s">
        <v>3934</v>
      </c>
      <c r="J139" s="224" t="s">
        <v>3935</v>
      </c>
      <c r="L139" s="224" t="s">
        <v>3936</v>
      </c>
      <c r="M139" s="224" t="s">
        <v>3795</v>
      </c>
      <c r="N139" s="346" t="s">
        <v>3814</v>
      </c>
      <c r="O139" s="224" t="s">
        <v>3815</v>
      </c>
    </row>
    <row r="140" spans="3:15" x14ac:dyDescent="0.25">
      <c r="C140" s="358"/>
      <c r="D140" s="358"/>
      <c r="E140" s="358"/>
      <c r="H140" s="344" t="s">
        <v>3921</v>
      </c>
      <c r="I140" s="336" t="s">
        <v>3937</v>
      </c>
      <c r="J140" s="224" t="s">
        <v>3938</v>
      </c>
      <c r="L140" s="224" t="s">
        <v>3939</v>
      </c>
      <c r="M140" s="224" t="s">
        <v>3795</v>
      </c>
      <c r="N140" s="346" t="s">
        <v>3817</v>
      </c>
      <c r="O140" s="224" t="s">
        <v>3818</v>
      </c>
    </row>
    <row r="141" spans="3:15" x14ac:dyDescent="0.25">
      <c r="C141" s="358"/>
      <c r="D141" s="358"/>
      <c r="E141" s="358"/>
      <c r="H141" s="354"/>
      <c r="I141" s="350" t="s">
        <v>3940</v>
      </c>
      <c r="J141" s="355"/>
      <c r="L141" s="224" t="s">
        <v>3941</v>
      </c>
      <c r="M141" s="224"/>
      <c r="N141" s="346"/>
      <c r="O141" s="224" t="s">
        <v>3818</v>
      </c>
    </row>
    <row r="142" spans="3:15" x14ac:dyDescent="0.25">
      <c r="C142" s="358"/>
      <c r="D142" s="358"/>
      <c r="E142" s="358"/>
      <c r="H142" s="344" t="s">
        <v>3942</v>
      </c>
      <c r="I142" s="336" t="s">
        <v>3943</v>
      </c>
      <c r="J142" s="224" t="s">
        <v>3944</v>
      </c>
      <c r="L142" s="224" t="s">
        <v>3945</v>
      </c>
      <c r="M142" s="224" t="s">
        <v>3795</v>
      </c>
      <c r="N142" s="346" t="s">
        <v>3820</v>
      </c>
      <c r="O142" s="224" t="s">
        <v>3821</v>
      </c>
    </row>
    <row r="143" spans="3:15" x14ac:dyDescent="0.25">
      <c r="C143" s="358"/>
      <c r="D143" s="358"/>
      <c r="E143" s="358"/>
      <c r="H143" s="344" t="s">
        <v>3942</v>
      </c>
      <c r="I143" s="336" t="s">
        <v>3946</v>
      </c>
      <c r="J143" s="224" t="s">
        <v>3947</v>
      </c>
      <c r="L143" s="224" t="s">
        <v>3948</v>
      </c>
      <c r="M143" s="224" t="s">
        <v>3795</v>
      </c>
      <c r="N143" s="346" t="s">
        <v>3823</v>
      </c>
      <c r="O143" s="224" t="s">
        <v>3824</v>
      </c>
    </row>
    <row r="144" spans="3:15" x14ac:dyDescent="0.25">
      <c r="C144" s="358"/>
      <c r="D144" s="358"/>
      <c r="E144" s="358"/>
      <c r="H144" s="344" t="s">
        <v>3942</v>
      </c>
      <c r="I144" s="336" t="s">
        <v>3949</v>
      </c>
      <c r="J144" s="224" t="s">
        <v>3950</v>
      </c>
      <c r="L144" s="224" t="s">
        <v>3951</v>
      </c>
      <c r="M144" s="224" t="s">
        <v>3795</v>
      </c>
      <c r="N144" s="346" t="s">
        <v>3826</v>
      </c>
      <c r="O144" s="224" t="s">
        <v>3827</v>
      </c>
    </row>
    <row r="145" spans="3:15" x14ac:dyDescent="0.25">
      <c r="C145" s="358"/>
      <c r="D145" s="358"/>
      <c r="E145" s="358"/>
      <c r="H145" s="344" t="s">
        <v>3942</v>
      </c>
      <c r="I145" s="336" t="s">
        <v>3952</v>
      </c>
      <c r="J145" s="224" t="s">
        <v>3953</v>
      </c>
      <c r="L145" s="224" t="s">
        <v>3954</v>
      </c>
      <c r="M145" s="224" t="s">
        <v>3795</v>
      </c>
      <c r="N145" s="346" t="s">
        <v>3829</v>
      </c>
      <c r="O145" s="224" t="s">
        <v>3830</v>
      </c>
    </row>
    <row r="146" spans="3:15" x14ac:dyDescent="0.25">
      <c r="C146" s="358"/>
      <c r="D146" s="358"/>
      <c r="E146" s="358"/>
      <c r="H146" s="344" t="s">
        <v>3942</v>
      </c>
      <c r="I146" s="336" t="s">
        <v>3955</v>
      </c>
      <c r="J146" s="224" t="s">
        <v>3956</v>
      </c>
      <c r="L146" s="224" t="s">
        <v>3957</v>
      </c>
      <c r="M146" s="224" t="s">
        <v>3795</v>
      </c>
      <c r="N146" s="346" t="s">
        <v>3832</v>
      </c>
      <c r="O146" s="224" t="s">
        <v>3833</v>
      </c>
    </row>
    <row r="147" spans="3:15" x14ac:dyDescent="0.25">
      <c r="C147" s="358"/>
      <c r="D147" s="358"/>
      <c r="E147" s="358"/>
      <c r="H147" s="344" t="s">
        <v>3942</v>
      </c>
      <c r="I147" s="336" t="s">
        <v>3958</v>
      </c>
      <c r="J147" s="224" t="s">
        <v>3959</v>
      </c>
      <c r="L147" s="224" t="s">
        <v>3960</v>
      </c>
      <c r="M147" s="224" t="s">
        <v>3795</v>
      </c>
      <c r="N147" s="346" t="s">
        <v>3835</v>
      </c>
      <c r="O147" s="224" t="s">
        <v>3836</v>
      </c>
    </row>
    <row r="148" spans="3:15" x14ac:dyDescent="0.25">
      <c r="C148" s="358"/>
      <c r="D148" s="358"/>
      <c r="E148" s="358"/>
      <c r="H148" s="344" t="s">
        <v>3942</v>
      </c>
      <c r="I148" s="336" t="s">
        <v>3961</v>
      </c>
      <c r="J148" s="224" t="s">
        <v>3962</v>
      </c>
      <c r="L148" s="224" t="s">
        <v>3963</v>
      </c>
      <c r="M148" s="224" t="s">
        <v>3795</v>
      </c>
      <c r="N148" s="346" t="s">
        <v>3838</v>
      </c>
      <c r="O148" s="224" t="s">
        <v>3839</v>
      </c>
    </row>
    <row r="149" spans="3:15" x14ac:dyDescent="0.25">
      <c r="C149" s="358"/>
      <c r="D149" s="358"/>
      <c r="E149" s="358"/>
      <c r="H149" s="344" t="s">
        <v>3942</v>
      </c>
      <c r="I149" s="336" t="s">
        <v>3964</v>
      </c>
      <c r="J149" s="224" t="s">
        <v>3965</v>
      </c>
      <c r="L149" s="224" t="s">
        <v>3966</v>
      </c>
      <c r="M149" s="224" t="s">
        <v>3795</v>
      </c>
      <c r="N149" s="346" t="s">
        <v>3841</v>
      </c>
      <c r="O149" s="224" t="s">
        <v>3842</v>
      </c>
    </row>
    <row r="150" spans="3:15" x14ac:dyDescent="0.25">
      <c r="C150" s="358"/>
      <c r="D150" s="358"/>
      <c r="E150" s="358"/>
      <c r="H150" s="344" t="s">
        <v>3942</v>
      </c>
      <c r="I150" s="336" t="s">
        <v>3967</v>
      </c>
      <c r="J150" s="224" t="s">
        <v>3968</v>
      </c>
      <c r="L150" s="224" t="s">
        <v>3969</v>
      </c>
      <c r="M150" s="224" t="s">
        <v>3795</v>
      </c>
      <c r="N150" s="346" t="s">
        <v>3844</v>
      </c>
      <c r="O150" s="224" t="s">
        <v>3845</v>
      </c>
    </row>
    <row r="151" spans="3:15" x14ac:dyDescent="0.25">
      <c r="C151" s="358"/>
      <c r="D151" s="358"/>
      <c r="E151" s="358"/>
      <c r="H151" s="344" t="s">
        <v>3942</v>
      </c>
      <c r="I151" s="336" t="s">
        <v>3970</v>
      </c>
      <c r="J151" s="224" t="s">
        <v>3971</v>
      </c>
      <c r="L151" s="224" t="s">
        <v>3972</v>
      </c>
      <c r="M151" s="224" t="s">
        <v>3795</v>
      </c>
      <c r="N151" s="346" t="s">
        <v>3847</v>
      </c>
      <c r="O151" s="224" t="s">
        <v>3848</v>
      </c>
    </row>
    <row r="152" spans="3:15" x14ac:dyDescent="0.25">
      <c r="C152" s="358"/>
      <c r="D152" s="358"/>
      <c r="E152" s="358"/>
      <c r="H152" s="354"/>
      <c r="I152" s="350" t="s">
        <v>3973</v>
      </c>
      <c r="J152" s="355"/>
      <c r="L152" s="224" t="s">
        <v>3974</v>
      </c>
      <c r="M152" s="224" t="s">
        <v>3795</v>
      </c>
      <c r="N152" s="346" t="s">
        <v>3850</v>
      </c>
      <c r="O152" s="224" t="s">
        <v>3851</v>
      </c>
    </row>
    <row r="153" spans="3:15" x14ac:dyDescent="0.25">
      <c r="C153" s="358"/>
      <c r="D153" s="358"/>
      <c r="E153" s="358"/>
      <c r="H153" s="344" t="s">
        <v>3975</v>
      </c>
      <c r="I153" s="336" t="s">
        <v>3976</v>
      </c>
      <c r="J153" s="224" t="s">
        <v>3977</v>
      </c>
      <c r="L153" s="224" t="s">
        <v>3978</v>
      </c>
      <c r="M153" s="224" t="s">
        <v>3795</v>
      </c>
      <c r="N153" s="346" t="s">
        <v>3853</v>
      </c>
      <c r="O153" s="224" t="s">
        <v>3854</v>
      </c>
    </row>
    <row r="154" spans="3:15" x14ac:dyDescent="0.25">
      <c r="C154" s="358"/>
      <c r="D154" s="358"/>
      <c r="E154" s="358"/>
      <c r="H154" s="344" t="s">
        <v>3975</v>
      </c>
      <c r="I154" s="336" t="s">
        <v>3979</v>
      </c>
      <c r="J154" s="224" t="s">
        <v>3980</v>
      </c>
      <c r="L154" s="224" t="s">
        <v>3981</v>
      </c>
      <c r="M154" s="224"/>
      <c r="N154" s="346"/>
      <c r="O154" s="224" t="s">
        <v>3854</v>
      </c>
    </row>
    <row r="155" spans="3:15" x14ac:dyDescent="0.25">
      <c r="C155" s="358"/>
      <c r="D155" s="358"/>
      <c r="E155" s="358"/>
      <c r="H155" s="344" t="s">
        <v>3975</v>
      </c>
      <c r="I155" s="336" t="s">
        <v>3982</v>
      </c>
      <c r="J155" s="224" t="s">
        <v>3983</v>
      </c>
      <c r="L155" s="224" t="s">
        <v>3984</v>
      </c>
      <c r="M155" s="224" t="s">
        <v>3795</v>
      </c>
      <c r="N155" s="346" t="s">
        <v>3856</v>
      </c>
      <c r="O155" s="224" t="s">
        <v>3857</v>
      </c>
    </row>
    <row r="156" spans="3:15" x14ac:dyDescent="0.25">
      <c r="C156" s="358"/>
      <c r="D156" s="358"/>
      <c r="E156" s="358"/>
      <c r="H156" s="344" t="s">
        <v>3975</v>
      </c>
      <c r="I156" s="336" t="s">
        <v>3985</v>
      </c>
      <c r="J156" s="224" t="s">
        <v>3986</v>
      </c>
      <c r="L156" s="224" t="s">
        <v>3987</v>
      </c>
      <c r="M156" s="224" t="s">
        <v>3795</v>
      </c>
      <c r="N156" s="346" t="s">
        <v>3859</v>
      </c>
      <c r="O156" s="224" t="s">
        <v>3860</v>
      </c>
    </row>
    <row r="157" spans="3:15" x14ac:dyDescent="0.25">
      <c r="C157" s="358"/>
      <c r="D157" s="358"/>
      <c r="E157" s="358"/>
      <c r="H157" s="344" t="s">
        <v>3975</v>
      </c>
      <c r="I157" s="336" t="s">
        <v>3988</v>
      </c>
      <c r="J157" s="224" t="s">
        <v>3989</v>
      </c>
      <c r="L157" s="224" t="s">
        <v>3990</v>
      </c>
      <c r="M157" s="224" t="s">
        <v>3795</v>
      </c>
      <c r="N157" s="346" t="s">
        <v>3862</v>
      </c>
      <c r="O157" s="224" t="s">
        <v>3863</v>
      </c>
    </row>
    <row r="158" spans="3:15" x14ac:dyDescent="0.25">
      <c r="C158" s="358"/>
      <c r="D158" s="358"/>
      <c r="E158" s="358"/>
      <c r="H158" s="344" t="s">
        <v>3975</v>
      </c>
      <c r="I158" s="336" t="s">
        <v>3991</v>
      </c>
      <c r="J158" s="224" t="s">
        <v>3992</v>
      </c>
      <c r="L158" s="224" t="s">
        <v>3993</v>
      </c>
      <c r="M158" s="224" t="s">
        <v>3795</v>
      </c>
      <c r="N158" s="346" t="s">
        <v>3865</v>
      </c>
      <c r="O158" s="224" t="s">
        <v>3866</v>
      </c>
    </row>
    <row r="159" spans="3:15" x14ac:dyDescent="0.25">
      <c r="C159" s="358"/>
      <c r="D159" s="358"/>
      <c r="E159" s="358"/>
      <c r="H159" s="344" t="s">
        <v>3975</v>
      </c>
      <c r="I159" s="336" t="s">
        <v>3994</v>
      </c>
      <c r="J159" s="224" t="s">
        <v>3995</v>
      </c>
      <c r="L159" s="224" t="s">
        <v>3996</v>
      </c>
      <c r="M159" s="224" t="s">
        <v>3795</v>
      </c>
      <c r="N159" s="346" t="s">
        <v>3868</v>
      </c>
      <c r="O159" s="224" t="s">
        <v>3869</v>
      </c>
    </row>
    <row r="160" spans="3:15" x14ac:dyDescent="0.25">
      <c r="C160" s="358"/>
      <c r="D160" s="358"/>
      <c r="E160" s="358"/>
      <c r="H160" s="344" t="s">
        <v>3975</v>
      </c>
      <c r="I160" s="336" t="s">
        <v>3997</v>
      </c>
      <c r="J160" s="224" t="s">
        <v>3998</v>
      </c>
      <c r="L160" s="224" t="s">
        <v>3999</v>
      </c>
      <c r="M160" s="224" t="s">
        <v>3795</v>
      </c>
      <c r="N160" s="346" t="s">
        <v>3871</v>
      </c>
      <c r="O160" s="224" t="s">
        <v>3872</v>
      </c>
    </row>
    <row r="161" spans="3:15" x14ac:dyDescent="0.25">
      <c r="C161" s="358"/>
      <c r="D161" s="358"/>
      <c r="E161" s="358"/>
      <c r="H161" s="344" t="s">
        <v>3975</v>
      </c>
      <c r="I161" s="336" t="s">
        <v>4000</v>
      </c>
      <c r="J161" s="224" t="s">
        <v>4001</v>
      </c>
      <c r="L161" s="224" t="s">
        <v>4002</v>
      </c>
      <c r="M161" s="224"/>
      <c r="N161" s="346"/>
      <c r="O161" s="224" t="s">
        <v>3872</v>
      </c>
    </row>
    <row r="162" spans="3:15" x14ac:dyDescent="0.25">
      <c r="C162" s="358"/>
      <c r="D162" s="358"/>
      <c r="E162" s="358"/>
      <c r="H162" s="344" t="s">
        <v>3975</v>
      </c>
      <c r="I162" s="336" t="s">
        <v>4003</v>
      </c>
      <c r="J162" s="224" t="s">
        <v>4004</v>
      </c>
      <c r="L162" s="224" t="s">
        <v>4005</v>
      </c>
      <c r="M162" s="224" t="s">
        <v>3795</v>
      </c>
      <c r="N162" s="346" t="s">
        <v>3874</v>
      </c>
      <c r="O162" s="224" t="s">
        <v>3875</v>
      </c>
    </row>
    <row r="163" spans="3:15" x14ac:dyDescent="0.25">
      <c r="C163" s="358"/>
      <c r="D163" s="358"/>
      <c r="E163" s="358"/>
      <c r="H163" s="344" t="s">
        <v>3975</v>
      </c>
      <c r="I163" s="336" t="s">
        <v>4006</v>
      </c>
      <c r="J163" s="224" t="s">
        <v>4007</v>
      </c>
      <c r="L163" s="224" t="s">
        <v>4008</v>
      </c>
      <c r="M163" s="224"/>
      <c r="N163" s="346"/>
      <c r="O163" s="224" t="s">
        <v>3875</v>
      </c>
    </row>
    <row r="164" spans="3:15" x14ac:dyDescent="0.25">
      <c r="C164" s="358"/>
      <c r="D164" s="358"/>
      <c r="E164" s="358"/>
      <c r="H164" s="354"/>
      <c r="I164" s="350" t="s">
        <v>4009</v>
      </c>
      <c r="J164" s="355"/>
      <c r="L164" s="224" t="s">
        <v>4010</v>
      </c>
      <c r="M164" s="224" t="s">
        <v>3795</v>
      </c>
      <c r="N164" s="346" t="s">
        <v>3877</v>
      </c>
      <c r="O164" s="224" t="s">
        <v>3878</v>
      </c>
    </row>
    <row r="165" spans="3:15" x14ac:dyDescent="0.25">
      <c r="C165" s="358"/>
      <c r="D165" s="358"/>
      <c r="E165" s="358"/>
      <c r="H165" s="344" t="s">
        <v>4011</v>
      </c>
      <c r="I165" s="336" t="s">
        <v>4012</v>
      </c>
      <c r="J165" s="224" t="s">
        <v>4013</v>
      </c>
      <c r="L165" s="224" t="s">
        <v>4014</v>
      </c>
      <c r="M165" s="224"/>
      <c r="N165" s="346"/>
      <c r="O165" s="224" t="s">
        <v>3878</v>
      </c>
    </row>
    <row r="166" spans="3:15" x14ac:dyDescent="0.25">
      <c r="C166" s="358"/>
      <c r="D166" s="358"/>
      <c r="E166" s="358"/>
      <c r="H166" s="344" t="s">
        <v>4011</v>
      </c>
      <c r="I166" s="336" t="s">
        <v>4015</v>
      </c>
      <c r="J166" s="224" t="s">
        <v>4016</v>
      </c>
      <c r="L166" s="224" t="s">
        <v>4017</v>
      </c>
      <c r="M166" s="224" t="s">
        <v>3795</v>
      </c>
      <c r="N166" s="346" t="s">
        <v>3880</v>
      </c>
      <c r="O166" s="224" t="s">
        <v>3881</v>
      </c>
    </row>
    <row r="167" spans="3:15" x14ac:dyDescent="0.25">
      <c r="C167" s="358"/>
      <c r="D167" s="358"/>
      <c r="E167" s="358"/>
      <c r="H167" s="344" t="s">
        <v>4011</v>
      </c>
      <c r="I167" s="336" t="s">
        <v>4018</v>
      </c>
      <c r="J167" s="224" t="s">
        <v>4019</v>
      </c>
      <c r="L167" s="224" t="s">
        <v>4020</v>
      </c>
      <c r="M167" s="224" t="s">
        <v>3795</v>
      </c>
      <c r="N167" s="346" t="s">
        <v>3883</v>
      </c>
      <c r="O167" s="224" t="s">
        <v>3884</v>
      </c>
    </row>
    <row r="168" spans="3:15" x14ac:dyDescent="0.25">
      <c r="C168" s="358"/>
      <c r="D168" s="358"/>
      <c r="E168" s="358"/>
      <c r="H168" s="344" t="s">
        <v>4011</v>
      </c>
      <c r="I168" s="351" t="s">
        <v>4021</v>
      </c>
      <c r="J168" s="224" t="s">
        <v>4022</v>
      </c>
      <c r="L168" s="224" t="s">
        <v>4023</v>
      </c>
      <c r="M168" s="224" t="s">
        <v>3795</v>
      </c>
      <c r="N168" s="346" t="s">
        <v>3886</v>
      </c>
      <c r="O168" s="224" t="s">
        <v>3887</v>
      </c>
    </row>
    <row r="169" spans="3:15" x14ac:dyDescent="0.25">
      <c r="C169" s="358"/>
      <c r="D169" s="358"/>
      <c r="E169" s="358"/>
      <c r="H169" s="344" t="s">
        <v>4011</v>
      </c>
      <c r="I169" s="336" t="s">
        <v>4024</v>
      </c>
      <c r="J169" s="224" t="s">
        <v>4025</v>
      </c>
      <c r="L169" s="224" t="s">
        <v>4026</v>
      </c>
      <c r="M169" s="224"/>
      <c r="N169" s="346"/>
      <c r="O169" s="224" t="s">
        <v>3887</v>
      </c>
    </row>
    <row r="170" spans="3:15" x14ac:dyDescent="0.25">
      <c r="C170" s="358"/>
      <c r="D170" s="358"/>
      <c r="E170" s="358"/>
      <c r="H170" s="344" t="s">
        <v>4011</v>
      </c>
      <c r="I170" s="336" t="s">
        <v>4027</v>
      </c>
      <c r="J170" s="224" t="s">
        <v>4028</v>
      </c>
      <c r="L170" s="224" t="s">
        <v>4029</v>
      </c>
      <c r="M170" s="224" t="s">
        <v>3795</v>
      </c>
      <c r="N170" s="346" t="s">
        <v>3889</v>
      </c>
      <c r="O170" s="224" t="s">
        <v>3890</v>
      </c>
    </row>
    <row r="171" spans="3:15" x14ac:dyDescent="0.25">
      <c r="C171" s="358"/>
      <c r="D171" s="358"/>
      <c r="E171" s="358"/>
      <c r="H171" s="344" t="s">
        <v>4011</v>
      </c>
      <c r="I171" s="336" t="s">
        <v>4030</v>
      </c>
      <c r="J171" s="224" t="s">
        <v>4031</v>
      </c>
      <c r="L171" s="224" t="s">
        <v>4032</v>
      </c>
      <c r="M171" s="224" t="s">
        <v>3795</v>
      </c>
      <c r="N171" s="346" t="s">
        <v>3892</v>
      </c>
      <c r="O171" s="224" t="s">
        <v>3893</v>
      </c>
    </row>
    <row r="172" spans="3:15" x14ac:dyDescent="0.25">
      <c r="C172" s="358"/>
      <c r="D172" s="358"/>
      <c r="E172" s="358"/>
      <c r="H172" s="344" t="s">
        <v>4011</v>
      </c>
      <c r="I172" s="336" t="s">
        <v>4033</v>
      </c>
      <c r="J172" s="224" t="s">
        <v>4034</v>
      </c>
      <c r="L172" s="224" t="s">
        <v>4035</v>
      </c>
      <c r="M172" s="224"/>
      <c r="N172" s="346"/>
      <c r="O172" s="224" t="s">
        <v>3893</v>
      </c>
    </row>
    <row r="173" spans="3:15" x14ac:dyDescent="0.25">
      <c r="C173" s="358"/>
      <c r="D173" s="358"/>
      <c r="E173" s="358"/>
      <c r="H173" s="344" t="s">
        <v>4011</v>
      </c>
      <c r="I173" s="336" t="s">
        <v>4036</v>
      </c>
      <c r="J173" s="224" t="s">
        <v>4037</v>
      </c>
      <c r="L173" s="224" t="s">
        <v>4038</v>
      </c>
      <c r="M173" s="224"/>
      <c r="N173" s="346"/>
      <c r="O173" s="224" t="s">
        <v>3893</v>
      </c>
    </row>
    <row r="174" spans="3:15" x14ac:dyDescent="0.25">
      <c r="C174" s="358"/>
      <c r="D174" s="358"/>
      <c r="E174" s="358"/>
      <c r="H174" s="344" t="s">
        <v>4011</v>
      </c>
      <c r="I174" s="336" t="s">
        <v>4039</v>
      </c>
      <c r="J174" s="224" t="s">
        <v>4040</v>
      </c>
      <c r="L174" s="224" t="s">
        <v>4041</v>
      </c>
      <c r="M174" s="224" t="s">
        <v>3795</v>
      </c>
      <c r="N174" s="346" t="s">
        <v>3895</v>
      </c>
      <c r="O174" s="224" t="s">
        <v>3896</v>
      </c>
    </row>
    <row r="175" spans="3:15" x14ac:dyDescent="0.25">
      <c r="C175" s="358"/>
      <c r="D175" s="358"/>
      <c r="E175" s="358"/>
      <c r="H175" s="354"/>
      <c r="I175" s="350" t="s">
        <v>4042</v>
      </c>
      <c r="J175" s="355"/>
      <c r="L175" s="224" t="s">
        <v>4043</v>
      </c>
      <c r="M175" s="224" t="s">
        <v>3795</v>
      </c>
      <c r="N175" s="346" t="s">
        <v>3898</v>
      </c>
      <c r="O175" s="224" t="s">
        <v>3899</v>
      </c>
    </row>
    <row r="176" spans="3:15" x14ac:dyDescent="0.25">
      <c r="C176" s="358"/>
      <c r="D176" s="358"/>
      <c r="E176" s="358"/>
      <c r="H176" s="344" t="s">
        <v>162</v>
      </c>
      <c r="I176" s="336" t="s">
        <v>4044</v>
      </c>
      <c r="J176" s="224" t="s">
        <v>4045</v>
      </c>
      <c r="L176" s="224" t="s">
        <v>4046</v>
      </c>
      <c r="M176" s="224" t="s">
        <v>3795</v>
      </c>
      <c r="N176" s="346" t="s">
        <v>3901</v>
      </c>
      <c r="O176" s="224" t="s">
        <v>3902</v>
      </c>
    </row>
    <row r="177" spans="3:15" x14ac:dyDescent="0.25">
      <c r="C177" s="358"/>
      <c r="D177" s="358"/>
      <c r="E177" s="358"/>
      <c r="H177" s="344" t="s">
        <v>162</v>
      </c>
      <c r="I177" s="336" t="s">
        <v>4047</v>
      </c>
      <c r="J177" s="224" t="s">
        <v>4048</v>
      </c>
      <c r="L177" s="224" t="s">
        <v>4049</v>
      </c>
      <c r="M177" s="224"/>
      <c r="N177" s="346"/>
      <c r="O177" s="224" t="s">
        <v>3902</v>
      </c>
    </row>
    <row r="178" spans="3:15" x14ac:dyDescent="0.25">
      <c r="C178" s="358"/>
      <c r="D178" s="358"/>
      <c r="E178" s="358"/>
      <c r="H178" s="344" t="s">
        <v>162</v>
      </c>
      <c r="I178" s="336" t="s">
        <v>4050</v>
      </c>
      <c r="J178" s="224" t="s">
        <v>4051</v>
      </c>
      <c r="L178" s="224" t="s">
        <v>4052</v>
      </c>
      <c r="M178" s="224" t="s">
        <v>3795</v>
      </c>
      <c r="N178" s="346" t="s">
        <v>3904</v>
      </c>
      <c r="O178" s="224" t="s">
        <v>3905</v>
      </c>
    </row>
    <row r="179" spans="3:15" x14ac:dyDescent="0.25">
      <c r="C179" s="358"/>
      <c r="D179" s="358"/>
      <c r="E179" s="358"/>
      <c r="H179" s="344" t="s">
        <v>162</v>
      </c>
      <c r="I179" s="336" t="s">
        <v>4053</v>
      </c>
      <c r="J179" s="224" t="s">
        <v>4054</v>
      </c>
      <c r="L179" s="224" t="s">
        <v>4055</v>
      </c>
      <c r="M179" s="224"/>
      <c r="N179" s="346"/>
      <c r="O179" s="224" t="s">
        <v>3905</v>
      </c>
    </row>
    <row r="180" spans="3:15" x14ac:dyDescent="0.25">
      <c r="C180" s="358"/>
      <c r="D180" s="358"/>
      <c r="E180" s="358"/>
      <c r="H180" s="344" t="s">
        <v>162</v>
      </c>
      <c r="I180" s="336" t="s">
        <v>4056</v>
      </c>
      <c r="J180" s="224" t="s">
        <v>4057</v>
      </c>
      <c r="L180" s="224" t="s">
        <v>4058</v>
      </c>
      <c r="M180" s="224" t="s">
        <v>3795</v>
      </c>
      <c r="N180" s="346" t="s">
        <v>3907</v>
      </c>
      <c r="O180" s="224" t="s">
        <v>3908</v>
      </c>
    </row>
    <row r="181" spans="3:15" x14ac:dyDescent="0.25">
      <c r="C181" s="358"/>
      <c r="D181" s="358"/>
      <c r="E181" s="358"/>
      <c r="H181" s="344" t="s">
        <v>162</v>
      </c>
      <c r="I181" s="336" t="s">
        <v>4059</v>
      </c>
      <c r="J181" s="224" t="s">
        <v>4060</v>
      </c>
      <c r="L181" s="224" t="s">
        <v>4061</v>
      </c>
      <c r="M181" s="224" t="s">
        <v>3795</v>
      </c>
      <c r="N181" s="346" t="s">
        <v>3910</v>
      </c>
      <c r="O181" s="224" t="s">
        <v>3911</v>
      </c>
    </row>
    <row r="182" spans="3:15" x14ac:dyDescent="0.25">
      <c r="C182" s="358"/>
      <c r="D182" s="358"/>
      <c r="E182" s="358"/>
      <c r="H182" s="344" t="s">
        <v>162</v>
      </c>
      <c r="I182" s="336" t="s">
        <v>4062</v>
      </c>
      <c r="J182" s="224" t="s">
        <v>4063</v>
      </c>
      <c r="L182" s="224" t="s">
        <v>4064</v>
      </c>
      <c r="M182" s="224" t="s">
        <v>3795</v>
      </c>
      <c r="N182" s="346" t="s">
        <v>3913</v>
      </c>
      <c r="O182" s="224" t="s">
        <v>3914</v>
      </c>
    </row>
    <row r="183" spans="3:15" x14ac:dyDescent="0.25">
      <c r="C183" s="358"/>
      <c r="D183" s="358"/>
      <c r="E183" s="358"/>
      <c r="H183" s="344" t="s">
        <v>162</v>
      </c>
      <c r="I183" s="336" t="s">
        <v>4065</v>
      </c>
      <c r="J183" s="224" t="s">
        <v>4066</v>
      </c>
      <c r="L183" s="224" t="s">
        <v>4067</v>
      </c>
      <c r="M183" s="224" t="s">
        <v>3795</v>
      </c>
      <c r="N183" s="346" t="s">
        <v>3916</v>
      </c>
      <c r="O183" s="224" t="s">
        <v>3917</v>
      </c>
    </row>
    <row r="184" spans="3:15" x14ac:dyDescent="0.25">
      <c r="C184" s="358"/>
      <c r="D184" s="358"/>
      <c r="E184" s="358"/>
      <c r="H184" s="344" t="s">
        <v>162</v>
      </c>
      <c r="I184" s="336" t="s">
        <v>4068</v>
      </c>
      <c r="J184" s="224" t="s">
        <v>4069</v>
      </c>
      <c r="L184" s="224" t="s">
        <v>4070</v>
      </c>
      <c r="M184" s="224" t="s">
        <v>3921</v>
      </c>
      <c r="N184" s="346" t="s">
        <v>3922</v>
      </c>
      <c r="O184" s="224" t="s">
        <v>3923</v>
      </c>
    </row>
    <row r="185" spans="3:15" x14ac:dyDescent="0.25">
      <c r="C185" s="358"/>
      <c r="D185" s="358"/>
      <c r="E185" s="358"/>
      <c r="H185" s="344" t="s">
        <v>162</v>
      </c>
      <c r="I185" s="336" t="s">
        <v>4071</v>
      </c>
      <c r="J185" s="224" t="s">
        <v>4072</v>
      </c>
      <c r="L185" s="224" t="s">
        <v>4073</v>
      </c>
      <c r="M185" s="224" t="s">
        <v>3921</v>
      </c>
      <c r="N185" s="346" t="s">
        <v>3925</v>
      </c>
      <c r="O185" s="224" t="s">
        <v>3926</v>
      </c>
    </row>
    <row r="186" spans="3:15" x14ac:dyDescent="0.25">
      <c r="C186" s="358"/>
      <c r="D186" s="358"/>
      <c r="E186" s="358"/>
      <c r="H186" s="344" t="s">
        <v>162</v>
      </c>
      <c r="I186" s="336" t="s">
        <v>4074</v>
      </c>
      <c r="J186" s="224" t="s">
        <v>4075</v>
      </c>
      <c r="L186" s="224" t="s">
        <v>4076</v>
      </c>
      <c r="M186" s="224" t="s">
        <v>3921</v>
      </c>
      <c r="N186" s="346" t="s">
        <v>3928</v>
      </c>
      <c r="O186" s="224" t="s">
        <v>3929</v>
      </c>
    </row>
    <row r="187" spans="3:15" x14ac:dyDescent="0.25">
      <c r="C187" s="358"/>
      <c r="D187" s="358"/>
      <c r="E187" s="358"/>
      <c r="H187" s="344" t="s">
        <v>162</v>
      </c>
      <c r="I187" s="336" t="s">
        <v>4077</v>
      </c>
      <c r="J187" s="224" t="s">
        <v>4078</v>
      </c>
      <c r="L187" s="224" t="s">
        <v>4079</v>
      </c>
      <c r="M187" s="224" t="s">
        <v>3921</v>
      </c>
      <c r="N187" s="346" t="s">
        <v>3931</v>
      </c>
      <c r="O187" s="224" t="s">
        <v>3932</v>
      </c>
    </row>
    <row r="188" spans="3:15" x14ac:dyDescent="0.25">
      <c r="C188" s="358"/>
      <c r="D188" s="358"/>
      <c r="E188" s="358"/>
      <c r="H188" s="344" t="s">
        <v>162</v>
      </c>
      <c r="I188" s="336" t="s">
        <v>4080</v>
      </c>
      <c r="J188" s="224" t="s">
        <v>4081</v>
      </c>
      <c r="L188" s="224" t="s">
        <v>4082</v>
      </c>
      <c r="M188" s="224" t="s">
        <v>3921</v>
      </c>
      <c r="N188" s="346" t="s">
        <v>3934</v>
      </c>
      <c r="O188" s="224" t="s">
        <v>3935</v>
      </c>
    </row>
    <row r="189" spans="3:15" x14ac:dyDescent="0.25">
      <c r="C189" s="358"/>
      <c r="D189" s="358"/>
      <c r="E189" s="358"/>
      <c r="H189" s="344" t="s">
        <v>162</v>
      </c>
      <c r="I189" s="336" t="s">
        <v>4083</v>
      </c>
      <c r="J189" s="224" t="s">
        <v>4084</v>
      </c>
      <c r="L189" s="224" t="s">
        <v>4085</v>
      </c>
      <c r="M189" s="224" t="s">
        <v>3921</v>
      </c>
      <c r="N189" s="346" t="s">
        <v>3937</v>
      </c>
      <c r="O189" s="224" t="s">
        <v>3938</v>
      </c>
    </row>
    <row r="190" spans="3:15" x14ac:dyDescent="0.25">
      <c r="C190" s="358"/>
      <c r="D190" s="358"/>
      <c r="E190" s="358"/>
      <c r="H190" s="344" t="s">
        <v>162</v>
      </c>
      <c r="I190" s="336" t="s">
        <v>4086</v>
      </c>
      <c r="J190" s="224" t="s">
        <v>4087</v>
      </c>
      <c r="L190" s="224" t="s">
        <v>4088</v>
      </c>
      <c r="M190" s="224" t="s">
        <v>3942</v>
      </c>
      <c r="N190" s="346" t="s">
        <v>3943</v>
      </c>
      <c r="O190" s="224" t="s">
        <v>3944</v>
      </c>
    </row>
    <row r="191" spans="3:15" x14ac:dyDescent="0.25">
      <c r="C191" s="358"/>
      <c r="D191" s="358"/>
      <c r="E191" s="358"/>
      <c r="H191" s="344" t="s">
        <v>162</v>
      </c>
      <c r="I191" s="336" t="s">
        <v>4089</v>
      </c>
      <c r="J191" s="224" t="s">
        <v>4090</v>
      </c>
      <c r="L191" s="224" t="s">
        <v>4091</v>
      </c>
      <c r="M191" s="224"/>
      <c r="N191" s="346"/>
      <c r="O191" s="224" t="s">
        <v>3944</v>
      </c>
    </row>
    <row r="192" spans="3:15" x14ac:dyDescent="0.25">
      <c r="C192" s="358"/>
      <c r="D192" s="358"/>
      <c r="E192" s="358"/>
      <c r="H192" s="344" t="s">
        <v>162</v>
      </c>
      <c r="I192" s="336" t="s">
        <v>4092</v>
      </c>
      <c r="J192" s="224" t="s">
        <v>4093</v>
      </c>
      <c r="L192" s="224" t="s">
        <v>4094</v>
      </c>
      <c r="M192" s="224"/>
      <c r="N192" s="346"/>
      <c r="O192" s="224" t="s">
        <v>3944</v>
      </c>
    </row>
    <row r="193" spans="3:15" x14ac:dyDescent="0.25">
      <c r="C193" s="358"/>
      <c r="D193" s="358"/>
      <c r="E193" s="358"/>
      <c r="H193" s="354"/>
      <c r="I193" s="350" t="s">
        <v>4095</v>
      </c>
      <c r="J193" s="355"/>
      <c r="L193" s="224" t="s">
        <v>4096</v>
      </c>
      <c r="M193" s="224"/>
      <c r="N193" s="346"/>
      <c r="O193" s="224" t="s">
        <v>3944</v>
      </c>
    </row>
    <row r="194" spans="3:15" x14ac:dyDescent="0.25">
      <c r="C194" s="358"/>
      <c r="D194" s="358"/>
      <c r="E194" s="358"/>
      <c r="H194" s="344" t="s">
        <v>4097</v>
      </c>
      <c r="I194" s="336" t="s">
        <v>4098</v>
      </c>
      <c r="J194" s="224" t="s">
        <v>4099</v>
      </c>
      <c r="L194" s="224" t="s">
        <v>4100</v>
      </c>
      <c r="M194" s="224" t="s">
        <v>3942</v>
      </c>
      <c r="N194" s="346" t="s">
        <v>3946</v>
      </c>
      <c r="O194" s="224" t="s">
        <v>3947</v>
      </c>
    </row>
    <row r="195" spans="3:15" x14ac:dyDescent="0.25">
      <c r="C195" s="358"/>
      <c r="D195" s="358"/>
      <c r="E195" s="358"/>
      <c r="H195" s="344" t="s">
        <v>4097</v>
      </c>
      <c r="I195" s="336" t="s">
        <v>4101</v>
      </c>
      <c r="J195" s="224" t="s">
        <v>4102</v>
      </c>
      <c r="L195" s="224" t="s">
        <v>4103</v>
      </c>
      <c r="M195" s="224"/>
      <c r="N195" s="346"/>
      <c r="O195" s="224" t="s">
        <v>3947</v>
      </c>
    </row>
    <row r="196" spans="3:15" x14ac:dyDescent="0.25">
      <c r="C196" s="358"/>
      <c r="D196" s="358"/>
      <c r="E196" s="358"/>
      <c r="H196" s="344" t="s">
        <v>4097</v>
      </c>
      <c r="I196" s="336" t="s">
        <v>4104</v>
      </c>
      <c r="J196" s="224" t="s">
        <v>4105</v>
      </c>
      <c r="L196" s="224" t="s">
        <v>4106</v>
      </c>
      <c r="M196" s="224" t="s">
        <v>3942</v>
      </c>
      <c r="N196" s="346" t="s">
        <v>3949</v>
      </c>
      <c r="O196" s="224" t="s">
        <v>3950</v>
      </c>
    </row>
    <row r="197" spans="3:15" x14ac:dyDescent="0.25">
      <c r="C197" s="358"/>
      <c r="D197" s="358"/>
      <c r="E197" s="358"/>
      <c r="H197" s="344" t="s">
        <v>4097</v>
      </c>
      <c r="I197" s="336" t="s">
        <v>4107</v>
      </c>
      <c r="J197" s="224" t="s">
        <v>4108</v>
      </c>
      <c r="L197" s="224" t="s">
        <v>4109</v>
      </c>
      <c r="M197" s="224"/>
      <c r="N197" s="346"/>
      <c r="O197" s="224" t="s">
        <v>3950</v>
      </c>
    </row>
    <row r="198" spans="3:15" x14ac:dyDescent="0.25">
      <c r="C198" s="358"/>
      <c r="D198" s="358"/>
      <c r="E198" s="358"/>
      <c r="H198" s="344" t="s">
        <v>4097</v>
      </c>
      <c r="I198" s="336" t="s">
        <v>4110</v>
      </c>
      <c r="J198" s="224" t="s">
        <v>4111</v>
      </c>
      <c r="L198" s="224" t="s">
        <v>4112</v>
      </c>
      <c r="M198" s="224" t="s">
        <v>3942</v>
      </c>
      <c r="N198" s="346" t="s">
        <v>3952</v>
      </c>
      <c r="O198" s="224" t="s">
        <v>3953</v>
      </c>
    </row>
    <row r="199" spans="3:15" x14ac:dyDescent="0.25">
      <c r="C199" s="358"/>
      <c r="D199" s="358"/>
      <c r="E199" s="358"/>
      <c r="H199" s="344" t="s">
        <v>4097</v>
      </c>
      <c r="I199" s="336" t="s">
        <v>4113</v>
      </c>
      <c r="J199" s="224" t="s">
        <v>4114</v>
      </c>
      <c r="L199" s="224" t="s">
        <v>4115</v>
      </c>
      <c r="M199" s="224" t="s">
        <v>3942</v>
      </c>
      <c r="N199" s="346" t="s">
        <v>3955</v>
      </c>
      <c r="O199" s="224" t="s">
        <v>3956</v>
      </c>
    </row>
    <row r="200" spans="3:15" x14ac:dyDescent="0.25">
      <c r="C200" s="358"/>
      <c r="D200" s="358"/>
      <c r="E200" s="358"/>
      <c r="H200" s="344" t="s">
        <v>4097</v>
      </c>
      <c r="I200" s="336" t="s">
        <v>4116</v>
      </c>
      <c r="J200" s="224" t="s">
        <v>4117</v>
      </c>
      <c r="L200" s="224" t="s">
        <v>4118</v>
      </c>
      <c r="M200" s="224" t="s">
        <v>3942</v>
      </c>
      <c r="N200" s="346" t="s">
        <v>3958</v>
      </c>
      <c r="O200" s="224" t="s">
        <v>3959</v>
      </c>
    </row>
    <row r="201" spans="3:15" x14ac:dyDescent="0.25">
      <c r="C201" s="358"/>
      <c r="D201" s="358"/>
      <c r="E201" s="358"/>
      <c r="H201" s="344" t="s">
        <v>4097</v>
      </c>
      <c r="I201" s="336" t="s">
        <v>4119</v>
      </c>
      <c r="J201" s="224" t="s">
        <v>4120</v>
      </c>
      <c r="L201" s="224" t="s">
        <v>4121</v>
      </c>
      <c r="M201" s="224" t="s">
        <v>3942</v>
      </c>
      <c r="N201" s="346" t="s">
        <v>3961</v>
      </c>
      <c r="O201" s="224" t="s">
        <v>3962</v>
      </c>
    </row>
    <row r="202" spans="3:15" x14ac:dyDescent="0.25">
      <c r="C202" s="358"/>
      <c r="D202" s="358"/>
      <c r="E202" s="358"/>
      <c r="H202" s="344" t="s">
        <v>4097</v>
      </c>
      <c r="I202" s="336" t="s">
        <v>4122</v>
      </c>
      <c r="J202" s="224" t="s">
        <v>4123</v>
      </c>
      <c r="L202" s="224" t="s">
        <v>4124</v>
      </c>
      <c r="M202" s="224" t="s">
        <v>3942</v>
      </c>
      <c r="N202" s="346" t="s">
        <v>3964</v>
      </c>
      <c r="O202" s="224" t="s">
        <v>3965</v>
      </c>
    </row>
    <row r="203" spans="3:15" x14ac:dyDescent="0.25">
      <c r="C203" s="358"/>
      <c r="D203" s="358"/>
      <c r="E203" s="358"/>
      <c r="H203" s="344" t="s">
        <v>4097</v>
      </c>
      <c r="I203" s="336" t="s">
        <v>4125</v>
      </c>
      <c r="J203" s="224" t="s">
        <v>4126</v>
      </c>
      <c r="L203" s="224" t="s">
        <v>4127</v>
      </c>
      <c r="M203" s="224" t="s">
        <v>3942</v>
      </c>
      <c r="N203" s="346" t="s">
        <v>3967</v>
      </c>
      <c r="O203" s="224" t="s">
        <v>3968</v>
      </c>
    </row>
    <row r="204" spans="3:15" x14ac:dyDescent="0.25">
      <c r="C204" s="358"/>
      <c r="D204" s="358"/>
      <c r="E204" s="358"/>
      <c r="H204" s="344" t="s">
        <v>4097</v>
      </c>
      <c r="I204" s="336" t="s">
        <v>4128</v>
      </c>
      <c r="J204" s="224" t="s">
        <v>4129</v>
      </c>
      <c r="L204" s="224" t="s">
        <v>4130</v>
      </c>
      <c r="M204" s="224" t="s">
        <v>3942</v>
      </c>
      <c r="N204" s="346" t="s">
        <v>3970</v>
      </c>
      <c r="O204" s="224" t="s">
        <v>3971</v>
      </c>
    </row>
    <row r="205" spans="3:15" x14ac:dyDescent="0.25">
      <c r="C205" s="358"/>
      <c r="D205" s="358"/>
      <c r="E205" s="358"/>
      <c r="H205" s="344" t="s">
        <v>4097</v>
      </c>
      <c r="I205" s="336" t="s">
        <v>4131</v>
      </c>
      <c r="J205" s="224" t="s">
        <v>4132</v>
      </c>
      <c r="L205" s="224" t="s">
        <v>4133</v>
      </c>
      <c r="M205" s="224" t="s">
        <v>3975</v>
      </c>
      <c r="N205" s="346" t="s">
        <v>3976</v>
      </c>
      <c r="O205" s="224" t="s">
        <v>3977</v>
      </c>
    </row>
    <row r="206" spans="3:15" x14ac:dyDescent="0.25">
      <c r="C206" s="358"/>
      <c r="D206" s="358"/>
      <c r="E206" s="358"/>
      <c r="H206" s="344" t="s">
        <v>4097</v>
      </c>
      <c r="I206" s="336" t="s">
        <v>4134</v>
      </c>
      <c r="J206" s="224" t="s">
        <v>4135</v>
      </c>
      <c r="L206" s="224" t="s">
        <v>4136</v>
      </c>
      <c r="M206" s="224" t="s">
        <v>3975</v>
      </c>
      <c r="N206" s="346" t="s">
        <v>3979</v>
      </c>
      <c r="O206" s="224" t="s">
        <v>3980</v>
      </c>
    </row>
    <row r="207" spans="3:15" x14ac:dyDescent="0.25">
      <c r="C207" s="358"/>
      <c r="D207" s="358"/>
      <c r="E207" s="358"/>
      <c r="H207" s="344" t="s">
        <v>4097</v>
      </c>
      <c r="I207" s="336" t="s">
        <v>4137</v>
      </c>
      <c r="J207" s="224" t="s">
        <v>4138</v>
      </c>
      <c r="L207" s="224" t="s">
        <v>4139</v>
      </c>
      <c r="M207" s="224" t="s">
        <v>3975</v>
      </c>
      <c r="N207" s="346" t="s">
        <v>3982</v>
      </c>
      <c r="O207" s="224" t="s">
        <v>3983</v>
      </c>
    </row>
    <row r="208" spans="3:15" x14ac:dyDescent="0.25">
      <c r="C208" s="358"/>
      <c r="D208" s="358"/>
      <c r="E208" s="358"/>
      <c r="H208" s="344" t="s">
        <v>4097</v>
      </c>
      <c r="I208" s="336" t="s">
        <v>4140</v>
      </c>
      <c r="J208" s="224" t="s">
        <v>4141</v>
      </c>
      <c r="L208" s="224" t="s">
        <v>4142</v>
      </c>
      <c r="M208" s="224" t="s">
        <v>3975</v>
      </c>
      <c r="N208" s="346" t="s">
        <v>3985</v>
      </c>
      <c r="O208" s="224" t="s">
        <v>3986</v>
      </c>
    </row>
    <row r="209" spans="3:15" x14ac:dyDescent="0.25">
      <c r="C209" s="358"/>
      <c r="D209" s="358"/>
      <c r="E209" s="358"/>
      <c r="H209" s="344" t="s">
        <v>4097</v>
      </c>
      <c r="I209" s="336" t="s">
        <v>4143</v>
      </c>
      <c r="J209" s="224" t="s">
        <v>4144</v>
      </c>
      <c r="L209" s="224" t="s">
        <v>4145</v>
      </c>
      <c r="M209" s="224"/>
      <c r="N209" s="346"/>
      <c r="O209" s="224" t="s">
        <v>3986</v>
      </c>
    </row>
    <row r="210" spans="3:15" x14ac:dyDescent="0.25">
      <c r="C210" s="358"/>
      <c r="D210" s="358"/>
      <c r="E210" s="358"/>
      <c r="H210" s="344" t="s">
        <v>4097</v>
      </c>
      <c r="I210" s="336" t="s">
        <v>4146</v>
      </c>
      <c r="J210" s="224" t="s">
        <v>4147</v>
      </c>
      <c r="L210" s="224" t="s">
        <v>4148</v>
      </c>
      <c r="M210" s="224" t="s">
        <v>3975</v>
      </c>
      <c r="N210" s="346" t="s">
        <v>3988</v>
      </c>
      <c r="O210" s="224" t="s">
        <v>3989</v>
      </c>
    </row>
    <row r="211" spans="3:15" x14ac:dyDescent="0.25">
      <c r="C211" s="358"/>
      <c r="D211" s="358"/>
      <c r="E211" s="358"/>
      <c r="H211" s="344" t="s">
        <v>4097</v>
      </c>
      <c r="I211" s="336" t="s">
        <v>4149</v>
      </c>
      <c r="J211" s="224" t="s">
        <v>4150</v>
      </c>
      <c r="L211" s="224" t="s">
        <v>4151</v>
      </c>
      <c r="M211" s="224"/>
      <c r="N211" s="346"/>
      <c r="O211" s="224" t="s">
        <v>3989</v>
      </c>
    </row>
    <row r="212" spans="3:15" x14ac:dyDescent="0.25">
      <c r="C212" s="358"/>
      <c r="D212" s="358"/>
      <c r="E212" s="358"/>
      <c r="H212" s="344" t="s">
        <v>4097</v>
      </c>
      <c r="I212" s="336" t="s">
        <v>4152</v>
      </c>
      <c r="J212" s="224" t="s">
        <v>4153</v>
      </c>
      <c r="L212" s="224" t="s">
        <v>4154</v>
      </c>
      <c r="M212" s="224" t="s">
        <v>3975</v>
      </c>
      <c r="N212" s="346" t="s">
        <v>3991</v>
      </c>
      <c r="O212" s="224" t="s">
        <v>3992</v>
      </c>
    </row>
    <row r="213" spans="3:15" x14ac:dyDescent="0.25">
      <c r="C213" s="358"/>
      <c r="D213" s="358"/>
      <c r="E213" s="358"/>
      <c r="H213" s="354"/>
      <c r="I213" s="350" t="s">
        <v>4155</v>
      </c>
      <c r="J213" s="355"/>
      <c r="L213" s="224" t="s">
        <v>4156</v>
      </c>
      <c r="M213" s="224"/>
      <c r="N213" s="346"/>
      <c r="O213" s="224" t="s">
        <v>3992</v>
      </c>
    </row>
    <row r="214" spans="3:15" x14ac:dyDescent="0.25">
      <c r="C214" s="358"/>
      <c r="D214" s="358"/>
      <c r="E214" s="358"/>
      <c r="H214" s="344" t="s">
        <v>4157</v>
      </c>
      <c r="I214" s="336" t="s">
        <v>4158</v>
      </c>
      <c r="J214" s="224" t="s">
        <v>4159</v>
      </c>
      <c r="L214" s="224" t="s">
        <v>4160</v>
      </c>
      <c r="M214" s="224" t="s">
        <v>3975</v>
      </c>
      <c r="N214" s="346" t="s">
        <v>3994</v>
      </c>
      <c r="O214" s="224" t="s">
        <v>3995</v>
      </c>
    </row>
    <row r="215" spans="3:15" x14ac:dyDescent="0.25">
      <c r="C215" s="358"/>
      <c r="D215" s="358"/>
      <c r="E215" s="358"/>
      <c r="H215" s="344" t="s">
        <v>4157</v>
      </c>
      <c r="I215" s="336" t="s">
        <v>4161</v>
      </c>
      <c r="J215" s="224" t="s">
        <v>4162</v>
      </c>
      <c r="L215" s="224" t="s">
        <v>4163</v>
      </c>
      <c r="M215" s="224" t="s">
        <v>3975</v>
      </c>
      <c r="N215" s="346" t="s">
        <v>3997</v>
      </c>
      <c r="O215" s="224" t="s">
        <v>3998</v>
      </c>
    </row>
    <row r="216" spans="3:15" x14ac:dyDescent="0.25">
      <c r="C216" s="358"/>
      <c r="D216" s="358"/>
      <c r="E216" s="358"/>
      <c r="H216" s="344" t="s">
        <v>4157</v>
      </c>
      <c r="I216" s="336" t="s">
        <v>4164</v>
      </c>
      <c r="J216" s="224" t="s">
        <v>4165</v>
      </c>
      <c r="L216" s="224" t="s">
        <v>4166</v>
      </c>
      <c r="M216" s="224" t="s">
        <v>3975</v>
      </c>
      <c r="N216" s="346" t="s">
        <v>4000</v>
      </c>
      <c r="O216" s="224" t="s">
        <v>4001</v>
      </c>
    </row>
    <row r="217" spans="3:15" x14ac:dyDescent="0.25">
      <c r="C217" s="358"/>
      <c r="D217" s="358"/>
      <c r="E217" s="358"/>
      <c r="H217" s="344" t="s">
        <v>4157</v>
      </c>
      <c r="I217" s="336" t="s">
        <v>4167</v>
      </c>
      <c r="J217" s="224" t="s">
        <v>4168</v>
      </c>
      <c r="L217" s="224" t="s">
        <v>4169</v>
      </c>
      <c r="M217" s="224" t="s">
        <v>3975</v>
      </c>
      <c r="N217" s="346" t="s">
        <v>4003</v>
      </c>
      <c r="O217" s="224" t="s">
        <v>4004</v>
      </c>
    </row>
    <row r="218" spans="3:15" x14ac:dyDescent="0.25">
      <c r="C218" s="358"/>
      <c r="D218" s="358"/>
      <c r="E218" s="358"/>
      <c r="H218" s="344" t="s">
        <v>4157</v>
      </c>
      <c r="I218" s="336" t="s">
        <v>4170</v>
      </c>
      <c r="J218" s="224" t="s">
        <v>4171</v>
      </c>
      <c r="L218" s="224" t="s">
        <v>4172</v>
      </c>
      <c r="M218" s="224" t="s">
        <v>3975</v>
      </c>
      <c r="N218" s="346" t="s">
        <v>4006</v>
      </c>
      <c r="O218" s="224" t="s">
        <v>4007</v>
      </c>
    </row>
    <row r="219" spans="3:15" x14ac:dyDescent="0.25">
      <c r="C219" s="358"/>
      <c r="D219" s="358"/>
      <c r="E219" s="358"/>
      <c r="H219" s="344" t="s">
        <v>4157</v>
      </c>
      <c r="I219" s="336" t="s">
        <v>4173</v>
      </c>
      <c r="J219" s="224" t="s">
        <v>4174</v>
      </c>
      <c r="L219" s="224" t="s">
        <v>4175</v>
      </c>
      <c r="M219" s="224" t="s">
        <v>4011</v>
      </c>
      <c r="N219" s="346" t="s">
        <v>4012</v>
      </c>
      <c r="O219" s="224" t="s">
        <v>4013</v>
      </c>
    </row>
    <row r="220" spans="3:15" x14ac:dyDescent="0.25">
      <c r="C220" s="358"/>
      <c r="D220" s="358"/>
      <c r="E220" s="358"/>
      <c r="H220" s="344" t="s">
        <v>4157</v>
      </c>
      <c r="I220" s="336" t="s">
        <v>4176</v>
      </c>
      <c r="J220" s="224" t="s">
        <v>4177</v>
      </c>
      <c r="L220" s="224" t="s">
        <v>4178</v>
      </c>
      <c r="M220" s="224" t="s">
        <v>4011</v>
      </c>
      <c r="N220" s="346" t="s">
        <v>4015</v>
      </c>
      <c r="O220" s="224" t="s">
        <v>4016</v>
      </c>
    </row>
    <row r="221" spans="3:15" x14ac:dyDescent="0.25">
      <c r="C221" s="358"/>
      <c r="D221" s="358"/>
      <c r="E221" s="358"/>
      <c r="H221" s="344" t="s">
        <v>4157</v>
      </c>
      <c r="I221" s="336" t="s">
        <v>4179</v>
      </c>
      <c r="J221" s="224" t="s">
        <v>4180</v>
      </c>
      <c r="L221" s="224" t="s">
        <v>4181</v>
      </c>
      <c r="M221" s="224" t="s">
        <v>4011</v>
      </c>
      <c r="N221" s="346" t="s">
        <v>4018</v>
      </c>
      <c r="O221" s="224" t="s">
        <v>4019</v>
      </c>
    </row>
    <row r="222" spans="3:15" x14ac:dyDescent="0.25">
      <c r="C222" s="358"/>
      <c r="D222" s="358"/>
      <c r="E222" s="358"/>
      <c r="H222" s="354"/>
      <c r="I222" s="350" t="s">
        <v>4182</v>
      </c>
      <c r="J222" s="355"/>
      <c r="L222" s="224" t="s">
        <v>4183</v>
      </c>
      <c r="M222" s="224" t="s">
        <v>4011</v>
      </c>
      <c r="N222" s="346" t="s">
        <v>4021</v>
      </c>
      <c r="O222" s="224" t="s">
        <v>4022</v>
      </c>
    </row>
    <row r="223" spans="3:15" x14ac:dyDescent="0.25">
      <c r="C223" s="358"/>
      <c r="D223" s="358"/>
      <c r="E223" s="358"/>
      <c r="H223" s="344" t="s">
        <v>4184</v>
      </c>
      <c r="I223" s="336" t="s">
        <v>4185</v>
      </c>
      <c r="J223" s="224" t="s">
        <v>4186</v>
      </c>
      <c r="L223" s="224" t="s">
        <v>4187</v>
      </c>
      <c r="M223" s="224" t="s">
        <v>4011</v>
      </c>
      <c r="N223" s="346" t="s">
        <v>4024</v>
      </c>
      <c r="O223" s="224" t="s">
        <v>4025</v>
      </c>
    </row>
    <row r="224" spans="3:15" x14ac:dyDescent="0.25">
      <c r="C224" s="358"/>
      <c r="D224" s="358"/>
      <c r="E224" s="358"/>
      <c r="H224" s="344" t="s">
        <v>4184</v>
      </c>
      <c r="I224" s="336" t="s">
        <v>4188</v>
      </c>
      <c r="J224" s="224" t="s">
        <v>4189</v>
      </c>
      <c r="L224" s="224" t="s">
        <v>4190</v>
      </c>
      <c r="M224" s="224" t="s">
        <v>4011</v>
      </c>
      <c r="N224" s="346" t="s">
        <v>4027</v>
      </c>
      <c r="O224" s="224" t="s">
        <v>4028</v>
      </c>
    </row>
    <row r="225" spans="3:15" x14ac:dyDescent="0.25">
      <c r="C225" s="358"/>
      <c r="D225" s="358"/>
      <c r="E225" s="358"/>
      <c r="H225" s="344" t="s">
        <v>4184</v>
      </c>
      <c r="I225" s="336" t="s">
        <v>4191</v>
      </c>
      <c r="J225" s="224" t="s">
        <v>4192</v>
      </c>
      <c r="L225" s="224" t="s">
        <v>4193</v>
      </c>
      <c r="M225" s="224" t="s">
        <v>4011</v>
      </c>
      <c r="N225" s="346" t="s">
        <v>4030</v>
      </c>
      <c r="O225" s="224" t="s">
        <v>4031</v>
      </c>
    </row>
    <row r="226" spans="3:15" x14ac:dyDescent="0.25">
      <c r="C226" s="358"/>
      <c r="D226" s="358"/>
      <c r="E226" s="358"/>
      <c r="H226" s="344" t="s">
        <v>4184</v>
      </c>
      <c r="I226" s="336" t="s">
        <v>4194</v>
      </c>
      <c r="J226" s="224" t="s">
        <v>4195</v>
      </c>
      <c r="L226" s="224" t="s">
        <v>4196</v>
      </c>
      <c r="M226" s="224" t="s">
        <v>4011</v>
      </c>
      <c r="N226" s="346" t="s">
        <v>4033</v>
      </c>
      <c r="O226" s="224" t="s">
        <v>4034</v>
      </c>
    </row>
    <row r="227" spans="3:15" x14ac:dyDescent="0.25">
      <c r="C227" s="358"/>
      <c r="D227" s="358"/>
      <c r="E227" s="358"/>
      <c r="H227" s="344" t="s">
        <v>4184</v>
      </c>
      <c r="I227" s="336" t="s">
        <v>4197</v>
      </c>
      <c r="J227" s="224" t="s">
        <v>4198</v>
      </c>
      <c r="L227" s="224" t="s">
        <v>4199</v>
      </c>
      <c r="M227" s="224" t="s">
        <v>4011</v>
      </c>
      <c r="N227" s="346" t="s">
        <v>4036</v>
      </c>
      <c r="O227" s="224" t="s">
        <v>4037</v>
      </c>
    </row>
    <row r="228" spans="3:15" x14ac:dyDescent="0.25">
      <c r="C228" s="358"/>
      <c r="D228" s="358"/>
      <c r="E228" s="358"/>
      <c r="H228" s="344" t="s">
        <v>4184</v>
      </c>
      <c r="I228" s="336" t="s">
        <v>4200</v>
      </c>
      <c r="J228" s="224" t="s">
        <v>4201</v>
      </c>
      <c r="L228" s="224" t="s">
        <v>4202</v>
      </c>
      <c r="M228" s="224" t="s">
        <v>4011</v>
      </c>
      <c r="N228" s="346" t="s">
        <v>4039</v>
      </c>
      <c r="O228" s="224" t="s">
        <v>4040</v>
      </c>
    </row>
    <row r="229" spans="3:15" x14ac:dyDescent="0.25">
      <c r="C229" s="358"/>
      <c r="D229" s="358"/>
      <c r="E229" s="358"/>
      <c r="H229" s="344" t="s">
        <v>4184</v>
      </c>
      <c r="I229" s="336" t="s">
        <v>4203</v>
      </c>
      <c r="J229" s="224" t="s">
        <v>4204</v>
      </c>
      <c r="L229" s="224" t="s">
        <v>4205</v>
      </c>
      <c r="M229" s="224" t="s">
        <v>162</v>
      </c>
      <c r="N229" s="346" t="s">
        <v>4044</v>
      </c>
      <c r="O229" s="224" t="s">
        <v>4045</v>
      </c>
    </row>
    <row r="230" spans="3:15" x14ac:dyDescent="0.25">
      <c r="C230" s="358"/>
      <c r="D230" s="358"/>
      <c r="E230" s="358"/>
      <c r="H230" s="344" t="s">
        <v>4184</v>
      </c>
      <c r="I230" s="336" t="s">
        <v>4206</v>
      </c>
      <c r="J230" s="224" t="s">
        <v>4207</v>
      </c>
      <c r="L230" s="224" t="s">
        <v>4208</v>
      </c>
      <c r="M230" s="224" t="s">
        <v>162</v>
      </c>
      <c r="N230" s="346" t="s">
        <v>4047</v>
      </c>
      <c r="O230" s="224" t="s">
        <v>4048</v>
      </c>
    </row>
    <row r="231" spans="3:15" x14ac:dyDescent="0.25">
      <c r="C231" s="358"/>
      <c r="D231" s="358"/>
      <c r="E231" s="358"/>
      <c r="H231" s="344" t="s">
        <v>4184</v>
      </c>
      <c r="I231" s="336" t="s">
        <v>4209</v>
      </c>
      <c r="J231" s="224" t="s">
        <v>4210</v>
      </c>
      <c r="L231" s="224" t="s">
        <v>4211</v>
      </c>
      <c r="M231" s="224" t="s">
        <v>162</v>
      </c>
      <c r="N231" s="346" t="s">
        <v>4050</v>
      </c>
      <c r="O231" s="224" t="s">
        <v>4051</v>
      </c>
    </row>
    <row r="232" spans="3:15" x14ac:dyDescent="0.25">
      <c r="C232" s="358"/>
      <c r="D232" s="358"/>
      <c r="E232" s="358"/>
      <c r="H232" s="344" t="s">
        <v>4184</v>
      </c>
      <c r="I232" s="336" t="s">
        <v>4212</v>
      </c>
      <c r="J232" s="224" t="s">
        <v>4213</v>
      </c>
      <c r="L232" s="224" t="s">
        <v>4214</v>
      </c>
      <c r="M232" s="224" t="s">
        <v>162</v>
      </c>
      <c r="N232" s="346" t="s">
        <v>4053</v>
      </c>
      <c r="O232" s="224" t="s">
        <v>4054</v>
      </c>
    </row>
    <row r="233" spans="3:15" x14ac:dyDescent="0.25">
      <c r="C233" s="358"/>
      <c r="D233" s="358"/>
      <c r="E233" s="358"/>
      <c r="H233" s="344" t="s">
        <v>4184</v>
      </c>
      <c r="I233" s="336" t="s">
        <v>4215</v>
      </c>
      <c r="J233" s="224" t="s">
        <v>4216</v>
      </c>
      <c r="L233" s="224" t="s">
        <v>4217</v>
      </c>
      <c r="M233" s="224"/>
      <c r="N233" s="346"/>
      <c r="O233" s="224" t="s">
        <v>4054</v>
      </c>
    </row>
    <row r="234" spans="3:15" x14ac:dyDescent="0.25">
      <c r="C234" s="358"/>
      <c r="D234" s="358"/>
      <c r="E234" s="358"/>
      <c r="H234" s="344" t="s">
        <v>4184</v>
      </c>
      <c r="I234" s="336" t="s">
        <v>4218</v>
      </c>
      <c r="J234" s="224" t="s">
        <v>4219</v>
      </c>
      <c r="L234" s="224" t="s">
        <v>4220</v>
      </c>
      <c r="M234" s="224" t="s">
        <v>162</v>
      </c>
      <c r="N234" s="346" t="s">
        <v>4056</v>
      </c>
      <c r="O234" s="224" t="s">
        <v>4057</v>
      </c>
    </row>
    <row r="235" spans="3:15" x14ac:dyDescent="0.25">
      <c r="C235" s="358"/>
      <c r="D235" s="358"/>
      <c r="E235" s="358"/>
      <c r="H235" s="344" t="s">
        <v>4184</v>
      </c>
      <c r="I235" s="336" t="s">
        <v>4221</v>
      </c>
      <c r="J235" s="224" t="s">
        <v>4222</v>
      </c>
      <c r="L235" s="224" t="s">
        <v>4223</v>
      </c>
      <c r="M235" s="224" t="s">
        <v>162</v>
      </c>
      <c r="N235" s="346" t="s">
        <v>4059</v>
      </c>
      <c r="O235" s="224" t="s">
        <v>4060</v>
      </c>
    </row>
    <row r="236" spans="3:15" x14ac:dyDescent="0.25">
      <c r="C236" s="358"/>
      <c r="D236" s="358"/>
      <c r="E236" s="358"/>
      <c r="H236" s="344" t="s">
        <v>4184</v>
      </c>
      <c r="I236" s="336" t="s">
        <v>4224</v>
      </c>
      <c r="J236" s="224" t="s">
        <v>4225</v>
      </c>
      <c r="L236" s="224" t="s">
        <v>4226</v>
      </c>
      <c r="M236" s="224" t="s">
        <v>162</v>
      </c>
      <c r="N236" s="346" t="s">
        <v>4062</v>
      </c>
      <c r="O236" s="224" t="s">
        <v>4063</v>
      </c>
    </row>
    <row r="237" spans="3:15" x14ac:dyDescent="0.25">
      <c r="C237" s="358"/>
      <c r="D237" s="358"/>
      <c r="E237" s="358"/>
      <c r="H237" s="344" t="s">
        <v>4184</v>
      </c>
      <c r="I237" s="336" t="s">
        <v>4227</v>
      </c>
      <c r="J237" s="224" t="s">
        <v>4228</v>
      </c>
      <c r="L237" s="224" t="s">
        <v>4229</v>
      </c>
      <c r="M237" s="224" t="s">
        <v>162</v>
      </c>
      <c r="N237" s="346" t="s">
        <v>4065</v>
      </c>
      <c r="O237" s="224" t="s">
        <v>4066</v>
      </c>
    </row>
    <row r="238" spans="3:15" x14ac:dyDescent="0.25">
      <c r="C238" s="358"/>
      <c r="D238" s="358"/>
      <c r="E238" s="358"/>
      <c r="H238" s="344" t="s">
        <v>4184</v>
      </c>
      <c r="I238" s="336" t="s">
        <v>4230</v>
      </c>
      <c r="J238" s="224" t="s">
        <v>4231</v>
      </c>
      <c r="L238" s="224" t="s">
        <v>4232</v>
      </c>
      <c r="M238" s="224" t="s">
        <v>162</v>
      </c>
      <c r="N238" s="346" t="s">
        <v>4068</v>
      </c>
      <c r="O238" s="224" t="s">
        <v>4069</v>
      </c>
    </row>
    <row r="239" spans="3:15" x14ac:dyDescent="0.25">
      <c r="C239" s="358"/>
      <c r="D239" s="358"/>
      <c r="E239" s="358"/>
      <c r="H239" s="354"/>
      <c r="I239" s="350" t="s">
        <v>4233</v>
      </c>
      <c r="J239" s="355"/>
      <c r="L239" s="224" t="s">
        <v>4234</v>
      </c>
      <c r="M239" s="224" t="s">
        <v>162</v>
      </c>
      <c r="N239" s="346" t="s">
        <v>4071</v>
      </c>
      <c r="O239" s="224" t="s">
        <v>4072</v>
      </c>
    </row>
    <row r="240" spans="3:15" x14ac:dyDescent="0.25">
      <c r="C240" s="358"/>
      <c r="D240" s="358"/>
      <c r="E240" s="358"/>
      <c r="H240" s="344" t="s">
        <v>4235</v>
      </c>
      <c r="I240" s="336" t="s">
        <v>4236</v>
      </c>
      <c r="J240" s="224" t="s">
        <v>4237</v>
      </c>
      <c r="L240" s="224" t="s">
        <v>4238</v>
      </c>
      <c r="M240" s="224" t="s">
        <v>162</v>
      </c>
      <c r="N240" s="346" t="s">
        <v>4074</v>
      </c>
      <c r="O240" s="224" t="s">
        <v>4075</v>
      </c>
    </row>
    <row r="241" spans="3:15" x14ac:dyDescent="0.25">
      <c r="C241" s="358"/>
      <c r="D241" s="358"/>
      <c r="E241" s="358"/>
      <c r="H241" s="344" t="s">
        <v>4235</v>
      </c>
      <c r="I241" s="336" t="s">
        <v>4239</v>
      </c>
      <c r="J241" s="224" t="s">
        <v>4240</v>
      </c>
      <c r="L241" s="224" t="s">
        <v>4241</v>
      </c>
      <c r="M241" s="224"/>
      <c r="N241" s="346"/>
      <c r="O241" s="224" t="s">
        <v>4075</v>
      </c>
    </row>
    <row r="242" spans="3:15" x14ac:dyDescent="0.25">
      <c r="C242" s="358"/>
      <c r="D242" s="358"/>
      <c r="E242" s="358"/>
      <c r="H242" s="344" t="s">
        <v>4235</v>
      </c>
      <c r="I242" s="336" t="s">
        <v>4242</v>
      </c>
      <c r="J242" s="224" t="s">
        <v>4243</v>
      </c>
      <c r="L242" s="224" t="s">
        <v>4244</v>
      </c>
      <c r="M242" s="224" t="s">
        <v>162</v>
      </c>
      <c r="N242" s="346" t="s">
        <v>4077</v>
      </c>
      <c r="O242" s="224" t="s">
        <v>4078</v>
      </c>
    </row>
    <row r="243" spans="3:15" x14ac:dyDescent="0.25">
      <c r="C243" s="358"/>
      <c r="D243" s="358"/>
      <c r="E243" s="358"/>
      <c r="H243" s="344" t="s">
        <v>4235</v>
      </c>
      <c r="I243" s="336" t="s">
        <v>4245</v>
      </c>
      <c r="J243" s="224" t="s">
        <v>4246</v>
      </c>
      <c r="L243" s="224" t="s">
        <v>4247</v>
      </c>
      <c r="M243" s="224" t="s">
        <v>162</v>
      </c>
      <c r="N243" s="346" t="s">
        <v>4080</v>
      </c>
      <c r="O243" s="224" t="s">
        <v>4081</v>
      </c>
    </row>
    <row r="244" spans="3:15" x14ac:dyDescent="0.25">
      <c r="C244" s="358"/>
      <c r="D244" s="358"/>
      <c r="E244" s="358"/>
      <c r="H244" s="344" t="s">
        <v>4235</v>
      </c>
      <c r="I244" s="336" t="s">
        <v>4248</v>
      </c>
      <c r="J244" s="224" t="s">
        <v>4249</v>
      </c>
      <c r="L244" s="224" t="s">
        <v>4250</v>
      </c>
      <c r="M244" s="224" t="s">
        <v>162</v>
      </c>
      <c r="N244" s="346" t="s">
        <v>4083</v>
      </c>
      <c r="O244" s="224" t="s">
        <v>4084</v>
      </c>
    </row>
    <row r="245" spans="3:15" x14ac:dyDescent="0.25">
      <c r="C245" s="358"/>
      <c r="D245" s="358"/>
      <c r="E245" s="358"/>
      <c r="H245" s="344" t="s">
        <v>4235</v>
      </c>
      <c r="I245" s="336" t="s">
        <v>4251</v>
      </c>
      <c r="J245" s="224" t="s">
        <v>4252</v>
      </c>
      <c r="L245" s="224" t="s">
        <v>4253</v>
      </c>
      <c r="M245" s="224" t="s">
        <v>162</v>
      </c>
      <c r="N245" s="346" t="s">
        <v>4086</v>
      </c>
      <c r="O245" s="224" t="s">
        <v>4087</v>
      </c>
    </row>
    <row r="246" spans="3:15" x14ac:dyDescent="0.25">
      <c r="C246" s="358"/>
      <c r="D246" s="358"/>
      <c r="E246" s="358"/>
      <c r="H246" s="344" t="s">
        <v>4235</v>
      </c>
      <c r="I246" s="336" t="s">
        <v>4254</v>
      </c>
      <c r="J246" s="224" t="s">
        <v>4255</v>
      </c>
      <c r="L246" s="224" t="s">
        <v>4256</v>
      </c>
      <c r="M246" s="224" t="s">
        <v>162</v>
      </c>
      <c r="N246" s="346" t="s">
        <v>4089</v>
      </c>
      <c r="O246" s="224" t="s">
        <v>4090</v>
      </c>
    </row>
    <row r="247" spans="3:15" x14ac:dyDescent="0.25">
      <c r="C247" s="358"/>
      <c r="D247" s="358"/>
      <c r="E247" s="358"/>
      <c r="H247" s="344" t="s">
        <v>4235</v>
      </c>
      <c r="I247" s="336" t="s">
        <v>4257</v>
      </c>
      <c r="J247" s="224" t="s">
        <v>4258</v>
      </c>
      <c r="L247" s="224" t="s">
        <v>4259</v>
      </c>
      <c r="M247" s="224" t="s">
        <v>162</v>
      </c>
      <c r="N247" s="346" t="s">
        <v>4092</v>
      </c>
      <c r="O247" s="224" t="s">
        <v>4093</v>
      </c>
    </row>
    <row r="248" spans="3:15" x14ac:dyDescent="0.25">
      <c r="C248" s="358"/>
      <c r="D248" s="358"/>
      <c r="E248" s="358"/>
      <c r="H248" s="344" t="s">
        <v>4235</v>
      </c>
      <c r="I248" s="336" t="s">
        <v>4260</v>
      </c>
      <c r="J248" s="224" t="s">
        <v>4261</v>
      </c>
      <c r="L248" s="224" t="s">
        <v>4262</v>
      </c>
      <c r="M248" s="224" t="s">
        <v>4097</v>
      </c>
      <c r="N248" s="346" t="s">
        <v>4098</v>
      </c>
      <c r="O248" s="224" t="s">
        <v>4099</v>
      </c>
    </row>
    <row r="249" spans="3:15" x14ac:dyDescent="0.25">
      <c r="C249" s="358"/>
      <c r="D249" s="358"/>
      <c r="E249" s="358"/>
      <c r="H249" s="344" t="s">
        <v>4235</v>
      </c>
      <c r="I249" s="336" t="s">
        <v>4263</v>
      </c>
      <c r="J249" s="224" t="s">
        <v>4264</v>
      </c>
      <c r="L249" s="224" t="s">
        <v>4265</v>
      </c>
      <c r="M249" s="224"/>
      <c r="N249" s="346"/>
      <c r="O249" s="224" t="s">
        <v>4099</v>
      </c>
    </row>
    <row r="250" spans="3:15" x14ac:dyDescent="0.25">
      <c r="C250" s="358"/>
      <c r="D250" s="358"/>
      <c r="E250" s="358"/>
      <c r="H250" s="344" t="s">
        <v>4235</v>
      </c>
      <c r="I250" s="336" t="s">
        <v>4266</v>
      </c>
      <c r="J250" s="224" t="s">
        <v>4267</v>
      </c>
      <c r="L250" s="224" t="s">
        <v>4268</v>
      </c>
      <c r="M250" s="224" t="s">
        <v>4097</v>
      </c>
      <c r="N250" s="346" t="s">
        <v>4101</v>
      </c>
      <c r="O250" s="224" t="s">
        <v>4102</v>
      </c>
    </row>
    <row r="251" spans="3:15" x14ac:dyDescent="0.25">
      <c r="C251" s="358"/>
      <c r="D251" s="358"/>
      <c r="E251" s="358"/>
      <c r="H251" s="344" t="s">
        <v>4235</v>
      </c>
      <c r="I251" s="336" t="s">
        <v>4269</v>
      </c>
      <c r="J251" s="224" t="s">
        <v>4270</v>
      </c>
      <c r="L251" s="224" t="s">
        <v>4271</v>
      </c>
      <c r="M251" s="224"/>
      <c r="N251" s="346"/>
      <c r="O251" s="224" t="s">
        <v>4102</v>
      </c>
    </row>
    <row r="252" spans="3:15" x14ac:dyDescent="0.25">
      <c r="C252" s="358"/>
      <c r="D252" s="358"/>
      <c r="E252" s="358"/>
      <c r="H252" s="344" t="s">
        <v>4235</v>
      </c>
      <c r="I252" s="336" t="s">
        <v>4272</v>
      </c>
      <c r="J252" s="224" t="s">
        <v>4273</v>
      </c>
      <c r="L252" s="224" t="s">
        <v>4274</v>
      </c>
      <c r="M252" s="224" t="s">
        <v>4097</v>
      </c>
      <c r="N252" s="346" t="s">
        <v>4104</v>
      </c>
      <c r="O252" s="224" t="s">
        <v>4105</v>
      </c>
    </row>
    <row r="253" spans="3:15" x14ac:dyDescent="0.25">
      <c r="C253" s="358"/>
      <c r="D253" s="358"/>
      <c r="E253" s="358"/>
      <c r="H253" s="344" t="s">
        <v>4235</v>
      </c>
      <c r="I253" s="336" t="s">
        <v>4275</v>
      </c>
      <c r="J253" s="224" t="s">
        <v>4276</v>
      </c>
      <c r="L253" s="224" t="s">
        <v>4277</v>
      </c>
      <c r="M253" s="224" t="s">
        <v>4097</v>
      </c>
      <c r="N253" s="346" t="s">
        <v>4107</v>
      </c>
      <c r="O253" s="224" t="s">
        <v>4108</v>
      </c>
    </row>
    <row r="254" spans="3:15" x14ac:dyDescent="0.25">
      <c r="C254" s="358"/>
      <c r="D254" s="358"/>
      <c r="E254" s="358"/>
      <c r="H254" s="344" t="s">
        <v>4235</v>
      </c>
      <c r="I254" s="336" t="s">
        <v>4278</v>
      </c>
      <c r="J254" s="224" t="s">
        <v>4279</v>
      </c>
      <c r="L254" s="224" t="s">
        <v>4280</v>
      </c>
      <c r="M254" s="224" t="s">
        <v>4097</v>
      </c>
      <c r="N254" s="346" t="s">
        <v>4110</v>
      </c>
      <c r="O254" s="224" t="s">
        <v>4111</v>
      </c>
    </row>
    <row r="255" spans="3:15" x14ac:dyDescent="0.25">
      <c r="C255" s="358"/>
      <c r="D255" s="358"/>
      <c r="E255" s="358"/>
      <c r="H255" s="344" t="s">
        <v>4235</v>
      </c>
      <c r="I255" s="336" t="s">
        <v>4281</v>
      </c>
      <c r="J255" s="224" t="s">
        <v>4282</v>
      </c>
      <c r="L255" s="224" t="s">
        <v>4283</v>
      </c>
      <c r="M255" s="224" t="s">
        <v>4097</v>
      </c>
      <c r="N255" s="346" t="s">
        <v>4113</v>
      </c>
      <c r="O255" s="224" t="s">
        <v>4114</v>
      </c>
    </row>
    <row r="256" spans="3:15" x14ac:dyDescent="0.25">
      <c r="C256" s="358"/>
      <c r="D256" s="358"/>
      <c r="E256" s="358"/>
      <c r="H256" s="344" t="s">
        <v>4235</v>
      </c>
      <c r="I256" s="336" t="s">
        <v>4284</v>
      </c>
      <c r="J256" s="224" t="s">
        <v>4285</v>
      </c>
      <c r="L256" s="224" t="s">
        <v>4286</v>
      </c>
      <c r="M256" s="224" t="s">
        <v>4097</v>
      </c>
      <c r="N256" s="346" t="s">
        <v>4116</v>
      </c>
      <c r="O256" s="224" t="s">
        <v>4117</v>
      </c>
    </row>
    <row r="257" spans="3:15" x14ac:dyDescent="0.25">
      <c r="C257" s="358"/>
      <c r="D257" s="358"/>
      <c r="E257" s="358"/>
      <c r="H257" s="344" t="s">
        <v>4235</v>
      </c>
      <c r="I257" s="336" t="s">
        <v>4287</v>
      </c>
      <c r="J257" s="224" t="s">
        <v>4288</v>
      </c>
      <c r="L257" s="224" t="s">
        <v>4289</v>
      </c>
      <c r="M257" s="224" t="s">
        <v>4097</v>
      </c>
      <c r="N257" s="346" t="s">
        <v>4119</v>
      </c>
      <c r="O257" s="224" t="s">
        <v>4120</v>
      </c>
    </row>
    <row r="258" spans="3:15" x14ac:dyDescent="0.25">
      <c r="C258" s="358"/>
      <c r="D258" s="358"/>
      <c r="E258" s="358"/>
      <c r="H258" s="344" t="s">
        <v>4235</v>
      </c>
      <c r="I258" s="336" t="s">
        <v>4290</v>
      </c>
      <c r="J258" s="224" t="s">
        <v>4291</v>
      </c>
      <c r="L258" s="224" t="s">
        <v>4292</v>
      </c>
      <c r="M258" s="224" t="s">
        <v>4097</v>
      </c>
      <c r="N258" s="346" t="s">
        <v>4122</v>
      </c>
      <c r="O258" s="224" t="s">
        <v>4123</v>
      </c>
    </row>
    <row r="259" spans="3:15" x14ac:dyDescent="0.25">
      <c r="C259" s="358"/>
      <c r="D259" s="358"/>
      <c r="E259" s="358"/>
      <c r="H259" s="344" t="s">
        <v>4235</v>
      </c>
      <c r="I259" s="336" t="s">
        <v>4293</v>
      </c>
      <c r="J259" s="224" t="s">
        <v>4294</v>
      </c>
      <c r="L259" s="224" t="s">
        <v>4295</v>
      </c>
      <c r="M259" s="224" t="s">
        <v>4097</v>
      </c>
      <c r="N259" s="346" t="s">
        <v>4125</v>
      </c>
      <c r="O259" s="224" t="s">
        <v>4126</v>
      </c>
    </row>
    <row r="260" spans="3:15" x14ac:dyDescent="0.25">
      <c r="C260" s="358"/>
      <c r="D260" s="358"/>
      <c r="E260" s="358"/>
      <c r="H260" s="344" t="s">
        <v>4235</v>
      </c>
      <c r="I260" s="336" t="s">
        <v>4296</v>
      </c>
      <c r="J260" s="224" t="s">
        <v>4297</v>
      </c>
      <c r="L260" s="224" t="s">
        <v>4298</v>
      </c>
      <c r="M260" s="224"/>
      <c r="N260" s="346"/>
      <c r="O260" s="224" t="s">
        <v>4126</v>
      </c>
    </row>
    <row r="261" spans="3:15" x14ac:dyDescent="0.25">
      <c r="C261" s="358"/>
      <c r="D261" s="358"/>
      <c r="E261" s="358"/>
      <c r="H261" s="344" t="s">
        <v>4235</v>
      </c>
      <c r="I261" s="336" t="s">
        <v>4299</v>
      </c>
      <c r="J261" s="224" t="s">
        <v>4300</v>
      </c>
      <c r="L261" s="224" t="s">
        <v>4301</v>
      </c>
      <c r="M261" s="224" t="s">
        <v>4097</v>
      </c>
      <c r="N261" s="346" t="s">
        <v>4128</v>
      </c>
      <c r="O261" s="224" t="s">
        <v>4129</v>
      </c>
    </row>
    <row r="262" spans="3:15" x14ac:dyDescent="0.25">
      <c r="C262" s="358"/>
      <c r="D262" s="358"/>
      <c r="E262" s="358"/>
      <c r="H262" s="354"/>
      <c r="I262" s="350" t="s">
        <v>4302</v>
      </c>
      <c r="J262" s="355"/>
      <c r="L262" s="224" t="s">
        <v>4303</v>
      </c>
      <c r="M262" s="224" t="s">
        <v>4097</v>
      </c>
      <c r="N262" s="346" t="s">
        <v>4131</v>
      </c>
      <c r="O262" s="224" t="s">
        <v>4132</v>
      </c>
    </row>
    <row r="263" spans="3:15" x14ac:dyDescent="0.25">
      <c r="C263" s="358"/>
      <c r="D263" s="358"/>
      <c r="E263" s="358"/>
      <c r="H263" s="344" t="s">
        <v>4304</v>
      </c>
      <c r="I263" s="336" t="s">
        <v>4305</v>
      </c>
      <c r="J263" s="224" t="s">
        <v>4306</v>
      </c>
      <c r="L263" s="224" t="s">
        <v>4307</v>
      </c>
      <c r="M263" s="224" t="s">
        <v>4097</v>
      </c>
      <c r="N263" s="346" t="s">
        <v>4134</v>
      </c>
      <c r="O263" s="224" t="s">
        <v>4135</v>
      </c>
    </row>
    <row r="264" spans="3:15" x14ac:dyDescent="0.25">
      <c r="C264" s="358"/>
      <c r="D264" s="358"/>
      <c r="E264" s="358"/>
      <c r="H264" s="344" t="s">
        <v>4304</v>
      </c>
      <c r="I264" s="336" t="s">
        <v>4308</v>
      </c>
      <c r="J264" s="224" t="s">
        <v>4309</v>
      </c>
      <c r="L264" s="224" t="s">
        <v>4310</v>
      </c>
      <c r="M264" s="224"/>
      <c r="N264" s="346"/>
      <c r="O264" s="224" t="s">
        <v>4135</v>
      </c>
    </row>
    <row r="265" spans="3:15" x14ac:dyDescent="0.25">
      <c r="C265" s="358"/>
      <c r="D265" s="358"/>
      <c r="E265" s="358"/>
      <c r="H265" s="344" t="s">
        <v>4304</v>
      </c>
      <c r="I265" s="336" t="s">
        <v>4311</v>
      </c>
      <c r="J265" s="224" t="s">
        <v>4312</v>
      </c>
      <c r="L265" s="224" t="s">
        <v>4313</v>
      </c>
      <c r="M265" s="224" t="s">
        <v>4097</v>
      </c>
      <c r="N265" s="346" t="s">
        <v>4137</v>
      </c>
      <c r="O265" s="224" t="s">
        <v>4138</v>
      </c>
    </row>
    <row r="266" spans="3:15" x14ac:dyDescent="0.25">
      <c r="C266" s="358"/>
      <c r="D266" s="358"/>
      <c r="E266" s="358"/>
      <c r="H266" s="344" t="s">
        <v>4304</v>
      </c>
      <c r="I266" s="336" t="s">
        <v>4314</v>
      </c>
      <c r="J266" s="224" t="s">
        <v>4315</v>
      </c>
      <c r="L266" s="224" t="s">
        <v>4316</v>
      </c>
      <c r="M266" s="224" t="s">
        <v>4097</v>
      </c>
      <c r="N266" s="346" t="s">
        <v>4140</v>
      </c>
      <c r="O266" s="224" t="s">
        <v>4141</v>
      </c>
    </row>
    <row r="267" spans="3:15" x14ac:dyDescent="0.25">
      <c r="C267" s="358"/>
      <c r="D267" s="358"/>
      <c r="E267" s="358"/>
      <c r="H267" s="344" t="s">
        <v>4304</v>
      </c>
      <c r="I267" s="336" t="s">
        <v>4317</v>
      </c>
      <c r="J267" s="224" t="s">
        <v>4318</v>
      </c>
      <c r="L267" s="224" t="s">
        <v>4319</v>
      </c>
      <c r="M267" s="224" t="s">
        <v>4097</v>
      </c>
      <c r="N267" s="346" t="s">
        <v>4143</v>
      </c>
      <c r="O267" s="224" t="s">
        <v>4144</v>
      </c>
    </row>
    <row r="268" spans="3:15" x14ac:dyDescent="0.25">
      <c r="C268" s="358"/>
      <c r="D268" s="358"/>
      <c r="E268" s="358"/>
      <c r="H268" s="344" t="s">
        <v>4304</v>
      </c>
      <c r="I268" s="336" t="s">
        <v>4320</v>
      </c>
      <c r="J268" s="224" t="s">
        <v>4321</v>
      </c>
      <c r="L268" s="224" t="s">
        <v>4322</v>
      </c>
      <c r="M268" s="224"/>
      <c r="N268" s="346"/>
      <c r="O268" s="224" t="s">
        <v>4144</v>
      </c>
    </row>
    <row r="269" spans="3:15" x14ac:dyDescent="0.25">
      <c r="C269" s="358"/>
      <c r="D269" s="358"/>
      <c r="E269" s="358"/>
      <c r="H269" s="344" t="s">
        <v>4304</v>
      </c>
      <c r="I269" s="336" t="s">
        <v>4323</v>
      </c>
      <c r="J269" s="224" t="s">
        <v>4324</v>
      </c>
      <c r="L269" s="224" t="s">
        <v>4325</v>
      </c>
      <c r="M269" s="224" t="s">
        <v>4097</v>
      </c>
      <c r="N269" s="346" t="s">
        <v>4146</v>
      </c>
      <c r="O269" s="224" t="s">
        <v>4147</v>
      </c>
    </row>
    <row r="270" spans="3:15" x14ac:dyDescent="0.25">
      <c r="C270" s="358"/>
      <c r="D270" s="358"/>
      <c r="E270" s="358"/>
      <c r="H270" s="344" t="s">
        <v>4304</v>
      </c>
      <c r="I270" s="336" t="s">
        <v>4326</v>
      </c>
      <c r="J270" s="224" t="s">
        <v>4327</v>
      </c>
      <c r="L270" s="224" t="s">
        <v>4328</v>
      </c>
      <c r="M270" s="224" t="s">
        <v>4097</v>
      </c>
      <c r="N270" s="346" t="s">
        <v>4149</v>
      </c>
      <c r="O270" s="224" t="s">
        <v>4150</v>
      </c>
    </row>
    <row r="271" spans="3:15" x14ac:dyDescent="0.25">
      <c r="C271" s="358"/>
      <c r="D271" s="358"/>
      <c r="E271" s="358"/>
      <c r="H271" s="344" t="s">
        <v>4304</v>
      </c>
      <c r="I271" s="336" t="s">
        <v>4329</v>
      </c>
      <c r="J271" s="224" t="s">
        <v>4330</v>
      </c>
      <c r="L271" s="224" t="s">
        <v>4331</v>
      </c>
      <c r="M271" s="224" t="s">
        <v>4097</v>
      </c>
      <c r="N271" s="346" t="s">
        <v>4152</v>
      </c>
      <c r="O271" s="224" t="s">
        <v>4153</v>
      </c>
    </row>
    <row r="272" spans="3:15" x14ac:dyDescent="0.25">
      <c r="C272" s="358"/>
      <c r="D272" s="358"/>
      <c r="E272" s="358"/>
      <c r="H272" s="344" t="s">
        <v>4304</v>
      </c>
      <c r="I272" s="336" t="s">
        <v>4332</v>
      </c>
      <c r="J272" s="224" t="s">
        <v>4333</v>
      </c>
      <c r="L272" s="224" t="s">
        <v>4334</v>
      </c>
      <c r="M272" s="224" t="s">
        <v>4157</v>
      </c>
      <c r="N272" s="346" t="s">
        <v>4158</v>
      </c>
      <c r="O272" s="224" t="s">
        <v>4159</v>
      </c>
    </row>
    <row r="273" spans="3:15" x14ac:dyDescent="0.25">
      <c r="C273" s="358"/>
      <c r="D273" s="358"/>
      <c r="E273" s="358"/>
      <c r="H273" s="344" t="s">
        <v>4304</v>
      </c>
      <c r="I273" s="336" t="s">
        <v>4335</v>
      </c>
      <c r="J273" s="224" t="s">
        <v>4336</v>
      </c>
      <c r="L273" s="224" t="s">
        <v>4337</v>
      </c>
      <c r="M273" s="224" t="s">
        <v>4157</v>
      </c>
      <c r="N273" s="346" t="s">
        <v>4161</v>
      </c>
      <c r="O273" s="224" t="s">
        <v>4162</v>
      </c>
    </row>
    <row r="274" spans="3:15" x14ac:dyDescent="0.25">
      <c r="C274" s="358"/>
      <c r="D274" s="358"/>
      <c r="E274" s="358"/>
      <c r="H274" s="354"/>
      <c r="I274" s="350" t="s">
        <v>4338</v>
      </c>
      <c r="J274" s="355"/>
      <c r="L274" s="224" t="s">
        <v>4339</v>
      </c>
      <c r="M274" s="224" t="s">
        <v>4157</v>
      </c>
      <c r="N274" s="346" t="s">
        <v>4164</v>
      </c>
      <c r="O274" s="224" t="s">
        <v>4165</v>
      </c>
    </row>
    <row r="275" spans="3:15" x14ac:dyDescent="0.25">
      <c r="C275" s="358"/>
      <c r="D275" s="358"/>
      <c r="E275" s="358"/>
      <c r="H275" s="344" t="s">
        <v>4340</v>
      </c>
      <c r="I275" s="336" t="s">
        <v>4341</v>
      </c>
      <c r="J275" s="224" t="s">
        <v>4342</v>
      </c>
      <c r="L275" s="224" t="s">
        <v>4343</v>
      </c>
      <c r="M275" s="224"/>
      <c r="N275" s="346"/>
      <c r="O275" s="224" t="s">
        <v>4165</v>
      </c>
    </row>
    <row r="276" spans="3:15" x14ac:dyDescent="0.25">
      <c r="C276" s="358"/>
      <c r="D276" s="358"/>
      <c r="E276" s="358"/>
      <c r="H276" s="344" t="s">
        <v>4340</v>
      </c>
      <c r="I276" s="336" t="s">
        <v>4344</v>
      </c>
      <c r="J276" s="224" t="s">
        <v>4345</v>
      </c>
      <c r="L276" s="224" t="s">
        <v>4346</v>
      </c>
      <c r="M276" s="224" t="s">
        <v>4157</v>
      </c>
      <c r="N276" s="346" t="s">
        <v>4167</v>
      </c>
      <c r="O276" s="224" t="s">
        <v>4168</v>
      </c>
    </row>
    <row r="277" spans="3:15" x14ac:dyDescent="0.25">
      <c r="C277" s="358"/>
      <c r="D277" s="358"/>
      <c r="E277" s="358"/>
      <c r="H277" s="344" t="s">
        <v>4340</v>
      </c>
      <c r="I277" s="336" t="s">
        <v>4347</v>
      </c>
      <c r="J277" s="224" t="s">
        <v>4348</v>
      </c>
      <c r="L277" s="224" t="s">
        <v>4349</v>
      </c>
      <c r="M277" s="224"/>
      <c r="N277" s="346"/>
      <c r="O277" s="224" t="s">
        <v>4168</v>
      </c>
    </row>
    <row r="278" spans="3:15" x14ac:dyDescent="0.25">
      <c r="C278" s="358"/>
      <c r="D278" s="358"/>
      <c r="E278" s="358"/>
      <c r="H278" s="344" t="s">
        <v>4340</v>
      </c>
      <c r="I278" s="336" t="s">
        <v>4350</v>
      </c>
      <c r="J278" s="224" t="s">
        <v>4351</v>
      </c>
      <c r="L278" s="224" t="s">
        <v>4352</v>
      </c>
      <c r="M278" s="224"/>
      <c r="N278" s="346"/>
      <c r="O278" s="224" t="s">
        <v>4168</v>
      </c>
    </row>
    <row r="279" spans="3:15" x14ac:dyDescent="0.25">
      <c r="C279" s="358"/>
      <c r="D279" s="358"/>
      <c r="E279" s="358"/>
      <c r="H279" s="344" t="s">
        <v>4340</v>
      </c>
      <c r="I279" s="336" t="s">
        <v>4353</v>
      </c>
      <c r="J279" s="224" t="s">
        <v>4354</v>
      </c>
      <c r="L279" s="224" t="s">
        <v>4355</v>
      </c>
      <c r="M279" s="224" t="s">
        <v>4157</v>
      </c>
      <c r="N279" s="346" t="s">
        <v>4170</v>
      </c>
      <c r="O279" s="224" t="s">
        <v>4171</v>
      </c>
    </row>
    <row r="280" spans="3:15" x14ac:dyDescent="0.25">
      <c r="C280" s="358"/>
      <c r="D280" s="358"/>
      <c r="E280" s="358"/>
      <c r="H280" s="344" t="s">
        <v>4340</v>
      </c>
      <c r="I280" s="336" t="s">
        <v>4356</v>
      </c>
      <c r="J280" s="224" t="s">
        <v>4357</v>
      </c>
      <c r="L280" s="224" t="s">
        <v>4358</v>
      </c>
      <c r="M280" s="224" t="s">
        <v>4157</v>
      </c>
      <c r="N280" s="346" t="s">
        <v>4173</v>
      </c>
      <c r="O280" s="224" t="s">
        <v>4174</v>
      </c>
    </row>
    <row r="281" spans="3:15" x14ac:dyDescent="0.25">
      <c r="C281" s="358"/>
      <c r="D281" s="358"/>
      <c r="E281" s="358"/>
      <c r="H281" s="344" t="s">
        <v>4340</v>
      </c>
      <c r="I281" s="336" t="s">
        <v>4359</v>
      </c>
      <c r="J281" s="224" t="s">
        <v>4360</v>
      </c>
      <c r="L281" s="224" t="s">
        <v>4361</v>
      </c>
      <c r="M281" s="224"/>
      <c r="N281" s="346"/>
      <c r="O281" s="224" t="s">
        <v>4174</v>
      </c>
    </row>
    <row r="282" spans="3:15" x14ac:dyDescent="0.25">
      <c r="C282" s="358"/>
      <c r="D282" s="358"/>
      <c r="E282" s="358"/>
      <c r="H282" s="344" t="s">
        <v>4340</v>
      </c>
      <c r="I282" s="336" t="s">
        <v>4362</v>
      </c>
      <c r="J282" s="224" t="s">
        <v>4363</v>
      </c>
      <c r="L282" s="224" t="s">
        <v>4364</v>
      </c>
      <c r="M282" s="224"/>
      <c r="N282" s="346"/>
      <c r="O282" s="224" t="s">
        <v>4174</v>
      </c>
    </row>
    <row r="283" spans="3:15" x14ac:dyDescent="0.25">
      <c r="C283" s="358"/>
      <c r="D283" s="358"/>
      <c r="E283" s="358"/>
      <c r="H283" s="344" t="s">
        <v>4340</v>
      </c>
      <c r="I283" s="336" t="s">
        <v>4365</v>
      </c>
      <c r="J283" s="224" t="s">
        <v>4366</v>
      </c>
      <c r="L283" s="224" t="s">
        <v>4367</v>
      </c>
      <c r="M283" s="224" t="s">
        <v>4157</v>
      </c>
      <c r="N283" s="346" t="s">
        <v>4176</v>
      </c>
      <c r="O283" s="224" t="s">
        <v>4177</v>
      </c>
    </row>
    <row r="284" spans="3:15" x14ac:dyDescent="0.25">
      <c r="C284" s="358"/>
      <c r="D284" s="358"/>
      <c r="E284" s="358"/>
      <c r="H284" s="344" t="s">
        <v>4340</v>
      </c>
      <c r="I284" s="336" t="s">
        <v>4368</v>
      </c>
      <c r="J284" s="224" t="s">
        <v>4369</v>
      </c>
      <c r="L284" s="224" t="s">
        <v>4370</v>
      </c>
      <c r="M284" s="224"/>
      <c r="N284" s="346"/>
      <c r="O284" s="224" t="s">
        <v>4177</v>
      </c>
    </row>
    <row r="285" spans="3:15" x14ac:dyDescent="0.25">
      <c r="C285" s="358"/>
      <c r="D285" s="358"/>
      <c r="E285" s="358"/>
      <c r="H285" s="344" t="s">
        <v>4340</v>
      </c>
      <c r="I285" s="336" t="s">
        <v>4371</v>
      </c>
      <c r="J285" s="224" t="s">
        <v>4372</v>
      </c>
      <c r="L285" s="224" t="s">
        <v>4373</v>
      </c>
      <c r="M285" s="224"/>
      <c r="N285" s="346"/>
      <c r="O285" s="224" t="s">
        <v>4177</v>
      </c>
    </row>
    <row r="286" spans="3:15" x14ac:dyDescent="0.25">
      <c r="C286" s="358"/>
      <c r="D286" s="358"/>
      <c r="E286" s="358"/>
      <c r="H286" s="344" t="s">
        <v>4340</v>
      </c>
      <c r="I286" s="336" t="s">
        <v>4374</v>
      </c>
      <c r="J286" s="224" t="s">
        <v>4375</v>
      </c>
      <c r="L286" s="224" t="s">
        <v>4376</v>
      </c>
      <c r="M286" s="224" t="s">
        <v>4157</v>
      </c>
      <c r="N286" s="346" t="s">
        <v>4179</v>
      </c>
      <c r="O286" s="224" t="s">
        <v>4180</v>
      </c>
    </row>
    <row r="287" spans="3:15" x14ac:dyDescent="0.25">
      <c r="C287" s="358"/>
      <c r="D287" s="358"/>
      <c r="E287" s="358"/>
      <c r="H287" s="344" t="s">
        <v>4340</v>
      </c>
      <c r="I287" s="336" t="s">
        <v>4377</v>
      </c>
      <c r="J287" s="224" t="s">
        <v>4378</v>
      </c>
      <c r="L287" s="224" t="s">
        <v>4379</v>
      </c>
      <c r="M287" s="224"/>
      <c r="N287" s="346"/>
      <c r="O287" s="224" t="s">
        <v>4180</v>
      </c>
    </row>
    <row r="288" spans="3:15" x14ac:dyDescent="0.25">
      <c r="C288" s="358"/>
      <c r="D288" s="358"/>
      <c r="E288" s="358"/>
      <c r="H288" s="344" t="s">
        <v>4340</v>
      </c>
      <c r="I288" s="336" t="s">
        <v>4380</v>
      </c>
      <c r="J288" s="224" t="s">
        <v>4381</v>
      </c>
      <c r="L288" s="224" t="s">
        <v>4382</v>
      </c>
      <c r="M288" s="224" t="s">
        <v>4184</v>
      </c>
      <c r="N288" s="346" t="s">
        <v>4185</v>
      </c>
      <c r="O288" s="224" t="s">
        <v>4186</v>
      </c>
    </row>
    <row r="289" spans="3:15" x14ac:dyDescent="0.25">
      <c r="C289" s="358"/>
      <c r="D289" s="358"/>
      <c r="E289" s="358"/>
      <c r="H289" s="344" t="s">
        <v>4340</v>
      </c>
      <c r="I289" s="336" t="s">
        <v>4383</v>
      </c>
      <c r="J289" s="224" t="s">
        <v>4384</v>
      </c>
      <c r="L289" s="224" t="s">
        <v>4385</v>
      </c>
      <c r="M289" s="224"/>
      <c r="N289" s="346"/>
      <c r="O289" s="224" t="s">
        <v>4186</v>
      </c>
    </row>
    <row r="290" spans="3:15" x14ac:dyDescent="0.25">
      <c r="C290" s="358"/>
      <c r="D290" s="358"/>
      <c r="E290" s="358"/>
      <c r="H290" s="344" t="s">
        <v>4340</v>
      </c>
      <c r="I290" s="336" t="s">
        <v>4386</v>
      </c>
      <c r="J290" s="224" t="s">
        <v>4387</v>
      </c>
      <c r="L290" s="224" t="s">
        <v>4388</v>
      </c>
      <c r="M290" s="224" t="s">
        <v>4184</v>
      </c>
      <c r="N290" s="346" t="s">
        <v>4188</v>
      </c>
      <c r="O290" s="224" t="s">
        <v>4189</v>
      </c>
    </row>
    <row r="291" spans="3:15" x14ac:dyDescent="0.25">
      <c r="C291" s="358"/>
      <c r="D291" s="358"/>
      <c r="E291" s="358"/>
      <c r="H291" s="344" t="s">
        <v>4340</v>
      </c>
      <c r="I291" s="336" t="s">
        <v>4389</v>
      </c>
      <c r="J291" s="224" t="s">
        <v>4390</v>
      </c>
      <c r="L291" s="224" t="s">
        <v>4391</v>
      </c>
      <c r="M291" s="224"/>
      <c r="N291" s="346"/>
      <c r="O291" s="224" t="s">
        <v>4189</v>
      </c>
    </row>
    <row r="292" spans="3:15" x14ac:dyDescent="0.25">
      <c r="C292" s="358"/>
      <c r="D292" s="358"/>
      <c r="E292" s="358"/>
      <c r="H292" s="344" t="s">
        <v>4340</v>
      </c>
      <c r="I292" s="336" t="s">
        <v>4392</v>
      </c>
      <c r="J292" s="224" t="s">
        <v>4393</v>
      </c>
      <c r="L292" s="224" t="s">
        <v>4394</v>
      </c>
      <c r="M292" s="224" t="s">
        <v>4184</v>
      </c>
      <c r="N292" s="346" t="s">
        <v>4191</v>
      </c>
      <c r="O292" s="224" t="s">
        <v>4192</v>
      </c>
    </row>
    <row r="293" spans="3:15" x14ac:dyDescent="0.25">
      <c r="C293" s="358"/>
      <c r="D293" s="358"/>
      <c r="E293" s="358"/>
      <c r="H293" s="344" t="s">
        <v>4340</v>
      </c>
      <c r="I293" s="336" t="s">
        <v>4395</v>
      </c>
      <c r="J293" s="224" t="s">
        <v>4396</v>
      </c>
      <c r="L293" s="224" t="s">
        <v>4397</v>
      </c>
      <c r="M293" s="224"/>
      <c r="N293" s="346"/>
      <c r="O293" s="224" t="s">
        <v>4192</v>
      </c>
    </row>
    <row r="294" spans="3:15" x14ac:dyDescent="0.25">
      <c r="C294" s="358"/>
      <c r="D294" s="358"/>
      <c r="E294" s="358"/>
      <c r="H294" s="344" t="s">
        <v>4340</v>
      </c>
      <c r="I294" s="336" t="s">
        <v>4398</v>
      </c>
      <c r="J294" s="224" t="s">
        <v>4399</v>
      </c>
      <c r="L294" s="224" t="s">
        <v>4400</v>
      </c>
      <c r="M294" s="224" t="s">
        <v>4184</v>
      </c>
      <c r="N294" s="346" t="s">
        <v>4194</v>
      </c>
      <c r="O294" s="224" t="s">
        <v>4195</v>
      </c>
    </row>
    <row r="295" spans="3:15" x14ac:dyDescent="0.25">
      <c r="C295" s="358"/>
      <c r="D295" s="358"/>
      <c r="E295" s="358"/>
      <c r="H295" s="344" t="s">
        <v>4340</v>
      </c>
      <c r="I295" s="336" t="s">
        <v>4401</v>
      </c>
      <c r="J295" s="224" t="s">
        <v>4402</v>
      </c>
      <c r="L295" s="224" t="s">
        <v>4403</v>
      </c>
      <c r="M295" s="224" t="s">
        <v>4184</v>
      </c>
      <c r="N295" s="346" t="s">
        <v>4197</v>
      </c>
      <c r="O295" s="224" t="s">
        <v>4198</v>
      </c>
    </row>
    <row r="296" spans="3:15" x14ac:dyDescent="0.25">
      <c r="C296" s="358"/>
      <c r="D296" s="358"/>
      <c r="E296" s="358"/>
      <c r="H296" s="344" t="s">
        <v>4340</v>
      </c>
      <c r="I296" s="336" t="s">
        <v>4404</v>
      </c>
      <c r="J296" s="224" t="s">
        <v>4405</v>
      </c>
      <c r="L296" s="224" t="s">
        <v>4406</v>
      </c>
      <c r="M296" s="224"/>
      <c r="N296" s="346"/>
      <c r="O296" s="224" t="s">
        <v>4198</v>
      </c>
    </row>
    <row r="297" spans="3:15" x14ac:dyDescent="0.25">
      <c r="C297" s="358"/>
      <c r="D297" s="358"/>
      <c r="E297" s="358"/>
      <c r="H297" s="344" t="s">
        <v>4340</v>
      </c>
      <c r="I297" s="336" t="s">
        <v>4407</v>
      </c>
      <c r="J297" s="224" t="s">
        <v>4408</v>
      </c>
      <c r="L297" s="224" t="s">
        <v>4409</v>
      </c>
      <c r="M297" s="224" t="s">
        <v>4184</v>
      </c>
      <c r="N297" s="346" t="s">
        <v>4200</v>
      </c>
      <c r="O297" s="224" t="s">
        <v>4201</v>
      </c>
    </row>
    <row r="298" spans="3:15" x14ac:dyDescent="0.25">
      <c r="C298" s="358"/>
      <c r="D298" s="358"/>
      <c r="E298" s="358"/>
      <c r="H298" s="344" t="s">
        <v>4340</v>
      </c>
      <c r="I298" s="336" t="s">
        <v>4410</v>
      </c>
      <c r="J298" s="224" t="s">
        <v>4411</v>
      </c>
      <c r="L298" s="224" t="s">
        <v>4412</v>
      </c>
      <c r="M298" s="224" t="s">
        <v>4184</v>
      </c>
      <c r="N298" s="346" t="s">
        <v>4203</v>
      </c>
      <c r="O298" s="224" t="s">
        <v>4204</v>
      </c>
    </row>
    <row r="299" spans="3:15" x14ac:dyDescent="0.25">
      <c r="C299" s="358"/>
      <c r="D299" s="358"/>
      <c r="E299" s="358"/>
      <c r="H299" s="344" t="s">
        <v>4340</v>
      </c>
      <c r="I299" s="336" t="s">
        <v>4413</v>
      </c>
      <c r="J299" s="224" t="s">
        <v>4414</v>
      </c>
      <c r="L299" s="224" t="s">
        <v>4415</v>
      </c>
      <c r="M299" s="224"/>
      <c r="N299" s="346"/>
      <c r="O299" s="224" t="s">
        <v>4204</v>
      </c>
    </row>
    <row r="300" spans="3:15" x14ac:dyDescent="0.25">
      <c r="C300" s="358"/>
      <c r="D300" s="358"/>
      <c r="E300" s="358"/>
      <c r="H300" s="344" t="s">
        <v>4340</v>
      </c>
      <c r="I300" s="336" t="s">
        <v>4416</v>
      </c>
      <c r="J300" s="224" t="s">
        <v>4417</v>
      </c>
      <c r="L300" s="224" t="s">
        <v>4418</v>
      </c>
      <c r="M300" s="224" t="s">
        <v>4184</v>
      </c>
      <c r="N300" s="346" t="s">
        <v>4206</v>
      </c>
      <c r="O300" s="224" t="s">
        <v>4207</v>
      </c>
    </row>
    <row r="301" spans="3:15" x14ac:dyDescent="0.25">
      <c r="C301" s="358"/>
      <c r="D301" s="358"/>
      <c r="E301" s="358"/>
      <c r="H301" s="344" t="s">
        <v>4340</v>
      </c>
      <c r="I301" s="336" t="s">
        <v>4419</v>
      </c>
      <c r="J301" s="224" t="s">
        <v>4420</v>
      </c>
      <c r="L301" s="224" t="s">
        <v>4421</v>
      </c>
      <c r="M301" s="224" t="s">
        <v>4184</v>
      </c>
      <c r="N301" s="346" t="s">
        <v>4209</v>
      </c>
      <c r="O301" s="224" t="s">
        <v>4210</v>
      </c>
    </row>
    <row r="302" spans="3:15" x14ac:dyDescent="0.25">
      <c r="C302" s="358"/>
      <c r="D302" s="358"/>
      <c r="E302" s="358"/>
      <c r="H302" s="344" t="s">
        <v>4340</v>
      </c>
      <c r="I302" s="336" t="s">
        <v>4422</v>
      </c>
      <c r="J302" s="224" t="s">
        <v>4423</v>
      </c>
      <c r="L302" s="224" t="s">
        <v>4424</v>
      </c>
      <c r="M302" s="224"/>
      <c r="N302" s="346"/>
      <c r="O302" s="224" t="s">
        <v>4210</v>
      </c>
    </row>
    <row r="303" spans="3:15" x14ac:dyDescent="0.25">
      <c r="C303" s="358"/>
      <c r="D303" s="358"/>
      <c r="E303" s="358"/>
      <c r="H303" s="344" t="s">
        <v>4340</v>
      </c>
      <c r="I303" s="336" t="s">
        <v>4425</v>
      </c>
      <c r="J303" s="224" t="s">
        <v>4426</v>
      </c>
      <c r="L303" s="224" t="s">
        <v>4427</v>
      </c>
      <c r="M303" s="224"/>
      <c r="N303" s="346"/>
      <c r="O303" s="224" t="s">
        <v>4210</v>
      </c>
    </row>
    <row r="304" spans="3:15" x14ac:dyDescent="0.25">
      <c r="C304" s="358"/>
      <c r="D304" s="358"/>
      <c r="E304" s="358"/>
      <c r="H304" s="344" t="s">
        <v>4340</v>
      </c>
      <c r="I304" s="336" t="s">
        <v>4428</v>
      </c>
      <c r="J304" s="224" t="s">
        <v>4429</v>
      </c>
      <c r="L304" s="224" t="s">
        <v>4430</v>
      </c>
      <c r="M304" s="224" t="s">
        <v>4184</v>
      </c>
      <c r="N304" s="346" t="s">
        <v>4212</v>
      </c>
      <c r="O304" s="224" t="s">
        <v>4213</v>
      </c>
    </row>
    <row r="305" spans="3:15" x14ac:dyDescent="0.25">
      <c r="C305" s="358"/>
      <c r="D305" s="358"/>
      <c r="E305" s="358"/>
      <c r="H305" s="344" t="s">
        <v>4340</v>
      </c>
      <c r="I305" s="336" t="s">
        <v>4431</v>
      </c>
      <c r="J305" s="224" t="s">
        <v>4432</v>
      </c>
      <c r="L305" s="224" t="s">
        <v>4433</v>
      </c>
      <c r="M305" s="224" t="s">
        <v>4184</v>
      </c>
      <c r="N305" s="346" t="s">
        <v>4215</v>
      </c>
      <c r="O305" s="224" t="s">
        <v>4216</v>
      </c>
    </row>
    <row r="306" spans="3:15" x14ac:dyDescent="0.25">
      <c r="C306" s="358"/>
      <c r="D306" s="358"/>
      <c r="E306" s="358"/>
      <c r="H306" s="344" t="s">
        <v>4340</v>
      </c>
      <c r="I306" s="336" t="s">
        <v>4434</v>
      </c>
      <c r="J306" s="224" t="s">
        <v>4435</v>
      </c>
      <c r="L306" s="224" t="s">
        <v>4436</v>
      </c>
      <c r="M306" s="224" t="s">
        <v>4184</v>
      </c>
      <c r="N306" s="346" t="s">
        <v>4218</v>
      </c>
      <c r="O306" s="224" t="s">
        <v>4219</v>
      </c>
    </row>
    <row r="307" spans="3:15" x14ac:dyDescent="0.25">
      <c r="C307" s="358"/>
      <c r="D307" s="358"/>
      <c r="E307" s="358"/>
      <c r="H307" s="344" t="s">
        <v>4340</v>
      </c>
      <c r="I307" s="336" t="s">
        <v>4437</v>
      </c>
      <c r="J307" s="224" t="s">
        <v>4438</v>
      </c>
      <c r="L307" s="224" t="s">
        <v>4439</v>
      </c>
      <c r="M307" s="224" t="s">
        <v>4184</v>
      </c>
      <c r="N307" s="346" t="s">
        <v>4221</v>
      </c>
      <c r="O307" s="224" t="s">
        <v>4222</v>
      </c>
    </row>
    <row r="308" spans="3:15" x14ac:dyDescent="0.25">
      <c r="C308" s="358"/>
      <c r="D308" s="358"/>
      <c r="E308" s="358"/>
      <c r="H308" s="344" t="s">
        <v>4340</v>
      </c>
      <c r="I308" s="336" t="s">
        <v>4440</v>
      </c>
      <c r="J308" s="224" t="s">
        <v>4441</v>
      </c>
      <c r="L308" s="224" t="s">
        <v>4442</v>
      </c>
      <c r="M308" s="224"/>
      <c r="N308" s="346"/>
      <c r="O308" s="224" t="s">
        <v>4222</v>
      </c>
    </row>
    <row r="309" spans="3:15" x14ac:dyDescent="0.25">
      <c r="C309" s="358"/>
      <c r="D309" s="358"/>
      <c r="E309" s="358"/>
      <c r="H309" s="344" t="s">
        <v>4340</v>
      </c>
      <c r="I309" s="336" t="s">
        <v>4443</v>
      </c>
      <c r="J309" s="224" t="s">
        <v>4444</v>
      </c>
      <c r="L309" s="224" t="s">
        <v>4445</v>
      </c>
      <c r="M309" s="224" t="s">
        <v>4184</v>
      </c>
      <c r="N309" s="346" t="s">
        <v>4224</v>
      </c>
      <c r="O309" s="224" t="s">
        <v>4225</v>
      </c>
    </row>
    <row r="310" spans="3:15" x14ac:dyDescent="0.25">
      <c r="C310" s="358"/>
      <c r="D310" s="358"/>
      <c r="E310" s="358"/>
      <c r="H310" s="344" t="s">
        <v>4340</v>
      </c>
      <c r="I310" s="336" t="s">
        <v>4446</v>
      </c>
      <c r="J310" s="224" t="s">
        <v>4447</v>
      </c>
      <c r="L310" s="224" t="s">
        <v>4448</v>
      </c>
      <c r="M310" s="224" t="s">
        <v>4184</v>
      </c>
      <c r="N310" s="346" t="s">
        <v>4227</v>
      </c>
      <c r="O310" s="224" t="s">
        <v>4228</v>
      </c>
    </row>
    <row r="311" spans="3:15" x14ac:dyDescent="0.25">
      <c r="C311" s="358"/>
      <c r="D311" s="358"/>
      <c r="E311" s="358"/>
      <c r="H311" s="344" t="s">
        <v>4340</v>
      </c>
      <c r="I311" s="336" t="s">
        <v>4449</v>
      </c>
      <c r="J311" s="224" t="s">
        <v>4450</v>
      </c>
      <c r="L311" s="224" t="s">
        <v>4451</v>
      </c>
      <c r="M311" s="224" t="s">
        <v>4184</v>
      </c>
      <c r="N311" s="346" t="s">
        <v>4230</v>
      </c>
      <c r="O311" s="224" t="s">
        <v>4231</v>
      </c>
    </row>
    <row r="312" spans="3:15" x14ac:dyDescent="0.25">
      <c r="C312" s="358"/>
      <c r="D312" s="358"/>
      <c r="E312" s="358"/>
      <c r="H312" s="344" t="s">
        <v>4340</v>
      </c>
      <c r="I312" s="336" t="s">
        <v>4452</v>
      </c>
      <c r="J312" s="224" t="s">
        <v>4453</v>
      </c>
      <c r="L312" s="224" t="s">
        <v>4454</v>
      </c>
      <c r="M312" s="224"/>
      <c r="N312" s="346"/>
      <c r="O312" s="224" t="s">
        <v>4231</v>
      </c>
    </row>
    <row r="313" spans="3:15" x14ac:dyDescent="0.25">
      <c r="C313" s="358"/>
      <c r="D313" s="358"/>
      <c r="E313" s="358"/>
      <c r="H313" s="344" t="s">
        <v>4340</v>
      </c>
      <c r="I313" s="336" t="s">
        <v>4455</v>
      </c>
      <c r="J313" s="224" t="s">
        <v>4456</v>
      </c>
      <c r="L313" s="224" t="s">
        <v>4457</v>
      </c>
      <c r="M313" s="224" t="s">
        <v>4235</v>
      </c>
      <c r="N313" s="346" t="s">
        <v>4236</v>
      </c>
      <c r="O313" s="224" t="s">
        <v>4237</v>
      </c>
    </row>
    <row r="314" spans="3:15" x14ac:dyDescent="0.25">
      <c r="C314" s="358"/>
      <c r="D314" s="358"/>
      <c r="E314" s="358"/>
      <c r="H314" s="344" t="s">
        <v>4340</v>
      </c>
      <c r="I314" s="336" t="s">
        <v>4458</v>
      </c>
      <c r="J314" s="224" t="s">
        <v>4459</v>
      </c>
      <c r="L314" s="224" t="s">
        <v>4460</v>
      </c>
      <c r="M314" s="224" t="s">
        <v>4235</v>
      </c>
      <c r="N314" s="346" t="s">
        <v>4239</v>
      </c>
      <c r="O314" s="224" t="s">
        <v>4240</v>
      </c>
    </row>
    <row r="315" spans="3:15" x14ac:dyDescent="0.25">
      <c r="C315" s="358"/>
      <c r="D315" s="358"/>
      <c r="E315" s="358"/>
      <c r="H315" s="344" t="s">
        <v>4340</v>
      </c>
      <c r="I315" s="336" t="s">
        <v>4461</v>
      </c>
      <c r="J315" s="224" t="s">
        <v>4462</v>
      </c>
      <c r="L315" s="224" t="s">
        <v>4463</v>
      </c>
      <c r="M315" s="224"/>
      <c r="N315" s="346"/>
      <c r="O315" s="224" t="s">
        <v>4240</v>
      </c>
    </row>
    <row r="316" spans="3:15" x14ac:dyDescent="0.25">
      <c r="C316" s="358"/>
      <c r="D316" s="358"/>
      <c r="E316" s="358"/>
      <c r="H316" s="344" t="s">
        <v>4340</v>
      </c>
      <c r="I316" s="336" t="s">
        <v>4464</v>
      </c>
      <c r="J316" s="224" t="s">
        <v>4465</v>
      </c>
      <c r="L316" s="224" t="s">
        <v>4466</v>
      </c>
      <c r="M316" s="224" t="s">
        <v>4235</v>
      </c>
      <c r="N316" s="346" t="s">
        <v>4242</v>
      </c>
      <c r="O316" s="224" t="s">
        <v>4243</v>
      </c>
    </row>
    <row r="317" spans="3:15" x14ac:dyDescent="0.25">
      <c r="C317" s="358"/>
      <c r="D317" s="358"/>
      <c r="E317" s="358"/>
      <c r="H317" s="344" t="s">
        <v>4340</v>
      </c>
      <c r="I317" s="336" t="s">
        <v>4467</v>
      </c>
      <c r="J317" s="224" t="s">
        <v>4468</v>
      </c>
      <c r="L317" s="224" t="s">
        <v>4469</v>
      </c>
      <c r="M317" s="224" t="s">
        <v>4235</v>
      </c>
      <c r="N317" s="346" t="s">
        <v>4245</v>
      </c>
      <c r="O317" s="224" t="s">
        <v>4246</v>
      </c>
    </row>
    <row r="318" spans="3:15" x14ac:dyDescent="0.25">
      <c r="C318" s="358"/>
      <c r="D318" s="358"/>
      <c r="E318" s="358"/>
      <c r="H318" s="344" t="s">
        <v>4340</v>
      </c>
      <c r="I318" s="336" t="s">
        <v>4470</v>
      </c>
      <c r="J318" s="224" t="s">
        <v>4471</v>
      </c>
      <c r="L318" s="224" t="s">
        <v>4472</v>
      </c>
      <c r="M318" s="224"/>
      <c r="N318" s="346"/>
      <c r="O318" s="224" t="s">
        <v>4246</v>
      </c>
    </row>
    <row r="319" spans="3:15" x14ac:dyDescent="0.25">
      <c r="C319" s="358"/>
      <c r="D319" s="358"/>
      <c r="E319" s="358"/>
      <c r="H319" s="344" t="s">
        <v>4340</v>
      </c>
      <c r="I319" s="336" t="s">
        <v>4473</v>
      </c>
      <c r="J319" s="224" t="s">
        <v>4474</v>
      </c>
      <c r="L319" s="224" t="s">
        <v>4475</v>
      </c>
      <c r="M319" s="224"/>
      <c r="N319" s="346"/>
      <c r="O319" s="224" t="s">
        <v>4246</v>
      </c>
    </row>
    <row r="320" spans="3:15" x14ac:dyDescent="0.25">
      <c r="C320" s="358"/>
      <c r="D320" s="358"/>
      <c r="E320" s="358"/>
      <c r="H320" s="344" t="s">
        <v>4340</v>
      </c>
      <c r="I320" s="336" t="s">
        <v>4476</v>
      </c>
      <c r="J320" s="224" t="s">
        <v>4477</v>
      </c>
      <c r="L320" s="224" t="s">
        <v>4478</v>
      </c>
      <c r="M320" s="224" t="s">
        <v>4235</v>
      </c>
      <c r="N320" s="346" t="s">
        <v>4248</v>
      </c>
      <c r="O320" s="224" t="s">
        <v>4249</v>
      </c>
    </row>
    <row r="321" spans="3:15" x14ac:dyDescent="0.25">
      <c r="C321" s="358"/>
      <c r="D321" s="358"/>
      <c r="E321" s="358"/>
      <c r="H321" s="344" t="s">
        <v>4340</v>
      </c>
      <c r="I321" s="336" t="s">
        <v>4479</v>
      </c>
      <c r="J321" s="224" t="s">
        <v>4480</v>
      </c>
      <c r="L321" s="224" t="s">
        <v>4481</v>
      </c>
      <c r="M321" s="224"/>
      <c r="N321" s="346"/>
      <c r="O321" s="224" t="s">
        <v>4249</v>
      </c>
    </row>
    <row r="322" spans="3:15" x14ac:dyDescent="0.25">
      <c r="C322" s="358"/>
      <c r="D322" s="358"/>
      <c r="E322" s="358"/>
      <c r="H322" s="344" t="s">
        <v>4340</v>
      </c>
      <c r="I322" s="336" t="s">
        <v>4482</v>
      </c>
      <c r="J322" s="224" t="s">
        <v>4483</v>
      </c>
      <c r="L322" s="224" t="s">
        <v>4484</v>
      </c>
      <c r="M322" s="224" t="s">
        <v>4235</v>
      </c>
      <c r="N322" s="346" t="s">
        <v>4251</v>
      </c>
      <c r="O322" s="224" t="s">
        <v>4252</v>
      </c>
    </row>
    <row r="323" spans="3:15" x14ac:dyDescent="0.25">
      <c r="C323" s="358"/>
      <c r="D323" s="358"/>
      <c r="E323" s="358"/>
      <c r="H323" s="344" t="s">
        <v>4340</v>
      </c>
      <c r="I323" s="336" t="s">
        <v>4485</v>
      </c>
      <c r="J323" s="224" t="s">
        <v>4486</v>
      </c>
      <c r="L323" s="224" t="s">
        <v>4487</v>
      </c>
      <c r="M323" s="224" t="s">
        <v>4235</v>
      </c>
      <c r="N323" s="346" t="s">
        <v>4254</v>
      </c>
      <c r="O323" s="224" t="s">
        <v>4255</v>
      </c>
    </row>
    <row r="324" spans="3:15" x14ac:dyDescent="0.25">
      <c r="C324" s="358"/>
      <c r="D324" s="358"/>
      <c r="E324" s="358"/>
      <c r="H324" s="344" t="s">
        <v>4340</v>
      </c>
      <c r="I324" s="336" t="s">
        <v>4488</v>
      </c>
      <c r="J324" s="224" t="s">
        <v>4489</v>
      </c>
      <c r="L324" s="224" t="s">
        <v>4490</v>
      </c>
      <c r="M324" s="224"/>
      <c r="N324" s="346"/>
      <c r="O324" s="224" t="s">
        <v>4255</v>
      </c>
    </row>
    <row r="325" spans="3:15" x14ac:dyDescent="0.25">
      <c r="C325" s="358"/>
      <c r="D325" s="358"/>
      <c r="E325" s="358"/>
      <c r="H325" s="344" t="s">
        <v>4340</v>
      </c>
      <c r="I325" s="336" t="s">
        <v>4491</v>
      </c>
      <c r="J325" s="224" t="s">
        <v>4492</v>
      </c>
      <c r="L325" s="224" t="s">
        <v>4493</v>
      </c>
      <c r="M325" s="224"/>
      <c r="N325" s="346"/>
      <c r="O325" s="224" t="s">
        <v>4255</v>
      </c>
    </row>
    <row r="326" spans="3:15" x14ac:dyDescent="0.25">
      <c r="C326" s="358"/>
      <c r="D326" s="358"/>
      <c r="E326" s="358"/>
      <c r="H326" s="354"/>
      <c r="I326" s="350" t="s">
        <v>4494</v>
      </c>
      <c r="J326" s="355"/>
      <c r="L326" s="224" t="s">
        <v>4495</v>
      </c>
      <c r="M326" s="224" t="s">
        <v>4235</v>
      </c>
      <c r="N326" s="346" t="s">
        <v>4257</v>
      </c>
      <c r="O326" s="224" t="s">
        <v>4258</v>
      </c>
    </row>
    <row r="327" spans="3:15" x14ac:dyDescent="0.25">
      <c r="C327" s="358"/>
      <c r="D327" s="358"/>
      <c r="E327" s="358"/>
      <c r="H327" s="344" t="s">
        <v>4496</v>
      </c>
      <c r="I327" s="336" t="s">
        <v>4497</v>
      </c>
      <c r="J327" s="224" t="s">
        <v>4498</v>
      </c>
      <c r="L327" s="224" t="s">
        <v>4499</v>
      </c>
      <c r="M327" s="224"/>
      <c r="N327" s="346"/>
      <c r="O327" s="224" t="s">
        <v>4258</v>
      </c>
    </row>
    <row r="328" spans="3:15" x14ac:dyDescent="0.25">
      <c r="C328" s="358"/>
      <c r="D328" s="358"/>
      <c r="E328" s="358"/>
      <c r="H328" s="344" t="s">
        <v>4496</v>
      </c>
      <c r="I328" s="336" t="s">
        <v>4500</v>
      </c>
      <c r="J328" s="224" t="s">
        <v>4501</v>
      </c>
      <c r="L328" s="224" t="s">
        <v>4502</v>
      </c>
      <c r="M328" s="224" t="s">
        <v>4235</v>
      </c>
      <c r="N328" s="346" t="s">
        <v>4260</v>
      </c>
      <c r="O328" s="224" t="s">
        <v>4261</v>
      </c>
    </row>
    <row r="329" spans="3:15" x14ac:dyDescent="0.25">
      <c r="C329" s="358"/>
      <c r="D329" s="358"/>
      <c r="E329" s="358"/>
      <c r="H329" s="344" t="s">
        <v>4496</v>
      </c>
      <c r="I329" s="336" t="s">
        <v>4503</v>
      </c>
      <c r="J329" s="224" t="s">
        <v>4504</v>
      </c>
      <c r="L329" s="224" t="s">
        <v>4505</v>
      </c>
      <c r="M329" s="224"/>
      <c r="N329" s="346"/>
      <c r="O329" s="224" t="s">
        <v>4261</v>
      </c>
    </row>
    <row r="330" spans="3:15" x14ac:dyDescent="0.25">
      <c r="C330" s="358"/>
      <c r="D330" s="358"/>
      <c r="E330" s="358"/>
      <c r="H330" s="344" t="s">
        <v>4496</v>
      </c>
      <c r="I330" s="336" t="s">
        <v>4506</v>
      </c>
      <c r="J330" s="224" t="s">
        <v>4507</v>
      </c>
      <c r="L330" s="224" t="s">
        <v>4508</v>
      </c>
      <c r="M330" s="224"/>
      <c r="N330" s="346"/>
      <c r="O330" s="224" t="s">
        <v>4261</v>
      </c>
    </row>
    <row r="331" spans="3:15" x14ac:dyDescent="0.25">
      <c r="C331" s="358"/>
      <c r="D331" s="358"/>
      <c r="E331" s="358"/>
      <c r="H331" s="344" t="s">
        <v>4496</v>
      </c>
      <c r="I331" s="336" t="s">
        <v>4509</v>
      </c>
      <c r="J331" s="224" t="s">
        <v>4510</v>
      </c>
      <c r="L331" s="224" t="s">
        <v>4511</v>
      </c>
      <c r="M331" s="224"/>
      <c r="N331" s="346"/>
      <c r="O331" s="224" t="s">
        <v>4261</v>
      </c>
    </row>
    <row r="332" spans="3:15" x14ac:dyDescent="0.25">
      <c r="C332" s="358"/>
      <c r="D332" s="358"/>
      <c r="E332" s="358"/>
      <c r="H332" s="344" t="s">
        <v>4496</v>
      </c>
      <c r="I332" s="336" t="s">
        <v>4512</v>
      </c>
      <c r="J332" s="224" t="s">
        <v>4513</v>
      </c>
      <c r="L332" s="224" t="s">
        <v>4514</v>
      </c>
      <c r="M332" s="224"/>
      <c r="N332" s="346"/>
      <c r="O332" s="224" t="s">
        <v>4261</v>
      </c>
    </row>
    <row r="333" spans="3:15" x14ac:dyDescent="0.25">
      <c r="C333" s="358"/>
      <c r="D333" s="358"/>
      <c r="E333" s="358"/>
      <c r="H333" s="344" t="s">
        <v>4496</v>
      </c>
      <c r="I333" s="336" t="s">
        <v>4515</v>
      </c>
      <c r="J333" s="224" t="s">
        <v>4516</v>
      </c>
      <c r="L333" s="224" t="s">
        <v>4517</v>
      </c>
      <c r="M333" s="224"/>
      <c r="N333" s="346"/>
      <c r="O333" s="224" t="s">
        <v>4261</v>
      </c>
    </row>
    <row r="334" spans="3:15" x14ac:dyDescent="0.25">
      <c r="C334" s="358"/>
      <c r="D334" s="358"/>
      <c r="E334" s="358"/>
      <c r="H334" s="344" t="s">
        <v>4496</v>
      </c>
      <c r="I334" s="336" t="s">
        <v>4518</v>
      </c>
      <c r="J334" s="224" t="s">
        <v>4519</v>
      </c>
      <c r="L334" s="224" t="s">
        <v>4520</v>
      </c>
      <c r="M334" s="224" t="s">
        <v>4235</v>
      </c>
      <c r="N334" s="346" t="s">
        <v>4263</v>
      </c>
      <c r="O334" s="224" t="s">
        <v>4264</v>
      </c>
    </row>
    <row r="335" spans="3:15" x14ac:dyDescent="0.25">
      <c r="C335" s="358"/>
      <c r="D335" s="358"/>
      <c r="E335" s="358"/>
      <c r="H335" s="344" t="s">
        <v>4496</v>
      </c>
      <c r="I335" s="336" t="s">
        <v>4521</v>
      </c>
      <c r="J335" s="224" t="s">
        <v>4522</v>
      </c>
      <c r="L335" s="224" t="s">
        <v>4523</v>
      </c>
      <c r="M335" s="224"/>
      <c r="N335" s="346"/>
      <c r="O335" s="224" t="s">
        <v>4264</v>
      </c>
    </row>
    <row r="336" spans="3:15" x14ac:dyDescent="0.25">
      <c r="C336" s="358"/>
      <c r="D336" s="358"/>
      <c r="E336" s="358"/>
      <c r="H336" s="344" t="s">
        <v>4496</v>
      </c>
      <c r="I336" s="336" t="s">
        <v>4524</v>
      </c>
      <c r="J336" s="224" t="s">
        <v>4525</v>
      </c>
      <c r="L336" s="224" t="s">
        <v>4526</v>
      </c>
      <c r="M336" s="224" t="s">
        <v>4235</v>
      </c>
      <c r="N336" s="346" t="s">
        <v>4266</v>
      </c>
      <c r="O336" s="224" t="s">
        <v>4267</v>
      </c>
    </row>
    <row r="337" spans="3:15" x14ac:dyDescent="0.25">
      <c r="C337" s="358"/>
      <c r="D337" s="358"/>
      <c r="E337" s="358"/>
      <c r="H337" s="344" t="s">
        <v>4496</v>
      </c>
      <c r="I337" s="336" t="s">
        <v>4527</v>
      </c>
      <c r="J337" s="224" t="s">
        <v>4528</v>
      </c>
      <c r="L337" s="224" t="s">
        <v>4529</v>
      </c>
      <c r="M337" s="224" t="s">
        <v>4235</v>
      </c>
      <c r="N337" s="346" t="s">
        <v>4269</v>
      </c>
      <c r="O337" s="224" t="s">
        <v>4270</v>
      </c>
    </row>
    <row r="338" spans="3:15" x14ac:dyDescent="0.25">
      <c r="C338" s="358"/>
      <c r="D338" s="358"/>
      <c r="E338" s="358"/>
      <c r="H338" s="344" t="s">
        <v>4496</v>
      </c>
      <c r="I338" s="336" t="s">
        <v>4530</v>
      </c>
      <c r="J338" s="224" t="s">
        <v>4531</v>
      </c>
      <c r="L338" s="224" t="s">
        <v>4532</v>
      </c>
      <c r="M338" s="224" t="s">
        <v>4235</v>
      </c>
      <c r="N338" s="346" t="s">
        <v>4272</v>
      </c>
      <c r="O338" s="224" t="s">
        <v>4273</v>
      </c>
    </row>
    <row r="339" spans="3:15" x14ac:dyDescent="0.25">
      <c r="C339" s="358"/>
      <c r="D339" s="358"/>
      <c r="E339" s="358"/>
      <c r="H339" s="344" t="s">
        <v>4496</v>
      </c>
      <c r="I339" s="336" t="s">
        <v>4533</v>
      </c>
      <c r="J339" s="224" t="s">
        <v>4534</v>
      </c>
      <c r="L339" s="224" t="s">
        <v>4535</v>
      </c>
      <c r="M339" s="224"/>
      <c r="N339" s="346"/>
      <c r="O339" s="224" t="s">
        <v>4273</v>
      </c>
    </row>
    <row r="340" spans="3:15" x14ac:dyDescent="0.25">
      <c r="C340" s="358"/>
      <c r="D340" s="358"/>
      <c r="E340" s="358"/>
      <c r="H340" s="344" t="s">
        <v>4496</v>
      </c>
      <c r="I340" s="336" t="s">
        <v>4536</v>
      </c>
      <c r="J340" s="224" t="s">
        <v>4537</v>
      </c>
      <c r="L340" s="224" t="s">
        <v>4538</v>
      </c>
      <c r="M340" s="224" t="s">
        <v>4235</v>
      </c>
      <c r="N340" s="346" t="s">
        <v>4275</v>
      </c>
      <c r="O340" s="224" t="s">
        <v>4276</v>
      </c>
    </row>
    <row r="341" spans="3:15" x14ac:dyDescent="0.25">
      <c r="C341" s="358"/>
      <c r="D341" s="358"/>
      <c r="E341" s="358"/>
      <c r="H341" s="344" t="s">
        <v>4496</v>
      </c>
      <c r="I341" s="336" t="s">
        <v>4539</v>
      </c>
      <c r="J341" s="224" t="s">
        <v>4540</v>
      </c>
      <c r="L341" s="224" t="s">
        <v>4541</v>
      </c>
      <c r="M341" s="224" t="s">
        <v>4235</v>
      </c>
      <c r="N341" s="346" t="s">
        <v>4278</v>
      </c>
      <c r="O341" s="224" t="s">
        <v>4279</v>
      </c>
    </row>
    <row r="342" spans="3:15" x14ac:dyDescent="0.25">
      <c r="C342" s="358"/>
      <c r="D342" s="358"/>
      <c r="E342" s="358"/>
      <c r="H342" s="344" t="s">
        <v>4496</v>
      </c>
      <c r="I342" s="336" t="s">
        <v>4542</v>
      </c>
      <c r="J342" s="224" t="s">
        <v>4543</v>
      </c>
      <c r="L342" s="224" t="s">
        <v>4544</v>
      </c>
      <c r="M342" s="224" t="s">
        <v>4235</v>
      </c>
      <c r="N342" s="346" t="s">
        <v>4281</v>
      </c>
      <c r="O342" s="224" t="s">
        <v>4282</v>
      </c>
    </row>
    <row r="343" spans="3:15" x14ac:dyDescent="0.25">
      <c r="C343" s="358"/>
      <c r="D343" s="358"/>
      <c r="E343" s="358"/>
      <c r="H343" s="344" t="s">
        <v>4496</v>
      </c>
      <c r="I343" s="336" t="s">
        <v>4545</v>
      </c>
      <c r="J343" s="224" t="s">
        <v>4546</v>
      </c>
      <c r="L343" s="224" t="s">
        <v>4547</v>
      </c>
      <c r="M343" s="224"/>
      <c r="N343" s="346"/>
      <c r="O343" s="224" t="s">
        <v>4282</v>
      </c>
    </row>
    <row r="344" spans="3:15" x14ac:dyDescent="0.25">
      <c r="C344" s="358"/>
      <c r="D344" s="358"/>
      <c r="E344" s="358"/>
      <c r="H344" s="344" t="s">
        <v>4496</v>
      </c>
      <c r="I344" s="336" t="s">
        <v>4548</v>
      </c>
      <c r="J344" s="224" t="s">
        <v>4549</v>
      </c>
      <c r="L344" s="224" t="s">
        <v>4550</v>
      </c>
      <c r="M344" s="224"/>
      <c r="N344" s="346"/>
      <c r="O344" s="224" t="s">
        <v>4282</v>
      </c>
    </row>
    <row r="345" spans="3:15" x14ac:dyDescent="0.25">
      <c r="C345" s="358"/>
      <c r="D345" s="358"/>
      <c r="E345" s="358"/>
      <c r="H345" s="354"/>
      <c r="I345" s="350" t="s">
        <v>4551</v>
      </c>
      <c r="J345" s="355"/>
      <c r="L345" s="224" t="s">
        <v>4552</v>
      </c>
      <c r="M345" s="224" t="s">
        <v>4235</v>
      </c>
      <c r="N345" s="346" t="s">
        <v>4284</v>
      </c>
      <c r="O345" s="224" t="s">
        <v>4285</v>
      </c>
    </row>
    <row r="346" spans="3:15" x14ac:dyDescent="0.25">
      <c r="C346" s="358"/>
      <c r="D346" s="358"/>
      <c r="E346" s="358"/>
      <c r="H346" s="344" t="s">
        <v>4553</v>
      </c>
      <c r="I346" s="336" t="s">
        <v>4554</v>
      </c>
      <c r="J346" s="224" t="s">
        <v>4555</v>
      </c>
      <c r="L346" s="224" t="s">
        <v>4556</v>
      </c>
      <c r="M346" s="224"/>
      <c r="N346" s="346"/>
      <c r="O346" s="224" t="s">
        <v>4285</v>
      </c>
    </row>
    <row r="347" spans="3:15" x14ac:dyDescent="0.25">
      <c r="C347" s="358"/>
      <c r="D347" s="358"/>
      <c r="E347" s="358"/>
      <c r="H347" s="344" t="s">
        <v>4553</v>
      </c>
      <c r="I347" s="336" t="s">
        <v>4557</v>
      </c>
      <c r="J347" s="224" t="s">
        <v>4558</v>
      </c>
      <c r="L347" s="224" t="s">
        <v>4559</v>
      </c>
      <c r="M347" s="224" t="s">
        <v>4235</v>
      </c>
      <c r="N347" s="346" t="s">
        <v>4287</v>
      </c>
      <c r="O347" s="224" t="s">
        <v>4288</v>
      </c>
    </row>
    <row r="348" spans="3:15" x14ac:dyDescent="0.25">
      <c r="C348" s="358"/>
      <c r="D348" s="358"/>
      <c r="E348" s="358"/>
      <c r="H348" s="344" t="s">
        <v>4553</v>
      </c>
      <c r="I348" s="336" t="s">
        <v>4560</v>
      </c>
      <c r="J348" s="224" t="s">
        <v>4561</v>
      </c>
      <c r="L348" s="224" t="s">
        <v>4562</v>
      </c>
      <c r="M348" s="224" t="s">
        <v>4235</v>
      </c>
      <c r="N348" s="346" t="s">
        <v>4290</v>
      </c>
      <c r="O348" s="224" t="s">
        <v>4291</v>
      </c>
    </row>
    <row r="349" spans="3:15" x14ac:dyDescent="0.25">
      <c r="C349" s="358"/>
      <c r="D349" s="358"/>
      <c r="E349" s="358"/>
      <c r="H349" s="344" t="s">
        <v>4553</v>
      </c>
      <c r="I349" s="336" t="s">
        <v>4563</v>
      </c>
      <c r="J349" s="224" t="s">
        <v>4564</v>
      </c>
      <c r="L349" s="224" t="s">
        <v>4565</v>
      </c>
      <c r="M349" s="224"/>
      <c r="N349" s="346"/>
      <c r="O349" s="224" t="s">
        <v>4291</v>
      </c>
    </row>
    <row r="350" spans="3:15" x14ac:dyDescent="0.25">
      <c r="C350" s="358"/>
      <c r="D350" s="358"/>
      <c r="E350" s="358"/>
      <c r="H350" s="344" t="s">
        <v>4553</v>
      </c>
      <c r="I350" s="336" t="s">
        <v>4566</v>
      </c>
      <c r="J350" s="224" t="s">
        <v>4567</v>
      </c>
      <c r="L350" s="224" t="s">
        <v>4568</v>
      </c>
      <c r="M350" s="224"/>
      <c r="N350" s="346"/>
      <c r="O350" s="224" t="s">
        <v>4291</v>
      </c>
    </row>
    <row r="351" spans="3:15" x14ac:dyDescent="0.25">
      <c r="C351" s="358"/>
      <c r="D351" s="358"/>
      <c r="E351" s="358"/>
      <c r="H351" s="344" t="s">
        <v>4553</v>
      </c>
      <c r="I351" s="336" t="s">
        <v>4569</v>
      </c>
      <c r="J351" s="224" t="s">
        <v>4570</v>
      </c>
      <c r="L351" s="224" t="s">
        <v>4571</v>
      </c>
      <c r="M351" s="224" t="s">
        <v>4235</v>
      </c>
      <c r="N351" s="346" t="s">
        <v>4293</v>
      </c>
      <c r="O351" s="224" t="s">
        <v>4294</v>
      </c>
    </row>
    <row r="352" spans="3:15" x14ac:dyDescent="0.25">
      <c r="C352" s="358"/>
      <c r="D352" s="358"/>
      <c r="E352" s="358"/>
      <c r="H352" s="344" t="s">
        <v>4553</v>
      </c>
      <c r="I352" s="336" t="s">
        <v>4572</v>
      </c>
      <c r="J352" s="224" t="s">
        <v>4573</v>
      </c>
      <c r="L352" s="224" t="s">
        <v>4574</v>
      </c>
      <c r="M352" s="224"/>
      <c r="N352" s="346"/>
      <c r="O352" s="224" t="s">
        <v>4294</v>
      </c>
    </row>
    <row r="353" spans="3:15" x14ac:dyDescent="0.25">
      <c r="C353" s="358"/>
      <c r="D353" s="358"/>
      <c r="E353" s="358"/>
      <c r="H353" s="344" t="s">
        <v>4553</v>
      </c>
      <c r="I353" s="336" t="s">
        <v>4575</v>
      </c>
      <c r="J353" s="224" t="s">
        <v>4576</v>
      </c>
      <c r="L353" s="224" t="s">
        <v>4577</v>
      </c>
      <c r="M353" s="224" t="s">
        <v>4235</v>
      </c>
      <c r="N353" s="346" t="s">
        <v>4296</v>
      </c>
      <c r="O353" s="224" t="s">
        <v>4297</v>
      </c>
    </row>
    <row r="354" spans="3:15" x14ac:dyDescent="0.25">
      <c r="C354" s="358"/>
      <c r="D354" s="358"/>
      <c r="E354" s="358"/>
      <c r="H354" s="344" t="s">
        <v>4553</v>
      </c>
      <c r="I354" s="336" t="s">
        <v>4578</v>
      </c>
      <c r="J354" s="224" t="s">
        <v>4579</v>
      </c>
      <c r="L354" s="224" t="s">
        <v>4580</v>
      </c>
      <c r="M354" s="224" t="s">
        <v>4235</v>
      </c>
      <c r="N354" s="346" t="s">
        <v>4299</v>
      </c>
      <c r="O354" s="224" t="s">
        <v>4300</v>
      </c>
    </row>
    <row r="355" spans="3:15" x14ac:dyDescent="0.25">
      <c r="C355" s="358"/>
      <c r="D355" s="358"/>
      <c r="E355" s="358"/>
      <c r="H355" s="344" t="s">
        <v>4553</v>
      </c>
      <c r="I355" s="336" t="s">
        <v>4581</v>
      </c>
      <c r="J355" s="224" t="s">
        <v>4582</v>
      </c>
      <c r="L355" s="224" t="s">
        <v>4583</v>
      </c>
      <c r="M355" s="224"/>
      <c r="N355" s="346"/>
      <c r="O355" s="224" t="s">
        <v>4300</v>
      </c>
    </row>
    <row r="356" spans="3:15" x14ac:dyDescent="0.25">
      <c r="C356" s="358"/>
      <c r="D356" s="358"/>
      <c r="E356" s="358"/>
      <c r="H356" s="344" t="s">
        <v>4553</v>
      </c>
      <c r="I356" s="336" t="s">
        <v>4584</v>
      </c>
      <c r="J356" s="224" t="s">
        <v>4585</v>
      </c>
      <c r="L356" s="224" t="s">
        <v>4586</v>
      </c>
      <c r="M356" s="224"/>
      <c r="N356" s="346"/>
      <c r="O356" s="224" t="s">
        <v>4300</v>
      </c>
    </row>
    <row r="357" spans="3:15" x14ac:dyDescent="0.25">
      <c r="C357" s="358"/>
      <c r="D357" s="358"/>
      <c r="E357" s="358"/>
      <c r="H357" s="344" t="s">
        <v>4553</v>
      </c>
      <c r="I357" s="336" t="s">
        <v>4587</v>
      </c>
      <c r="J357" s="224" t="s">
        <v>4588</v>
      </c>
      <c r="L357" s="224" t="s">
        <v>4589</v>
      </c>
      <c r="M357" s="224" t="s">
        <v>4304</v>
      </c>
      <c r="N357" s="346" t="s">
        <v>4305</v>
      </c>
      <c r="O357" s="224" t="s">
        <v>4306</v>
      </c>
    </row>
    <row r="358" spans="3:15" x14ac:dyDescent="0.25">
      <c r="C358" s="358"/>
      <c r="D358" s="358"/>
      <c r="E358" s="358"/>
      <c r="H358" s="344" t="s">
        <v>4553</v>
      </c>
      <c r="I358" s="336" t="s">
        <v>4590</v>
      </c>
      <c r="J358" s="224" t="s">
        <v>4591</v>
      </c>
      <c r="L358" s="224" t="s">
        <v>4592</v>
      </c>
      <c r="M358" s="224" t="s">
        <v>4304</v>
      </c>
      <c r="N358" s="346" t="s">
        <v>4308</v>
      </c>
      <c r="O358" s="224" t="s">
        <v>4309</v>
      </c>
    </row>
    <row r="359" spans="3:15" x14ac:dyDescent="0.25">
      <c r="C359" s="358"/>
      <c r="D359" s="358"/>
      <c r="E359" s="358"/>
      <c r="H359" s="344" t="s">
        <v>4553</v>
      </c>
      <c r="I359" s="336" t="s">
        <v>4593</v>
      </c>
      <c r="J359" s="224" t="s">
        <v>4594</v>
      </c>
      <c r="L359" s="224" t="s">
        <v>4595</v>
      </c>
      <c r="M359" s="224" t="s">
        <v>4304</v>
      </c>
      <c r="N359" s="346" t="s">
        <v>4311</v>
      </c>
      <c r="O359" s="224" t="s">
        <v>4312</v>
      </c>
    </row>
    <row r="360" spans="3:15" x14ac:dyDescent="0.25">
      <c r="C360" s="358"/>
      <c r="D360" s="358"/>
      <c r="E360" s="358"/>
      <c r="H360" s="344" t="s">
        <v>4553</v>
      </c>
      <c r="I360" s="336" t="s">
        <v>4596</v>
      </c>
      <c r="J360" s="224" t="s">
        <v>4597</v>
      </c>
      <c r="L360" s="224" t="s">
        <v>4598</v>
      </c>
      <c r="M360" s="224" t="s">
        <v>4304</v>
      </c>
      <c r="N360" s="346" t="s">
        <v>4314</v>
      </c>
      <c r="O360" s="224" t="s">
        <v>4315</v>
      </c>
    </row>
    <row r="361" spans="3:15" x14ac:dyDescent="0.25">
      <c r="C361" s="358"/>
      <c r="D361" s="358"/>
      <c r="E361" s="358"/>
      <c r="H361" s="344" t="s">
        <v>4553</v>
      </c>
      <c r="I361" s="336" t="s">
        <v>4599</v>
      </c>
      <c r="J361" s="224" t="s">
        <v>4600</v>
      </c>
      <c r="L361" s="224" t="s">
        <v>4601</v>
      </c>
      <c r="M361" s="224" t="s">
        <v>4304</v>
      </c>
      <c r="N361" s="346" t="s">
        <v>4317</v>
      </c>
      <c r="O361" s="224" t="s">
        <v>4318</v>
      </c>
    </row>
    <row r="362" spans="3:15" x14ac:dyDescent="0.25">
      <c r="C362" s="358"/>
      <c r="D362" s="358"/>
      <c r="E362" s="358"/>
      <c r="H362" s="344" t="s">
        <v>4553</v>
      </c>
      <c r="I362" s="336" t="s">
        <v>4602</v>
      </c>
      <c r="J362" s="224" t="s">
        <v>4603</v>
      </c>
      <c r="L362" s="224" t="s">
        <v>4604</v>
      </c>
      <c r="M362" s="224" t="s">
        <v>4304</v>
      </c>
      <c r="N362" s="346" t="s">
        <v>4320</v>
      </c>
      <c r="O362" s="224" t="s">
        <v>4321</v>
      </c>
    </row>
    <row r="363" spans="3:15" x14ac:dyDescent="0.25">
      <c r="C363" s="358"/>
      <c r="D363" s="358"/>
      <c r="E363" s="358"/>
      <c r="H363" s="344" t="s">
        <v>4553</v>
      </c>
      <c r="I363" s="336" t="s">
        <v>4605</v>
      </c>
      <c r="J363" s="224" t="s">
        <v>4606</v>
      </c>
      <c r="L363" s="224" t="s">
        <v>4607</v>
      </c>
      <c r="M363" s="224" t="s">
        <v>4304</v>
      </c>
      <c r="N363" s="346" t="s">
        <v>4323</v>
      </c>
      <c r="O363" s="224" t="s">
        <v>4324</v>
      </c>
    </row>
    <row r="364" spans="3:15" x14ac:dyDescent="0.25">
      <c r="C364" s="358"/>
      <c r="D364" s="358"/>
      <c r="E364" s="358"/>
      <c r="H364" s="344" t="s">
        <v>4553</v>
      </c>
      <c r="I364" s="336" t="s">
        <v>4608</v>
      </c>
      <c r="J364" s="224" t="s">
        <v>4609</v>
      </c>
      <c r="L364" s="224" t="s">
        <v>4610</v>
      </c>
      <c r="M364" s="224" t="s">
        <v>4304</v>
      </c>
      <c r="N364" s="346" t="s">
        <v>4326</v>
      </c>
      <c r="O364" s="224" t="s">
        <v>4327</v>
      </c>
    </row>
    <row r="365" spans="3:15" x14ac:dyDescent="0.25">
      <c r="C365" s="358"/>
      <c r="D365" s="358"/>
      <c r="E365" s="358"/>
      <c r="H365" s="344" t="s">
        <v>4553</v>
      </c>
      <c r="I365" s="336" t="s">
        <v>4611</v>
      </c>
      <c r="J365" s="224" t="s">
        <v>4612</v>
      </c>
      <c r="L365" s="224" t="s">
        <v>4613</v>
      </c>
      <c r="M365" s="224" t="s">
        <v>4304</v>
      </c>
      <c r="N365" s="346" t="s">
        <v>4329</v>
      </c>
      <c r="O365" s="224" t="s">
        <v>4330</v>
      </c>
    </row>
    <row r="366" spans="3:15" x14ac:dyDescent="0.25">
      <c r="C366" s="358"/>
      <c r="D366" s="358"/>
      <c r="E366" s="358"/>
      <c r="H366" s="344" t="s">
        <v>4553</v>
      </c>
      <c r="I366" s="336" t="s">
        <v>4614</v>
      </c>
      <c r="J366" s="224" t="s">
        <v>4615</v>
      </c>
      <c r="L366" s="224" t="s">
        <v>4616</v>
      </c>
      <c r="M366" s="224" t="s">
        <v>4304</v>
      </c>
      <c r="N366" s="346" t="s">
        <v>4332</v>
      </c>
      <c r="O366" s="224" t="s">
        <v>4333</v>
      </c>
    </row>
    <row r="367" spans="3:15" x14ac:dyDescent="0.25">
      <c r="C367" s="358"/>
      <c r="D367" s="358"/>
      <c r="E367" s="358"/>
      <c r="H367" s="354"/>
      <c r="I367" s="350" t="s">
        <v>4617</v>
      </c>
      <c r="J367" s="355"/>
      <c r="L367" s="224" t="s">
        <v>4618</v>
      </c>
      <c r="M367" s="224" t="s">
        <v>4304</v>
      </c>
      <c r="N367" s="346" t="s">
        <v>4335</v>
      </c>
      <c r="O367" s="224" t="s">
        <v>4336</v>
      </c>
    </row>
    <row r="368" spans="3:15" x14ac:dyDescent="0.25">
      <c r="C368" s="358"/>
      <c r="D368" s="358"/>
      <c r="E368" s="358"/>
      <c r="H368" s="344" t="s">
        <v>4619</v>
      </c>
      <c r="I368" s="336" t="s">
        <v>4620</v>
      </c>
      <c r="J368" s="224" t="s">
        <v>4621</v>
      </c>
      <c r="L368" s="224" t="s">
        <v>4622</v>
      </c>
      <c r="M368" s="224" t="s">
        <v>4340</v>
      </c>
      <c r="N368" s="346" t="s">
        <v>4341</v>
      </c>
      <c r="O368" s="224" t="s">
        <v>4342</v>
      </c>
    </row>
    <row r="369" spans="3:15" x14ac:dyDescent="0.25">
      <c r="C369" s="358"/>
      <c r="D369" s="358"/>
      <c r="E369" s="358"/>
      <c r="H369" s="344" t="s">
        <v>4619</v>
      </c>
      <c r="I369" s="336" t="s">
        <v>4623</v>
      </c>
      <c r="J369" s="224" t="s">
        <v>4624</v>
      </c>
      <c r="L369" s="224" t="s">
        <v>4625</v>
      </c>
      <c r="M369" s="224" t="s">
        <v>4340</v>
      </c>
      <c r="N369" s="346" t="s">
        <v>4344</v>
      </c>
      <c r="O369" s="224" t="s">
        <v>4345</v>
      </c>
    </row>
    <row r="370" spans="3:15" x14ac:dyDescent="0.25">
      <c r="C370" s="358"/>
      <c r="D370" s="358"/>
      <c r="E370" s="358"/>
      <c r="H370" s="344" t="s">
        <v>4619</v>
      </c>
      <c r="I370" s="336" t="s">
        <v>4626</v>
      </c>
      <c r="J370" s="224" t="s">
        <v>4627</v>
      </c>
      <c r="L370" s="224" t="s">
        <v>4628</v>
      </c>
      <c r="M370" s="224" t="s">
        <v>4340</v>
      </c>
      <c r="N370" s="346" t="s">
        <v>4347</v>
      </c>
      <c r="O370" s="224" t="s">
        <v>4348</v>
      </c>
    </row>
    <row r="371" spans="3:15" x14ac:dyDescent="0.25">
      <c r="C371" s="358"/>
      <c r="D371" s="358"/>
      <c r="E371" s="358"/>
      <c r="H371" s="344" t="s">
        <v>4619</v>
      </c>
      <c r="I371" s="336" t="s">
        <v>4629</v>
      </c>
      <c r="J371" s="224" t="s">
        <v>4630</v>
      </c>
      <c r="L371" s="224" t="s">
        <v>4631</v>
      </c>
      <c r="M371" s="224" t="s">
        <v>4340</v>
      </c>
      <c r="N371" s="346" t="s">
        <v>4350</v>
      </c>
      <c r="O371" s="224" t="s">
        <v>4351</v>
      </c>
    </row>
    <row r="372" spans="3:15" x14ac:dyDescent="0.25">
      <c r="C372" s="358"/>
      <c r="D372" s="358"/>
      <c r="E372" s="358"/>
      <c r="H372" s="344" t="s">
        <v>4619</v>
      </c>
      <c r="I372" s="336" t="s">
        <v>4632</v>
      </c>
      <c r="J372" s="224" t="s">
        <v>4633</v>
      </c>
      <c r="L372" s="224" t="s">
        <v>4634</v>
      </c>
      <c r="M372" s="224" t="s">
        <v>4340</v>
      </c>
      <c r="N372" s="346" t="s">
        <v>4353</v>
      </c>
      <c r="O372" s="224" t="s">
        <v>4354</v>
      </c>
    </row>
    <row r="373" spans="3:15" x14ac:dyDescent="0.25">
      <c r="C373" s="358"/>
      <c r="D373" s="358"/>
      <c r="E373" s="358"/>
      <c r="H373" s="344" t="s">
        <v>4619</v>
      </c>
      <c r="I373" s="336" t="s">
        <v>4635</v>
      </c>
      <c r="J373" s="224" t="s">
        <v>4636</v>
      </c>
      <c r="L373" s="224" t="s">
        <v>4637</v>
      </c>
      <c r="M373" s="224" t="s">
        <v>4340</v>
      </c>
      <c r="N373" s="346" t="s">
        <v>4356</v>
      </c>
      <c r="O373" s="224" t="s">
        <v>4357</v>
      </c>
    </row>
    <row r="374" spans="3:15" x14ac:dyDescent="0.25">
      <c r="C374" s="358"/>
      <c r="D374" s="358"/>
      <c r="E374" s="358"/>
      <c r="H374" s="344" t="s">
        <v>4619</v>
      </c>
      <c r="I374" s="336" t="s">
        <v>4638</v>
      </c>
      <c r="J374" s="224" t="s">
        <v>4639</v>
      </c>
      <c r="L374" s="224" t="s">
        <v>4640</v>
      </c>
      <c r="M374" s="224" t="s">
        <v>4340</v>
      </c>
      <c r="N374" s="346" t="s">
        <v>4359</v>
      </c>
      <c r="O374" s="224" t="s">
        <v>4360</v>
      </c>
    </row>
    <row r="375" spans="3:15" x14ac:dyDescent="0.25">
      <c r="C375" s="358"/>
      <c r="D375" s="358"/>
      <c r="E375" s="358"/>
      <c r="H375" s="344" t="s">
        <v>4619</v>
      </c>
      <c r="I375" s="336" t="s">
        <v>4641</v>
      </c>
      <c r="J375" s="224" t="s">
        <v>4642</v>
      </c>
      <c r="L375" s="224" t="s">
        <v>4643</v>
      </c>
      <c r="M375" s="224" t="s">
        <v>4340</v>
      </c>
      <c r="N375" s="346" t="s">
        <v>4362</v>
      </c>
      <c r="O375" s="224" t="s">
        <v>4363</v>
      </c>
    </row>
    <row r="376" spans="3:15" x14ac:dyDescent="0.25">
      <c r="C376" s="358"/>
      <c r="D376" s="358"/>
      <c r="E376" s="358"/>
      <c r="H376" s="344" t="s">
        <v>4619</v>
      </c>
      <c r="I376" s="336" t="s">
        <v>4644</v>
      </c>
      <c r="J376" s="224" t="s">
        <v>4645</v>
      </c>
      <c r="L376" s="224" t="s">
        <v>4646</v>
      </c>
      <c r="M376" s="224" t="s">
        <v>4340</v>
      </c>
      <c r="N376" s="346" t="s">
        <v>4365</v>
      </c>
      <c r="O376" s="224" t="s">
        <v>4366</v>
      </c>
    </row>
    <row r="377" spans="3:15" x14ac:dyDescent="0.25">
      <c r="C377" s="358"/>
      <c r="D377" s="358"/>
      <c r="E377" s="358"/>
      <c r="H377" s="344" t="s">
        <v>4619</v>
      </c>
      <c r="I377" s="336" t="s">
        <v>4647</v>
      </c>
      <c r="J377" s="224" t="s">
        <v>4648</v>
      </c>
      <c r="L377" s="224" t="s">
        <v>4649</v>
      </c>
      <c r="M377" s="224" t="s">
        <v>4340</v>
      </c>
      <c r="N377" s="346" t="s">
        <v>4368</v>
      </c>
      <c r="O377" s="224" t="s">
        <v>4369</v>
      </c>
    </row>
    <row r="378" spans="3:15" x14ac:dyDescent="0.25">
      <c r="C378" s="358"/>
      <c r="D378" s="358"/>
      <c r="E378" s="358"/>
      <c r="H378" s="344" t="s">
        <v>4619</v>
      </c>
      <c r="I378" s="336" t="s">
        <v>4650</v>
      </c>
      <c r="J378" s="224" t="s">
        <v>4651</v>
      </c>
      <c r="L378" s="224" t="s">
        <v>4652</v>
      </c>
      <c r="M378" s="224" t="s">
        <v>4340</v>
      </c>
      <c r="N378" s="346" t="s">
        <v>4371</v>
      </c>
      <c r="O378" s="224" t="s">
        <v>4372</v>
      </c>
    </row>
    <row r="379" spans="3:15" x14ac:dyDescent="0.25">
      <c r="C379" s="358"/>
      <c r="D379" s="358"/>
      <c r="E379" s="358"/>
      <c r="H379" s="344" t="s">
        <v>4619</v>
      </c>
      <c r="I379" s="336" t="s">
        <v>4653</v>
      </c>
      <c r="J379" s="224" t="s">
        <v>4654</v>
      </c>
      <c r="L379" s="224" t="s">
        <v>4655</v>
      </c>
      <c r="M379" s="224" t="s">
        <v>4340</v>
      </c>
      <c r="N379" s="346" t="s">
        <v>4374</v>
      </c>
      <c r="O379" s="224" t="s">
        <v>4375</v>
      </c>
    </row>
    <row r="380" spans="3:15" x14ac:dyDescent="0.25">
      <c r="C380" s="358"/>
      <c r="D380" s="358"/>
      <c r="E380" s="358"/>
      <c r="H380" s="344" t="s">
        <v>4619</v>
      </c>
      <c r="I380" s="336" t="s">
        <v>4656</v>
      </c>
      <c r="J380" s="224" t="s">
        <v>4657</v>
      </c>
      <c r="L380" s="224" t="s">
        <v>4658</v>
      </c>
      <c r="M380" s="224" t="s">
        <v>4340</v>
      </c>
      <c r="N380" s="346" t="s">
        <v>4377</v>
      </c>
      <c r="O380" s="224" t="s">
        <v>4378</v>
      </c>
    </row>
    <row r="381" spans="3:15" x14ac:dyDescent="0.25">
      <c r="C381" s="358"/>
      <c r="D381" s="358"/>
      <c r="E381" s="358"/>
      <c r="H381" s="354"/>
      <c r="I381" s="350" t="s">
        <v>4659</v>
      </c>
      <c r="J381" s="355"/>
      <c r="L381" s="224" t="s">
        <v>4660</v>
      </c>
      <c r="M381" s="224" t="s">
        <v>4340</v>
      </c>
      <c r="N381" s="346" t="s">
        <v>4380</v>
      </c>
      <c r="O381" s="224" t="s">
        <v>4381</v>
      </c>
    </row>
    <row r="382" spans="3:15" x14ac:dyDescent="0.25">
      <c r="C382" s="358"/>
      <c r="D382" s="358"/>
      <c r="E382" s="358"/>
      <c r="H382" s="344" t="s">
        <v>4661</v>
      </c>
      <c r="I382" s="336" t="s">
        <v>4662</v>
      </c>
      <c r="J382" s="224" t="s">
        <v>4663</v>
      </c>
      <c r="L382" s="224" t="s">
        <v>4664</v>
      </c>
      <c r="M382" s="224" t="s">
        <v>4340</v>
      </c>
      <c r="N382" s="346" t="s">
        <v>4383</v>
      </c>
      <c r="O382" s="224" t="s">
        <v>4384</v>
      </c>
    </row>
    <row r="383" spans="3:15" x14ac:dyDescent="0.25">
      <c r="C383" s="358"/>
      <c r="D383" s="358"/>
      <c r="E383" s="358"/>
      <c r="H383" s="344" t="s">
        <v>4661</v>
      </c>
      <c r="I383" s="336" t="s">
        <v>4665</v>
      </c>
      <c r="J383" s="224" t="s">
        <v>4666</v>
      </c>
      <c r="L383" s="224" t="s">
        <v>4667</v>
      </c>
      <c r="M383" s="224" t="s">
        <v>4340</v>
      </c>
      <c r="N383" s="346" t="s">
        <v>4386</v>
      </c>
      <c r="O383" s="224" t="s">
        <v>4387</v>
      </c>
    </row>
    <row r="384" spans="3:15" x14ac:dyDescent="0.25">
      <c r="C384" s="358"/>
      <c r="D384" s="358"/>
      <c r="E384" s="358"/>
      <c r="H384" s="344" t="s">
        <v>4661</v>
      </c>
      <c r="I384" s="336" t="s">
        <v>4668</v>
      </c>
      <c r="J384" s="224" t="s">
        <v>4669</v>
      </c>
      <c r="L384" s="224" t="s">
        <v>4670</v>
      </c>
      <c r="M384" s="224" t="s">
        <v>4340</v>
      </c>
      <c r="N384" s="346" t="s">
        <v>4389</v>
      </c>
      <c r="O384" s="224" t="s">
        <v>4390</v>
      </c>
    </row>
    <row r="385" spans="3:15" x14ac:dyDescent="0.25">
      <c r="C385" s="358"/>
      <c r="D385" s="358"/>
      <c r="E385" s="358"/>
      <c r="H385" s="344" t="s">
        <v>4661</v>
      </c>
      <c r="I385" s="336" t="s">
        <v>4671</v>
      </c>
      <c r="J385" s="224" t="s">
        <v>4672</v>
      </c>
      <c r="L385" s="224" t="s">
        <v>4673</v>
      </c>
      <c r="M385" s="224" t="s">
        <v>4340</v>
      </c>
      <c r="N385" s="346" t="s">
        <v>4392</v>
      </c>
      <c r="O385" s="224" t="s">
        <v>4393</v>
      </c>
    </row>
    <row r="386" spans="3:15" x14ac:dyDescent="0.25">
      <c r="C386" s="358"/>
      <c r="D386" s="358"/>
      <c r="E386" s="358"/>
      <c r="H386" s="344" t="s">
        <v>4661</v>
      </c>
      <c r="I386" s="336" t="s">
        <v>4674</v>
      </c>
      <c r="J386" s="224" t="s">
        <v>4675</v>
      </c>
      <c r="L386" s="224" t="s">
        <v>4676</v>
      </c>
      <c r="M386" s="224" t="s">
        <v>4340</v>
      </c>
      <c r="N386" s="346" t="s">
        <v>4395</v>
      </c>
      <c r="O386" s="224" t="s">
        <v>4396</v>
      </c>
    </row>
    <row r="387" spans="3:15" x14ac:dyDescent="0.25">
      <c r="C387" s="358"/>
      <c r="D387" s="358"/>
      <c r="E387" s="358"/>
      <c r="H387" s="344" t="s">
        <v>4661</v>
      </c>
      <c r="I387" s="336" t="s">
        <v>4677</v>
      </c>
      <c r="J387" s="224" t="s">
        <v>4678</v>
      </c>
      <c r="L387" s="224" t="s">
        <v>4679</v>
      </c>
      <c r="M387" s="224" t="s">
        <v>4340</v>
      </c>
      <c r="N387" s="346" t="s">
        <v>4398</v>
      </c>
      <c r="O387" s="224" t="s">
        <v>4399</v>
      </c>
    </row>
    <row r="388" spans="3:15" x14ac:dyDescent="0.25">
      <c r="C388" s="358"/>
      <c r="D388" s="358"/>
      <c r="E388" s="358"/>
      <c r="H388" s="344" t="s">
        <v>4661</v>
      </c>
      <c r="I388" s="336" t="s">
        <v>4680</v>
      </c>
      <c r="J388" s="224" t="s">
        <v>4681</v>
      </c>
      <c r="L388" s="224" t="s">
        <v>4682</v>
      </c>
      <c r="M388" s="224" t="s">
        <v>4340</v>
      </c>
      <c r="N388" s="346" t="s">
        <v>4401</v>
      </c>
      <c r="O388" s="224" t="s">
        <v>4402</v>
      </c>
    </row>
    <row r="389" spans="3:15" x14ac:dyDescent="0.25">
      <c r="C389" s="358"/>
      <c r="D389" s="358"/>
      <c r="E389" s="358"/>
      <c r="H389" s="344" t="s">
        <v>4661</v>
      </c>
      <c r="I389" s="336" t="s">
        <v>4683</v>
      </c>
      <c r="J389" s="224" t="s">
        <v>4684</v>
      </c>
      <c r="L389" s="224" t="s">
        <v>4685</v>
      </c>
      <c r="M389" s="224" t="s">
        <v>4340</v>
      </c>
      <c r="N389" s="346" t="s">
        <v>4404</v>
      </c>
      <c r="O389" s="224" t="s">
        <v>4405</v>
      </c>
    </row>
    <row r="390" spans="3:15" x14ac:dyDescent="0.25">
      <c r="C390" s="358"/>
      <c r="D390" s="358"/>
      <c r="E390" s="358"/>
      <c r="H390" s="344" t="s">
        <v>4661</v>
      </c>
      <c r="I390" s="336" t="s">
        <v>4686</v>
      </c>
      <c r="J390" s="224" t="s">
        <v>4687</v>
      </c>
      <c r="L390" s="224" t="s">
        <v>4688</v>
      </c>
      <c r="M390" s="224" t="s">
        <v>4340</v>
      </c>
      <c r="N390" s="346" t="s">
        <v>4407</v>
      </c>
      <c r="O390" s="224" t="s">
        <v>4408</v>
      </c>
    </row>
    <row r="391" spans="3:15" x14ac:dyDescent="0.25">
      <c r="C391" s="358"/>
      <c r="D391" s="358"/>
      <c r="E391" s="358"/>
      <c r="H391" s="344" t="s">
        <v>4661</v>
      </c>
      <c r="I391" s="336" t="s">
        <v>4689</v>
      </c>
      <c r="J391" s="224" t="s">
        <v>4690</v>
      </c>
      <c r="L391" s="224" t="s">
        <v>4691</v>
      </c>
      <c r="M391" s="224" t="s">
        <v>4340</v>
      </c>
      <c r="N391" s="346" t="s">
        <v>4410</v>
      </c>
      <c r="O391" s="224" t="s">
        <v>4411</v>
      </c>
    </row>
    <row r="392" spans="3:15" x14ac:dyDescent="0.25">
      <c r="C392" s="358"/>
      <c r="D392" s="358"/>
      <c r="E392" s="358"/>
      <c r="H392" s="344" t="s">
        <v>4661</v>
      </c>
      <c r="I392" s="336" t="s">
        <v>4692</v>
      </c>
      <c r="J392" s="224" t="s">
        <v>4693</v>
      </c>
      <c r="L392" s="224" t="s">
        <v>4694</v>
      </c>
      <c r="M392" s="224" t="s">
        <v>4340</v>
      </c>
      <c r="N392" s="346" t="s">
        <v>4413</v>
      </c>
      <c r="O392" s="224" t="s">
        <v>4414</v>
      </c>
    </row>
    <row r="393" spans="3:15" x14ac:dyDescent="0.25">
      <c r="C393" s="358"/>
      <c r="D393" s="358"/>
      <c r="E393" s="358"/>
      <c r="H393" s="344" t="s">
        <v>4661</v>
      </c>
      <c r="I393" s="336" t="s">
        <v>4695</v>
      </c>
      <c r="J393" s="224" t="s">
        <v>4696</v>
      </c>
      <c r="L393" s="224" t="s">
        <v>4697</v>
      </c>
      <c r="M393" s="224" t="s">
        <v>4340</v>
      </c>
      <c r="N393" s="346" t="s">
        <v>4416</v>
      </c>
      <c r="O393" s="224" t="s">
        <v>4417</v>
      </c>
    </row>
    <row r="394" spans="3:15" x14ac:dyDescent="0.25">
      <c r="C394" s="358"/>
      <c r="D394" s="358"/>
      <c r="E394" s="358"/>
      <c r="H394" s="344" t="s">
        <v>4661</v>
      </c>
      <c r="I394" s="336" t="s">
        <v>4698</v>
      </c>
      <c r="J394" s="224" t="s">
        <v>4699</v>
      </c>
      <c r="L394" s="224" t="s">
        <v>4700</v>
      </c>
      <c r="M394" s="224" t="s">
        <v>4340</v>
      </c>
      <c r="N394" s="346" t="s">
        <v>4419</v>
      </c>
      <c r="O394" s="224" t="s">
        <v>4420</v>
      </c>
    </row>
    <row r="395" spans="3:15" x14ac:dyDescent="0.25">
      <c r="C395" s="358"/>
      <c r="D395" s="358"/>
      <c r="E395" s="358"/>
      <c r="H395" s="344" t="s">
        <v>4661</v>
      </c>
      <c r="I395" s="336" t="s">
        <v>4701</v>
      </c>
      <c r="J395" s="224" t="s">
        <v>4702</v>
      </c>
      <c r="L395" s="224" t="s">
        <v>4703</v>
      </c>
      <c r="M395" s="224" t="s">
        <v>4340</v>
      </c>
      <c r="N395" s="346" t="s">
        <v>4422</v>
      </c>
      <c r="O395" s="224" t="s">
        <v>4423</v>
      </c>
    </row>
    <row r="396" spans="3:15" x14ac:dyDescent="0.25">
      <c r="C396" s="358"/>
      <c r="D396" s="358"/>
      <c r="E396" s="358"/>
      <c r="H396" s="344" t="s">
        <v>4661</v>
      </c>
      <c r="I396" s="336" t="s">
        <v>4704</v>
      </c>
      <c r="J396" s="224" t="s">
        <v>4705</v>
      </c>
      <c r="L396" s="224" t="s">
        <v>4706</v>
      </c>
      <c r="M396" s="224" t="s">
        <v>4340</v>
      </c>
      <c r="N396" s="346" t="s">
        <v>4425</v>
      </c>
      <c r="O396" s="224" t="s">
        <v>4426</v>
      </c>
    </row>
    <row r="397" spans="3:15" x14ac:dyDescent="0.25">
      <c r="C397" s="358"/>
      <c r="D397" s="358"/>
      <c r="E397" s="358"/>
      <c r="H397" s="354"/>
      <c r="I397" s="350" t="s">
        <v>4707</v>
      </c>
      <c r="J397" s="355"/>
      <c r="L397" s="224" t="s">
        <v>4708</v>
      </c>
      <c r="M397" s="224" t="s">
        <v>4340</v>
      </c>
      <c r="N397" s="346" t="s">
        <v>4428</v>
      </c>
      <c r="O397" s="224" t="s">
        <v>4429</v>
      </c>
    </row>
    <row r="398" spans="3:15" x14ac:dyDescent="0.25">
      <c r="C398" s="358"/>
      <c r="D398" s="358"/>
      <c r="E398" s="358"/>
      <c r="H398" s="344" t="s">
        <v>4709</v>
      </c>
      <c r="I398" s="336" t="s">
        <v>4710</v>
      </c>
      <c r="J398" s="224" t="s">
        <v>4711</v>
      </c>
      <c r="L398" s="224" t="s">
        <v>4712</v>
      </c>
      <c r="M398" s="224" t="s">
        <v>4340</v>
      </c>
      <c r="N398" s="346" t="s">
        <v>4431</v>
      </c>
      <c r="O398" s="224" t="s">
        <v>4432</v>
      </c>
    </row>
    <row r="399" spans="3:15" x14ac:dyDescent="0.25">
      <c r="C399" s="358"/>
      <c r="D399" s="358"/>
      <c r="E399" s="358"/>
      <c r="H399" s="344" t="s">
        <v>4709</v>
      </c>
      <c r="I399" s="336" t="s">
        <v>4713</v>
      </c>
      <c r="J399" s="224" t="s">
        <v>4714</v>
      </c>
      <c r="L399" s="224" t="s">
        <v>4715</v>
      </c>
      <c r="M399" s="224" t="s">
        <v>4340</v>
      </c>
      <c r="N399" s="346" t="s">
        <v>4434</v>
      </c>
      <c r="O399" s="224" t="s">
        <v>4435</v>
      </c>
    </row>
    <row r="400" spans="3:15" x14ac:dyDescent="0.25">
      <c r="C400" s="358"/>
      <c r="D400" s="358"/>
      <c r="E400" s="358"/>
      <c r="H400" s="344" t="s">
        <v>4709</v>
      </c>
      <c r="I400" s="336" t="s">
        <v>4716</v>
      </c>
      <c r="J400" s="224" t="s">
        <v>4717</v>
      </c>
      <c r="L400" s="224" t="s">
        <v>4718</v>
      </c>
      <c r="M400" s="224" t="s">
        <v>4340</v>
      </c>
      <c r="N400" s="346" t="s">
        <v>4437</v>
      </c>
      <c r="O400" s="224" t="s">
        <v>4438</v>
      </c>
    </row>
    <row r="401" spans="3:15" x14ac:dyDescent="0.25">
      <c r="C401" s="358"/>
      <c r="D401" s="358"/>
      <c r="E401" s="358"/>
      <c r="H401" s="344" t="s">
        <v>4709</v>
      </c>
      <c r="I401" s="336" t="s">
        <v>4719</v>
      </c>
      <c r="J401" s="224" t="s">
        <v>4720</v>
      </c>
      <c r="L401" s="224" t="s">
        <v>4721</v>
      </c>
      <c r="M401" s="224" t="s">
        <v>4340</v>
      </c>
      <c r="N401" s="346" t="s">
        <v>4440</v>
      </c>
      <c r="O401" s="224" t="s">
        <v>4441</v>
      </c>
    </row>
    <row r="402" spans="3:15" x14ac:dyDescent="0.25">
      <c r="C402" s="358"/>
      <c r="D402" s="358"/>
      <c r="E402" s="358"/>
      <c r="H402" s="344" t="s">
        <v>4709</v>
      </c>
      <c r="I402" s="336" t="s">
        <v>4722</v>
      </c>
      <c r="J402" s="224" t="s">
        <v>4723</v>
      </c>
      <c r="L402" s="224" t="s">
        <v>4724</v>
      </c>
      <c r="M402" s="224" t="s">
        <v>4340</v>
      </c>
      <c r="N402" s="346" t="s">
        <v>4443</v>
      </c>
      <c r="O402" s="224" t="s">
        <v>4444</v>
      </c>
    </row>
    <row r="403" spans="3:15" x14ac:dyDescent="0.25">
      <c r="C403" s="358"/>
      <c r="D403" s="358"/>
      <c r="E403" s="358"/>
      <c r="H403" s="344" t="s">
        <v>4709</v>
      </c>
      <c r="I403" s="336" t="s">
        <v>4725</v>
      </c>
      <c r="J403" s="224" t="s">
        <v>4726</v>
      </c>
      <c r="L403" s="224" t="s">
        <v>4727</v>
      </c>
      <c r="M403" s="224" t="s">
        <v>4340</v>
      </c>
      <c r="N403" s="346" t="s">
        <v>4446</v>
      </c>
      <c r="O403" s="224" t="s">
        <v>4447</v>
      </c>
    </row>
    <row r="404" spans="3:15" x14ac:dyDescent="0.25">
      <c r="C404" s="358"/>
      <c r="D404" s="358"/>
      <c r="E404" s="358"/>
      <c r="H404" s="344" t="s">
        <v>4709</v>
      </c>
      <c r="I404" s="336" t="s">
        <v>4728</v>
      </c>
      <c r="J404" s="224" t="s">
        <v>4729</v>
      </c>
      <c r="L404" s="224" t="s">
        <v>4730</v>
      </c>
      <c r="M404" s="224" t="s">
        <v>4340</v>
      </c>
      <c r="N404" s="346" t="s">
        <v>4449</v>
      </c>
      <c r="O404" s="224" t="s">
        <v>4450</v>
      </c>
    </row>
    <row r="405" spans="3:15" x14ac:dyDescent="0.25">
      <c r="C405" s="358"/>
      <c r="D405" s="358"/>
      <c r="E405" s="358"/>
      <c r="H405" s="344" t="s">
        <v>4709</v>
      </c>
      <c r="I405" s="336" t="s">
        <v>4731</v>
      </c>
      <c r="J405" s="224" t="s">
        <v>4732</v>
      </c>
      <c r="L405" s="224" t="s">
        <v>4733</v>
      </c>
      <c r="M405" s="224" t="s">
        <v>4340</v>
      </c>
      <c r="N405" s="346" t="s">
        <v>4452</v>
      </c>
      <c r="O405" s="224" t="s">
        <v>4453</v>
      </c>
    </row>
    <row r="406" spans="3:15" x14ac:dyDescent="0.25">
      <c r="C406" s="358"/>
      <c r="D406" s="358"/>
      <c r="E406" s="358"/>
      <c r="H406" s="344" t="s">
        <v>4709</v>
      </c>
      <c r="I406" s="336" t="s">
        <v>4734</v>
      </c>
      <c r="J406" s="224" t="s">
        <v>4735</v>
      </c>
      <c r="L406" s="224" t="s">
        <v>4736</v>
      </c>
      <c r="M406" s="224" t="s">
        <v>4340</v>
      </c>
      <c r="N406" s="346" t="s">
        <v>4455</v>
      </c>
      <c r="O406" s="224" t="s">
        <v>4456</v>
      </c>
    </row>
    <row r="407" spans="3:15" x14ac:dyDescent="0.25">
      <c r="C407" s="358"/>
      <c r="D407" s="358"/>
      <c r="E407" s="358"/>
      <c r="H407" s="344" t="s">
        <v>4709</v>
      </c>
      <c r="I407" s="336" t="s">
        <v>4737</v>
      </c>
      <c r="J407" s="224" t="s">
        <v>4738</v>
      </c>
      <c r="L407" s="224" t="s">
        <v>4739</v>
      </c>
      <c r="M407" s="224" t="s">
        <v>4340</v>
      </c>
      <c r="N407" s="346" t="s">
        <v>4458</v>
      </c>
      <c r="O407" s="224" t="s">
        <v>4459</v>
      </c>
    </row>
    <row r="408" spans="3:15" x14ac:dyDescent="0.25">
      <c r="C408" s="358"/>
      <c r="D408" s="358"/>
      <c r="E408" s="358"/>
      <c r="H408" s="344" t="s">
        <v>4709</v>
      </c>
      <c r="I408" s="336" t="s">
        <v>4740</v>
      </c>
      <c r="J408" s="224" t="s">
        <v>4741</v>
      </c>
      <c r="L408" s="224" t="s">
        <v>4742</v>
      </c>
      <c r="M408" s="224"/>
      <c r="N408" s="346"/>
      <c r="O408" s="224" t="s">
        <v>4459</v>
      </c>
    </row>
    <row r="409" spans="3:15" x14ac:dyDescent="0.25">
      <c r="C409" s="358"/>
      <c r="D409" s="358"/>
      <c r="E409" s="358"/>
      <c r="H409" s="344" t="s">
        <v>4709</v>
      </c>
      <c r="I409" s="336" t="s">
        <v>4743</v>
      </c>
      <c r="J409" s="224" t="s">
        <v>4744</v>
      </c>
      <c r="L409" s="224" t="s">
        <v>4745</v>
      </c>
      <c r="M409" s="224" t="s">
        <v>4340</v>
      </c>
      <c r="N409" s="346" t="s">
        <v>4461</v>
      </c>
      <c r="O409" s="224" t="s">
        <v>4462</v>
      </c>
    </row>
    <row r="410" spans="3:15" x14ac:dyDescent="0.25">
      <c r="C410" s="358"/>
      <c r="D410" s="358"/>
      <c r="E410" s="358"/>
      <c r="H410" s="344" t="s">
        <v>4709</v>
      </c>
      <c r="I410" s="336" t="s">
        <v>4746</v>
      </c>
      <c r="J410" s="224" t="s">
        <v>4747</v>
      </c>
      <c r="L410" s="224" t="s">
        <v>4748</v>
      </c>
      <c r="M410" s="224" t="s">
        <v>4340</v>
      </c>
      <c r="N410" s="346" t="s">
        <v>4464</v>
      </c>
      <c r="O410" s="224" t="s">
        <v>4465</v>
      </c>
    </row>
    <row r="411" spans="3:15" x14ac:dyDescent="0.25">
      <c r="C411" s="358"/>
      <c r="D411" s="358"/>
      <c r="E411" s="358"/>
      <c r="H411" s="344" t="s">
        <v>4709</v>
      </c>
      <c r="I411" s="336" t="s">
        <v>4749</v>
      </c>
      <c r="J411" s="224" t="s">
        <v>4750</v>
      </c>
      <c r="L411" s="224" t="s">
        <v>4751</v>
      </c>
      <c r="M411" s="224"/>
      <c r="N411" s="346"/>
      <c r="O411" s="224" t="s">
        <v>4465</v>
      </c>
    </row>
    <row r="412" spans="3:15" x14ac:dyDescent="0.25">
      <c r="C412" s="358"/>
      <c r="D412" s="358"/>
      <c r="E412" s="358"/>
      <c r="H412" s="344" t="s">
        <v>4709</v>
      </c>
      <c r="I412" s="336" t="s">
        <v>4752</v>
      </c>
      <c r="J412" s="224" t="s">
        <v>4753</v>
      </c>
      <c r="L412" s="224" t="s">
        <v>4754</v>
      </c>
      <c r="M412" s="224"/>
      <c r="N412" s="346"/>
      <c r="O412" s="224" t="s">
        <v>4465</v>
      </c>
    </row>
    <row r="413" spans="3:15" x14ac:dyDescent="0.25">
      <c r="C413" s="358"/>
      <c r="D413" s="358"/>
      <c r="E413" s="358"/>
      <c r="H413" s="344" t="s">
        <v>4709</v>
      </c>
      <c r="I413" s="336" t="s">
        <v>4755</v>
      </c>
      <c r="J413" s="224" t="s">
        <v>4756</v>
      </c>
      <c r="L413" s="224" t="s">
        <v>4757</v>
      </c>
      <c r="M413" s="224" t="s">
        <v>4340</v>
      </c>
      <c r="N413" s="346" t="s">
        <v>4467</v>
      </c>
      <c r="O413" s="224" t="s">
        <v>4468</v>
      </c>
    </row>
    <row r="414" spans="3:15" x14ac:dyDescent="0.25">
      <c r="C414" s="358"/>
      <c r="D414" s="358"/>
      <c r="E414" s="358"/>
      <c r="H414" s="344" t="s">
        <v>4709</v>
      </c>
      <c r="I414" s="336" t="s">
        <v>4758</v>
      </c>
      <c r="J414" s="224" t="s">
        <v>4759</v>
      </c>
      <c r="L414" s="224" t="s">
        <v>4760</v>
      </c>
      <c r="M414" s="224" t="s">
        <v>4340</v>
      </c>
      <c r="N414" s="346" t="s">
        <v>4470</v>
      </c>
      <c r="O414" s="224" t="s">
        <v>4471</v>
      </c>
    </row>
    <row r="415" spans="3:15" x14ac:dyDescent="0.25">
      <c r="C415" s="358"/>
      <c r="D415" s="358"/>
      <c r="E415" s="358"/>
      <c r="H415" s="344" t="s">
        <v>4709</v>
      </c>
      <c r="I415" s="336" t="s">
        <v>4761</v>
      </c>
      <c r="J415" s="224" t="s">
        <v>4762</v>
      </c>
      <c r="L415" s="224" t="s">
        <v>4763</v>
      </c>
      <c r="M415" s="224" t="s">
        <v>4340</v>
      </c>
      <c r="N415" s="346" t="s">
        <v>4473</v>
      </c>
      <c r="O415" s="224" t="s">
        <v>4474</v>
      </c>
    </row>
    <row r="416" spans="3:15" x14ac:dyDescent="0.25">
      <c r="C416" s="358"/>
      <c r="D416" s="358"/>
      <c r="E416" s="358"/>
      <c r="H416" s="344" t="s">
        <v>4709</v>
      </c>
      <c r="I416" s="336" t="s">
        <v>4764</v>
      </c>
      <c r="J416" s="224" t="s">
        <v>4765</v>
      </c>
      <c r="L416" s="224" t="s">
        <v>4766</v>
      </c>
      <c r="M416" s="224" t="s">
        <v>4340</v>
      </c>
      <c r="N416" s="346" t="s">
        <v>4476</v>
      </c>
      <c r="O416" s="224" t="s">
        <v>4477</v>
      </c>
    </row>
    <row r="417" spans="3:15" x14ac:dyDescent="0.25">
      <c r="C417" s="358"/>
      <c r="D417" s="358"/>
      <c r="E417" s="358"/>
      <c r="H417" s="354"/>
      <c r="I417" s="350" t="s">
        <v>4767</v>
      </c>
      <c r="J417" s="355"/>
      <c r="L417" s="224" t="s">
        <v>4768</v>
      </c>
      <c r="M417" s="224" t="s">
        <v>4340</v>
      </c>
      <c r="N417" s="346" t="s">
        <v>4479</v>
      </c>
      <c r="O417" s="224" t="s">
        <v>4480</v>
      </c>
    </row>
    <row r="418" spans="3:15" x14ac:dyDescent="0.25">
      <c r="C418" s="358"/>
      <c r="D418" s="358"/>
      <c r="E418" s="358"/>
      <c r="H418" s="224" t="s">
        <v>4769</v>
      </c>
      <c r="I418" s="336" t="s">
        <v>4770</v>
      </c>
      <c r="J418" s="224" t="s">
        <v>4771</v>
      </c>
      <c r="L418" s="224" t="s">
        <v>4772</v>
      </c>
      <c r="M418" s="224" t="s">
        <v>4340</v>
      </c>
      <c r="N418" s="346" t="s">
        <v>4482</v>
      </c>
      <c r="O418" s="224" t="s">
        <v>4483</v>
      </c>
    </row>
    <row r="419" spans="3:15" x14ac:dyDescent="0.25">
      <c r="C419" s="358"/>
      <c r="D419" s="358"/>
      <c r="E419" s="358"/>
      <c r="H419" s="224" t="s">
        <v>4769</v>
      </c>
      <c r="I419" s="336" t="s">
        <v>4632</v>
      </c>
      <c r="J419" s="224" t="s">
        <v>4773</v>
      </c>
      <c r="L419" s="224" t="s">
        <v>4774</v>
      </c>
      <c r="M419" s="224" t="s">
        <v>4340</v>
      </c>
      <c r="N419" s="346" t="s">
        <v>4485</v>
      </c>
      <c r="O419" s="224" t="s">
        <v>4486</v>
      </c>
    </row>
    <row r="420" spans="3:15" x14ac:dyDescent="0.25">
      <c r="C420" s="358"/>
      <c r="D420" s="358"/>
      <c r="E420" s="358"/>
      <c r="H420" s="224" t="s">
        <v>4769</v>
      </c>
      <c r="I420" s="336" t="s">
        <v>4775</v>
      </c>
      <c r="J420" s="224" t="s">
        <v>4776</v>
      </c>
      <c r="L420" s="224" t="s">
        <v>4777</v>
      </c>
      <c r="M420" s="224" t="s">
        <v>4340</v>
      </c>
      <c r="N420" s="346" t="s">
        <v>4488</v>
      </c>
      <c r="O420" s="224" t="s">
        <v>4489</v>
      </c>
    </row>
    <row r="421" spans="3:15" x14ac:dyDescent="0.25">
      <c r="C421" s="358"/>
      <c r="D421" s="358"/>
      <c r="E421" s="358"/>
      <c r="H421" s="224" t="s">
        <v>4769</v>
      </c>
      <c r="I421" s="336" t="s">
        <v>3664</v>
      </c>
      <c r="J421" s="224" t="s">
        <v>4778</v>
      </c>
      <c r="L421" s="224" t="s">
        <v>4779</v>
      </c>
      <c r="M421" s="224" t="s">
        <v>4340</v>
      </c>
      <c r="N421" s="346" t="s">
        <v>4491</v>
      </c>
      <c r="O421" s="224" t="s">
        <v>4492</v>
      </c>
    </row>
    <row r="422" spans="3:15" x14ac:dyDescent="0.25">
      <c r="C422" s="358"/>
      <c r="D422" s="358"/>
      <c r="E422" s="358"/>
      <c r="H422" s="224" t="s">
        <v>4769</v>
      </c>
      <c r="I422" s="336" t="s">
        <v>4780</v>
      </c>
      <c r="J422" s="224" t="s">
        <v>4781</v>
      </c>
      <c r="L422" s="224" t="s">
        <v>4782</v>
      </c>
      <c r="M422" s="224"/>
      <c r="N422" s="346"/>
      <c r="O422" s="224" t="s">
        <v>4492</v>
      </c>
    </row>
    <row r="423" spans="3:15" x14ac:dyDescent="0.25">
      <c r="C423" s="358"/>
      <c r="D423" s="358"/>
      <c r="E423" s="358"/>
      <c r="H423" s="224" t="s">
        <v>4769</v>
      </c>
      <c r="I423" s="336" t="s">
        <v>4783</v>
      </c>
      <c r="J423" s="224" t="s">
        <v>4784</v>
      </c>
      <c r="L423" s="224" t="s">
        <v>4785</v>
      </c>
      <c r="M423" s="224" t="s">
        <v>4496</v>
      </c>
      <c r="N423" s="346" t="s">
        <v>4497</v>
      </c>
      <c r="O423" s="224" t="s">
        <v>4498</v>
      </c>
    </row>
    <row r="424" spans="3:15" x14ac:dyDescent="0.25">
      <c r="C424" s="358"/>
      <c r="D424" s="358"/>
      <c r="E424" s="358"/>
      <c r="H424" s="224" t="s">
        <v>4769</v>
      </c>
      <c r="I424" s="336" t="s">
        <v>4786</v>
      </c>
      <c r="J424" s="224" t="s">
        <v>4787</v>
      </c>
      <c r="L424" s="224" t="s">
        <v>4788</v>
      </c>
      <c r="M424" s="224" t="s">
        <v>4496</v>
      </c>
      <c r="N424" s="346" t="s">
        <v>4500</v>
      </c>
      <c r="O424" s="224" t="s">
        <v>4501</v>
      </c>
    </row>
    <row r="425" spans="3:15" x14ac:dyDescent="0.25">
      <c r="C425" s="358"/>
      <c r="D425" s="358"/>
      <c r="E425" s="358"/>
      <c r="H425" s="224" t="s">
        <v>4769</v>
      </c>
      <c r="I425" s="336" t="s">
        <v>4789</v>
      </c>
      <c r="J425" s="224" t="s">
        <v>4790</v>
      </c>
      <c r="L425" s="224" t="s">
        <v>4791</v>
      </c>
      <c r="M425" s="224" t="s">
        <v>4496</v>
      </c>
      <c r="N425" s="346" t="s">
        <v>4503</v>
      </c>
      <c r="O425" s="224" t="s">
        <v>4504</v>
      </c>
    </row>
    <row r="426" spans="3:15" x14ac:dyDescent="0.25">
      <c r="C426" s="358"/>
      <c r="D426" s="358"/>
      <c r="E426" s="358"/>
      <c r="H426" s="224" t="s">
        <v>4769</v>
      </c>
      <c r="I426" s="336" t="s">
        <v>4792</v>
      </c>
      <c r="J426" s="224" t="s">
        <v>4793</v>
      </c>
      <c r="L426" s="224" t="s">
        <v>4794</v>
      </c>
      <c r="M426" s="224" t="s">
        <v>4496</v>
      </c>
      <c r="N426" s="346" t="s">
        <v>4506</v>
      </c>
      <c r="O426" s="224" t="s">
        <v>4507</v>
      </c>
    </row>
    <row r="427" spans="3:15" x14ac:dyDescent="0.25">
      <c r="C427" s="358"/>
      <c r="D427" s="358"/>
      <c r="E427" s="358"/>
      <c r="H427" s="224" t="s">
        <v>4769</v>
      </c>
      <c r="I427" s="336" t="s">
        <v>4795</v>
      </c>
      <c r="J427" s="224" t="s">
        <v>4796</v>
      </c>
      <c r="L427" s="224" t="s">
        <v>4797</v>
      </c>
      <c r="M427" s="224" t="s">
        <v>4496</v>
      </c>
      <c r="N427" s="346" t="s">
        <v>4509</v>
      </c>
      <c r="O427" s="224" t="s">
        <v>4510</v>
      </c>
    </row>
    <row r="428" spans="3:15" x14ac:dyDescent="0.25">
      <c r="C428" s="358"/>
      <c r="D428" s="358"/>
      <c r="E428" s="358"/>
      <c r="H428" s="224" t="s">
        <v>4769</v>
      </c>
      <c r="I428" s="336" t="s">
        <v>4798</v>
      </c>
      <c r="J428" s="224" t="s">
        <v>4799</v>
      </c>
      <c r="L428" s="224" t="s">
        <v>4800</v>
      </c>
      <c r="M428" s="224" t="s">
        <v>4496</v>
      </c>
      <c r="N428" s="346" t="s">
        <v>4512</v>
      </c>
      <c r="O428" s="224" t="s">
        <v>4513</v>
      </c>
    </row>
    <row r="429" spans="3:15" x14ac:dyDescent="0.25">
      <c r="C429" s="358"/>
      <c r="D429" s="358"/>
      <c r="E429" s="358"/>
      <c r="H429" s="224" t="s">
        <v>4769</v>
      </c>
      <c r="I429" s="336" t="s">
        <v>4801</v>
      </c>
      <c r="J429" s="224" t="s">
        <v>4802</v>
      </c>
      <c r="L429" s="224" t="s">
        <v>4803</v>
      </c>
      <c r="M429" s="224" t="s">
        <v>4496</v>
      </c>
      <c r="N429" s="346" t="s">
        <v>4515</v>
      </c>
      <c r="O429" s="224" t="s">
        <v>4516</v>
      </c>
    </row>
    <row r="430" spans="3:15" x14ac:dyDescent="0.25">
      <c r="C430" s="358"/>
      <c r="D430" s="358"/>
      <c r="E430" s="358"/>
      <c r="H430" s="224" t="s">
        <v>4769</v>
      </c>
      <c r="I430" s="336" t="s">
        <v>4804</v>
      </c>
      <c r="J430" s="224" t="s">
        <v>4805</v>
      </c>
      <c r="L430" s="224" t="s">
        <v>4806</v>
      </c>
      <c r="M430" s="224" t="s">
        <v>4496</v>
      </c>
      <c r="N430" s="346" t="s">
        <v>4518</v>
      </c>
      <c r="O430" s="224" t="s">
        <v>4519</v>
      </c>
    </row>
    <row r="431" spans="3:15" x14ac:dyDescent="0.25">
      <c r="C431" s="358"/>
      <c r="D431" s="358"/>
      <c r="E431" s="358"/>
      <c r="H431" s="224" t="s">
        <v>4769</v>
      </c>
      <c r="I431" s="336" t="s">
        <v>4807</v>
      </c>
      <c r="J431" s="224" t="s">
        <v>4808</v>
      </c>
      <c r="L431" s="224" t="s">
        <v>4809</v>
      </c>
      <c r="M431" s="224" t="s">
        <v>4496</v>
      </c>
      <c r="N431" s="346" t="s">
        <v>4521</v>
      </c>
      <c r="O431" s="224" t="s">
        <v>4522</v>
      </c>
    </row>
    <row r="432" spans="3:15" x14ac:dyDescent="0.25">
      <c r="C432" s="358"/>
      <c r="D432" s="358"/>
      <c r="E432" s="358"/>
      <c r="H432" s="224" t="s">
        <v>4769</v>
      </c>
      <c r="I432" s="336" t="s">
        <v>4810</v>
      </c>
      <c r="J432" s="224" t="s">
        <v>4811</v>
      </c>
      <c r="L432" s="224" t="s">
        <v>4812</v>
      </c>
      <c r="M432" s="224" t="s">
        <v>4496</v>
      </c>
      <c r="N432" s="346" t="s">
        <v>4524</v>
      </c>
      <c r="O432" s="224" t="s">
        <v>4525</v>
      </c>
    </row>
    <row r="433" spans="3:15" x14ac:dyDescent="0.25">
      <c r="C433" s="358"/>
      <c r="D433" s="358"/>
      <c r="E433" s="358"/>
      <c r="H433" s="224" t="s">
        <v>4769</v>
      </c>
      <c r="I433" s="336" t="s">
        <v>4813</v>
      </c>
      <c r="J433" s="224" t="s">
        <v>4814</v>
      </c>
      <c r="L433" s="224" t="s">
        <v>4815</v>
      </c>
      <c r="M433" s="224" t="s">
        <v>4496</v>
      </c>
      <c r="N433" s="346" t="s">
        <v>4527</v>
      </c>
      <c r="O433" s="224" t="s">
        <v>4528</v>
      </c>
    </row>
    <row r="434" spans="3:15" x14ac:dyDescent="0.25">
      <c r="C434" s="358"/>
      <c r="D434" s="358"/>
      <c r="E434" s="358"/>
      <c r="H434" s="224" t="s">
        <v>4769</v>
      </c>
      <c r="I434" s="336" t="s">
        <v>4816</v>
      </c>
      <c r="J434" s="224" t="s">
        <v>4817</v>
      </c>
      <c r="L434" s="224" t="s">
        <v>4818</v>
      </c>
      <c r="M434" s="224" t="s">
        <v>4496</v>
      </c>
      <c r="N434" s="346" t="s">
        <v>4530</v>
      </c>
      <c r="O434" s="224" t="s">
        <v>4531</v>
      </c>
    </row>
    <row r="435" spans="3:15" x14ac:dyDescent="0.25">
      <c r="C435" s="358"/>
      <c r="D435" s="358"/>
      <c r="E435" s="358"/>
      <c r="H435" s="224" t="s">
        <v>4769</v>
      </c>
      <c r="I435" s="336" t="s">
        <v>4578</v>
      </c>
      <c r="J435" s="224" t="s">
        <v>4819</v>
      </c>
      <c r="L435" s="224" t="s">
        <v>4820</v>
      </c>
      <c r="M435" s="224" t="s">
        <v>4496</v>
      </c>
      <c r="N435" s="346" t="s">
        <v>4533</v>
      </c>
      <c r="O435" s="224" t="s">
        <v>4534</v>
      </c>
    </row>
    <row r="436" spans="3:15" x14ac:dyDescent="0.25">
      <c r="C436" s="358"/>
      <c r="D436" s="358"/>
      <c r="E436" s="358"/>
      <c r="H436" s="224" t="s">
        <v>4769</v>
      </c>
      <c r="I436" s="336" t="s">
        <v>4821</v>
      </c>
      <c r="J436" s="224" t="s">
        <v>4822</v>
      </c>
      <c r="L436" s="224" t="s">
        <v>4823</v>
      </c>
      <c r="M436" s="224" t="s">
        <v>4496</v>
      </c>
      <c r="N436" s="346" t="s">
        <v>4536</v>
      </c>
      <c r="O436" s="224" t="s">
        <v>4537</v>
      </c>
    </row>
    <row r="437" spans="3:15" x14ac:dyDescent="0.25">
      <c r="C437" s="358"/>
      <c r="D437" s="358"/>
      <c r="E437" s="358"/>
      <c r="H437" s="224" t="s">
        <v>4769</v>
      </c>
      <c r="I437" s="336" t="s">
        <v>4824</v>
      </c>
      <c r="J437" s="224" t="s">
        <v>4825</v>
      </c>
      <c r="L437" s="224" t="s">
        <v>4826</v>
      </c>
      <c r="M437" s="224" t="s">
        <v>4496</v>
      </c>
      <c r="N437" s="346" t="s">
        <v>4539</v>
      </c>
      <c r="O437" s="224" t="s">
        <v>4540</v>
      </c>
    </row>
    <row r="438" spans="3:15" x14ac:dyDescent="0.25">
      <c r="C438" s="358"/>
      <c r="D438" s="358"/>
      <c r="E438" s="358"/>
      <c r="H438" s="224" t="s">
        <v>4769</v>
      </c>
      <c r="I438" s="336" t="s">
        <v>4827</v>
      </c>
      <c r="J438" s="224" t="s">
        <v>4828</v>
      </c>
      <c r="L438" s="224" t="s">
        <v>4829</v>
      </c>
      <c r="M438" s="224" t="s">
        <v>4496</v>
      </c>
      <c r="N438" s="346" t="s">
        <v>4542</v>
      </c>
      <c r="O438" s="224" t="s">
        <v>4543</v>
      </c>
    </row>
    <row r="439" spans="3:15" x14ac:dyDescent="0.25">
      <c r="C439" s="358"/>
      <c r="D439" s="358"/>
      <c r="E439" s="358"/>
      <c r="H439" s="224" t="s">
        <v>4769</v>
      </c>
      <c r="I439" s="336" t="s">
        <v>4830</v>
      </c>
      <c r="J439" s="224" t="s">
        <v>4831</v>
      </c>
      <c r="L439" s="224" t="s">
        <v>4832</v>
      </c>
      <c r="M439" s="224" t="s">
        <v>4496</v>
      </c>
      <c r="N439" s="346" t="s">
        <v>4545</v>
      </c>
      <c r="O439" s="224" t="s">
        <v>4546</v>
      </c>
    </row>
    <row r="440" spans="3:15" x14ac:dyDescent="0.25">
      <c r="C440" s="358"/>
      <c r="D440" s="358"/>
      <c r="E440" s="358"/>
      <c r="H440" s="224" t="s">
        <v>4769</v>
      </c>
      <c r="I440" s="336" t="s">
        <v>4833</v>
      </c>
      <c r="J440" s="224" t="s">
        <v>4834</v>
      </c>
      <c r="L440" s="224" t="s">
        <v>4835</v>
      </c>
      <c r="M440" s="224"/>
      <c r="N440" s="346"/>
      <c r="O440" s="224" t="s">
        <v>4546</v>
      </c>
    </row>
    <row r="441" spans="3:15" x14ac:dyDescent="0.25">
      <c r="C441" s="358"/>
      <c r="D441" s="358"/>
      <c r="E441" s="358"/>
      <c r="H441" s="224" t="s">
        <v>4769</v>
      </c>
      <c r="I441" s="336" t="s">
        <v>4836</v>
      </c>
      <c r="J441" s="224" t="s">
        <v>4837</v>
      </c>
      <c r="L441" s="224" t="s">
        <v>4838</v>
      </c>
      <c r="M441" s="224" t="s">
        <v>4496</v>
      </c>
      <c r="N441" s="346" t="s">
        <v>4548</v>
      </c>
      <c r="O441" s="224" t="s">
        <v>4549</v>
      </c>
    </row>
    <row r="442" spans="3:15" x14ac:dyDescent="0.25">
      <c r="C442" s="358"/>
      <c r="D442" s="358"/>
      <c r="E442" s="358"/>
      <c r="H442" s="224" t="s">
        <v>4769</v>
      </c>
      <c r="I442" s="336" t="s">
        <v>4839</v>
      </c>
      <c r="J442" s="224" t="s">
        <v>4840</v>
      </c>
      <c r="L442" s="224" t="s">
        <v>4841</v>
      </c>
      <c r="M442" s="224" t="s">
        <v>4553</v>
      </c>
      <c r="N442" s="346" t="s">
        <v>4554</v>
      </c>
      <c r="O442" s="224" t="s">
        <v>4555</v>
      </c>
    </row>
    <row r="443" spans="3:15" x14ac:dyDescent="0.25">
      <c r="C443" s="358"/>
      <c r="D443" s="358"/>
      <c r="E443" s="358"/>
      <c r="H443" s="224" t="s">
        <v>4769</v>
      </c>
      <c r="I443" s="336" t="s">
        <v>4842</v>
      </c>
      <c r="J443" s="224" t="s">
        <v>4843</v>
      </c>
      <c r="L443" s="224" t="s">
        <v>4844</v>
      </c>
      <c r="M443" s="224"/>
      <c r="N443" s="346"/>
      <c r="O443" s="224" t="s">
        <v>4555</v>
      </c>
    </row>
    <row r="444" spans="3:15" x14ac:dyDescent="0.25">
      <c r="C444" s="358"/>
      <c r="D444" s="358"/>
      <c r="E444" s="358"/>
      <c r="H444" s="224" t="s">
        <v>4769</v>
      </c>
      <c r="I444" s="336" t="s">
        <v>4845</v>
      </c>
      <c r="J444" s="224" t="s">
        <v>4846</v>
      </c>
      <c r="L444" s="224" t="s">
        <v>4847</v>
      </c>
      <c r="M444" s="224" t="s">
        <v>4553</v>
      </c>
      <c r="N444" s="346" t="s">
        <v>4557</v>
      </c>
      <c r="O444" s="224" t="s">
        <v>4558</v>
      </c>
    </row>
    <row r="445" spans="3:15" x14ac:dyDescent="0.25">
      <c r="C445" s="358"/>
      <c r="D445" s="358"/>
      <c r="E445" s="358"/>
      <c r="H445" s="224" t="s">
        <v>4769</v>
      </c>
      <c r="I445" s="336" t="s">
        <v>4848</v>
      </c>
      <c r="J445" s="224" t="s">
        <v>4849</v>
      </c>
      <c r="L445" s="224" t="s">
        <v>4850</v>
      </c>
      <c r="M445" s="224" t="s">
        <v>4553</v>
      </c>
      <c r="N445" s="346" t="s">
        <v>4560</v>
      </c>
      <c r="O445" s="224" t="s">
        <v>4561</v>
      </c>
    </row>
    <row r="446" spans="3:15" x14ac:dyDescent="0.25">
      <c r="C446" s="358"/>
      <c r="D446" s="358"/>
      <c r="E446" s="358"/>
      <c r="H446" s="224" t="s">
        <v>4769</v>
      </c>
      <c r="I446" s="336" t="s">
        <v>4851</v>
      </c>
      <c r="J446" s="224" t="s">
        <v>4852</v>
      </c>
      <c r="L446" s="224" t="s">
        <v>4853</v>
      </c>
      <c r="M446" s="224" t="s">
        <v>4553</v>
      </c>
      <c r="N446" s="346" t="s">
        <v>4563</v>
      </c>
      <c r="O446" s="224" t="s">
        <v>4564</v>
      </c>
    </row>
    <row r="447" spans="3:15" x14ac:dyDescent="0.25">
      <c r="C447" s="358"/>
      <c r="D447" s="358"/>
      <c r="E447" s="358"/>
      <c r="H447" s="224" t="s">
        <v>4769</v>
      </c>
      <c r="I447" s="336" t="s">
        <v>4854</v>
      </c>
      <c r="J447" s="224" t="s">
        <v>4855</v>
      </c>
      <c r="L447" s="224" t="s">
        <v>4856</v>
      </c>
      <c r="M447" s="224" t="s">
        <v>4553</v>
      </c>
      <c r="N447" s="346" t="s">
        <v>4566</v>
      </c>
      <c r="O447" s="224" t="s">
        <v>4567</v>
      </c>
    </row>
    <row r="448" spans="3:15" x14ac:dyDescent="0.25">
      <c r="C448" s="358"/>
      <c r="D448" s="358"/>
      <c r="E448" s="358"/>
      <c r="H448" s="224" t="s">
        <v>4769</v>
      </c>
      <c r="I448" s="336" t="s">
        <v>4857</v>
      </c>
      <c r="J448" s="224" t="s">
        <v>4858</v>
      </c>
      <c r="L448" s="224" t="s">
        <v>4859</v>
      </c>
      <c r="M448" s="224" t="s">
        <v>4553</v>
      </c>
      <c r="N448" s="346" t="s">
        <v>4569</v>
      </c>
      <c r="O448" s="224" t="s">
        <v>4570</v>
      </c>
    </row>
    <row r="449" spans="3:15" x14ac:dyDescent="0.25">
      <c r="C449" s="358"/>
      <c r="D449" s="358"/>
      <c r="E449" s="358"/>
      <c r="H449" s="224" t="s">
        <v>4769</v>
      </c>
      <c r="I449" s="336" t="s">
        <v>4860</v>
      </c>
      <c r="J449" s="224" t="s">
        <v>4861</v>
      </c>
      <c r="L449" s="224" t="s">
        <v>4862</v>
      </c>
      <c r="M449" s="224"/>
      <c r="N449" s="346"/>
      <c r="O449" s="224" t="s">
        <v>4570</v>
      </c>
    </row>
    <row r="450" spans="3:15" x14ac:dyDescent="0.25">
      <c r="C450" s="358"/>
      <c r="D450" s="358"/>
      <c r="E450" s="358"/>
      <c r="H450" s="224" t="s">
        <v>4769</v>
      </c>
      <c r="I450" s="336" t="s">
        <v>4863</v>
      </c>
      <c r="J450" s="224" t="s">
        <v>4864</v>
      </c>
      <c r="L450" s="224" t="s">
        <v>4865</v>
      </c>
      <c r="M450" s="224" t="s">
        <v>4553</v>
      </c>
      <c r="N450" s="346" t="s">
        <v>4572</v>
      </c>
      <c r="O450" s="224" t="s">
        <v>4573</v>
      </c>
    </row>
    <row r="451" spans="3:15" x14ac:dyDescent="0.25">
      <c r="C451" s="358"/>
      <c r="D451" s="358"/>
      <c r="E451" s="358"/>
      <c r="H451" s="224" t="s">
        <v>4769</v>
      </c>
      <c r="I451" s="336" t="s">
        <v>4866</v>
      </c>
      <c r="J451" s="224" t="s">
        <v>4867</v>
      </c>
      <c r="L451" s="224" t="s">
        <v>4868</v>
      </c>
      <c r="M451" s="224"/>
      <c r="N451" s="346"/>
      <c r="O451" s="224" t="s">
        <v>4573</v>
      </c>
    </row>
    <row r="452" spans="3:15" x14ac:dyDescent="0.25">
      <c r="C452" s="358"/>
      <c r="D452" s="358"/>
      <c r="E452" s="358"/>
      <c r="H452" s="224" t="s">
        <v>4769</v>
      </c>
      <c r="I452" s="336" t="s">
        <v>4869</v>
      </c>
      <c r="J452" s="224" t="s">
        <v>4870</v>
      </c>
      <c r="L452" s="224" t="s">
        <v>4871</v>
      </c>
      <c r="M452" s="224" t="s">
        <v>4553</v>
      </c>
      <c r="N452" s="346" t="s">
        <v>4575</v>
      </c>
      <c r="O452" s="224" t="s">
        <v>4576</v>
      </c>
    </row>
    <row r="453" spans="3:15" x14ac:dyDescent="0.25">
      <c r="C453" s="358"/>
      <c r="D453" s="358"/>
      <c r="E453" s="358"/>
      <c r="H453" s="224" t="s">
        <v>4769</v>
      </c>
      <c r="I453" s="336" t="s">
        <v>4872</v>
      </c>
      <c r="J453" s="224" t="s">
        <v>4873</v>
      </c>
      <c r="L453" s="224" t="s">
        <v>4874</v>
      </c>
      <c r="M453" s="224"/>
      <c r="N453" s="346"/>
      <c r="O453" s="224" t="s">
        <v>4576</v>
      </c>
    </row>
    <row r="454" spans="3:15" x14ac:dyDescent="0.25">
      <c r="C454" s="358"/>
      <c r="D454" s="358"/>
      <c r="E454" s="358"/>
      <c r="H454" s="224" t="s">
        <v>4769</v>
      </c>
      <c r="I454" s="336" t="s">
        <v>4875</v>
      </c>
      <c r="J454" s="224" t="s">
        <v>4876</v>
      </c>
      <c r="L454" s="224" t="s">
        <v>4877</v>
      </c>
      <c r="M454" s="224" t="s">
        <v>4553</v>
      </c>
      <c r="N454" s="346" t="s">
        <v>4578</v>
      </c>
      <c r="O454" s="224" t="s">
        <v>4579</v>
      </c>
    </row>
    <row r="455" spans="3:15" x14ac:dyDescent="0.25">
      <c r="C455" s="358"/>
      <c r="D455" s="358"/>
      <c r="E455" s="358"/>
      <c r="H455" s="224" t="s">
        <v>4769</v>
      </c>
      <c r="I455" s="336" t="s">
        <v>4878</v>
      </c>
      <c r="J455" s="224" t="s">
        <v>4879</v>
      </c>
      <c r="L455" s="224" t="s">
        <v>4880</v>
      </c>
      <c r="M455" s="224"/>
      <c r="N455" s="346"/>
      <c r="O455" s="224" t="s">
        <v>4579</v>
      </c>
    </row>
    <row r="456" spans="3:15" x14ac:dyDescent="0.25">
      <c r="C456" s="358"/>
      <c r="D456" s="358"/>
      <c r="E456" s="358"/>
      <c r="H456" s="224" t="s">
        <v>4769</v>
      </c>
      <c r="I456" s="336" t="s">
        <v>4881</v>
      </c>
      <c r="J456" s="224" t="s">
        <v>4882</v>
      </c>
      <c r="L456" s="224" t="s">
        <v>4883</v>
      </c>
      <c r="M456" s="224" t="s">
        <v>4553</v>
      </c>
      <c r="N456" s="346" t="s">
        <v>4581</v>
      </c>
      <c r="O456" s="224" t="s">
        <v>4582</v>
      </c>
    </row>
    <row r="457" spans="3:15" x14ac:dyDescent="0.25">
      <c r="C457" s="358"/>
      <c r="D457" s="358"/>
      <c r="E457" s="358"/>
      <c r="H457" s="224" t="s">
        <v>4769</v>
      </c>
      <c r="I457" s="336" t="s">
        <v>4884</v>
      </c>
      <c r="J457" s="224" t="s">
        <v>4885</v>
      </c>
      <c r="L457" s="224" t="s">
        <v>4886</v>
      </c>
      <c r="M457" s="224" t="s">
        <v>4553</v>
      </c>
      <c r="N457" s="346" t="s">
        <v>4584</v>
      </c>
      <c r="O457" s="224" t="s">
        <v>4585</v>
      </c>
    </row>
    <row r="458" spans="3:15" x14ac:dyDescent="0.25">
      <c r="C458" s="358"/>
      <c r="D458" s="358"/>
      <c r="E458" s="358"/>
      <c r="H458" s="224" t="s">
        <v>4769</v>
      </c>
      <c r="I458" s="336" t="s">
        <v>4887</v>
      </c>
      <c r="J458" s="224" t="s">
        <v>4888</v>
      </c>
      <c r="L458" s="224" t="s">
        <v>4889</v>
      </c>
      <c r="M458" s="224" t="s">
        <v>4553</v>
      </c>
      <c r="N458" s="346" t="s">
        <v>4587</v>
      </c>
      <c r="O458" s="224" t="s">
        <v>4588</v>
      </c>
    </row>
    <row r="459" spans="3:15" x14ac:dyDescent="0.25">
      <c r="C459" s="358"/>
      <c r="D459" s="358"/>
      <c r="E459" s="358"/>
      <c r="H459" s="224" t="s">
        <v>4769</v>
      </c>
      <c r="I459" s="336" t="s">
        <v>4890</v>
      </c>
      <c r="J459" s="224" t="s">
        <v>4891</v>
      </c>
      <c r="L459" s="224" t="s">
        <v>4892</v>
      </c>
      <c r="M459" s="224"/>
      <c r="N459" s="346"/>
      <c r="O459" s="224" t="s">
        <v>4588</v>
      </c>
    </row>
    <row r="460" spans="3:15" x14ac:dyDescent="0.25">
      <c r="C460" s="358"/>
      <c r="D460" s="358"/>
      <c r="E460" s="358"/>
      <c r="H460" s="224" t="s">
        <v>4769</v>
      </c>
      <c r="I460" s="336" t="s">
        <v>4893</v>
      </c>
      <c r="J460" s="224" t="s">
        <v>4894</v>
      </c>
      <c r="L460" s="224" t="s">
        <v>4895</v>
      </c>
      <c r="M460" s="224" t="s">
        <v>4553</v>
      </c>
      <c r="N460" s="346" t="s">
        <v>4590</v>
      </c>
      <c r="O460" s="224" t="s">
        <v>4591</v>
      </c>
    </row>
    <row r="461" spans="3:15" x14ac:dyDescent="0.25">
      <c r="C461" s="358"/>
      <c r="D461" s="358"/>
      <c r="E461" s="358"/>
      <c r="H461" s="224" t="s">
        <v>4769</v>
      </c>
      <c r="I461" s="336" t="s">
        <v>4896</v>
      </c>
      <c r="J461" s="224" t="s">
        <v>4897</v>
      </c>
      <c r="L461" s="224" t="s">
        <v>4898</v>
      </c>
      <c r="M461" s="224"/>
      <c r="N461" s="346"/>
      <c r="O461" s="224" t="s">
        <v>4591</v>
      </c>
    </row>
    <row r="462" spans="3:15" x14ac:dyDescent="0.25">
      <c r="C462" s="358"/>
      <c r="D462" s="358"/>
      <c r="E462" s="358"/>
      <c r="H462" s="224" t="s">
        <v>4769</v>
      </c>
      <c r="I462" s="336" t="s">
        <v>4176</v>
      </c>
      <c r="J462" s="224" t="s">
        <v>4899</v>
      </c>
      <c r="L462" s="224" t="s">
        <v>4900</v>
      </c>
      <c r="M462" s="224" t="s">
        <v>4553</v>
      </c>
      <c r="N462" s="346" t="s">
        <v>4593</v>
      </c>
      <c r="O462" s="224" t="s">
        <v>4594</v>
      </c>
    </row>
    <row r="463" spans="3:15" x14ac:dyDescent="0.25">
      <c r="C463" s="358"/>
      <c r="D463" s="358"/>
      <c r="E463" s="358"/>
      <c r="H463" s="224" t="s">
        <v>4769</v>
      </c>
      <c r="I463" s="336" t="s">
        <v>4901</v>
      </c>
      <c r="J463" s="224" t="s">
        <v>4902</v>
      </c>
      <c r="L463" s="224" t="s">
        <v>4903</v>
      </c>
      <c r="M463" s="224"/>
      <c r="N463" s="346"/>
      <c r="O463" s="224" t="s">
        <v>4594</v>
      </c>
    </row>
    <row r="464" spans="3:15" x14ac:dyDescent="0.25">
      <c r="C464" s="358"/>
      <c r="D464" s="358"/>
      <c r="E464" s="358"/>
      <c r="H464" s="224" t="s">
        <v>4769</v>
      </c>
      <c r="I464" s="336" t="s">
        <v>4904</v>
      </c>
      <c r="J464" s="224" t="s">
        <v>4905</v>
      </c>
      <c r="L464" s="224" t="s">
        <v>4906</v>
      </c>
      <c r="M464" s="224" t="s">
        <v>4553</v>
      </c>
      <c r="N464" s="346" t="s">
        <v>4596</v>
      </c>
      <c r="O464" s="224" t="s">
        <v>4597</v>
      </c>
    </row>
    <row r="465" spans="3:15" x14ac:dyDescent="0.25">
      <c r="C465" s="358"/>
      <c r="D465" s="358"/>
      <c r="E465" s="358"/>
      <c r="H465" s="224" t="s">
        <v>4769</v>
      </c>
      <c r="I465" s="336" t="s">
        <v>4907</v>
      </c>
      <c r="J465" s="224" t="s">
        <v>4908</v>
      </c>
      <c r="L465" s="224" t="s">
        <v>4909</v>
      </c>
      <c r="M465" s="224"/>
      <c r="N465" s="346"/>
      <c r="O465" s="224" t="s">
        <v>4597</v>
      </c>
    </row>
    <row r="466" spans="3:15" x14ac:dyDescent="0.25">
      <c r="C466" s="358"/>
      <c r="D466" s="358"/>
      <c r="E466" s="358"/>
      <c r="H466" s="224" t="s">
        <v>4769</v>
      </c>
      <c r="I466" s="336" t="s">
        <v>4910</v>
      </c>
      <c r="J466" s="224" t="s">
        <v>4911</v>
      </c>
      <c r="L466" s="224" t="s">
        <v>4912</v>
      </c>
      <c r="M466" s="224" t="s">
        <v>4553</v>
      </c>
      <c r="N466" s="346" t="s">
        <v>4599</v>
      </c>
      <c r="O466" s="224" t="s">
        <v>4600</v>
      </c>
    </row>
    <row r="467" spans="3:15" x14ac:dyDescent="0.25">
      <c r="C467" s="358"/>
      <c r="D467" s="358"/>
      <c r="E467" s="358"/>
      <c r="H467" s="224" t="s">
        <v>4769</v>
      </c>
      <c r="I467" s="336" t="s">
        <v>4913</v>
      </c>
      <c r="J467" s="224" t="s">
        <v>4914</v>
      </c>
      <c r="L467" s="224" t="s">
        <v>4915</v>
      </c>
      <c r="M467" s="224" t="s">
        <v>4553</v>
      </c>
      <c r="N467" s="346" t="s">
        <v>4602</v>
      </c>
      <c r="O467" s="224" t="s">
        <v>4603</v>
      </c>
    </row>
    <row r="468" spans="3:15" x14ac:dyDescent="0.25">
      <c r="C468" s="358"/>
      <c r="D468" s="358"/>
      <c r="E468" s="358"/>
      <c r="H468" s="224" t="s">
        <v>4769</v>
      </c>
      <c r="I468" s="336" t="s">
        <v>4916</v>
      </c>
      <c r="J468" s="224" t="s">
        <v>4917</v>
      </c>
      <c r="L468" s="224" t="s">
        <v>4918</v>
      </c>
      <c r="M468" s="224"/>
      <c r="N468" s="346"/>
      <c r="O468" s="224" t="s">
        <v>4603</v>
      </c>
    </row>
    <row r="469" spans="3:15" x14ac:dyDescent="0.25">
      <c r="C469" s="358"/>
      <c r="D469" s="358"/>
      <c r="E469" s="358"/>
      <c r="H469" s="224" t="s">
        <v>4769</v>
      </c>
      <c r="I469" s="336" t="s">
        <v>4919</v>
      </c>
      <c r="J469" s="224" t="s">
        <v>4920</v>
      </c>
      <c r="L469" s="224" t="s">
        <v>4921</v>
      </c>
      <c r="M469" s="224" t="s">
        <v>4553</v>
      </c>
      <c r="N469" s="346" t="s">
        <v>4605</v>
      </c>
      <c r="O469" s="224" t="s">
        <v>4606</v>
      </c>
    </row>
    <row r="470" spans="3:15" x14ac:dyDescent="0.25">
      <c r="C470" s="358"/>
      <c r="D470" s="358"/>
      <c r="E470" s="358"/>
      <c r="H470" s="224" t="s">
        <v>4769</v>
      </c>
      <c r="I470" s="336" t="s">
        <v>4922</v>
      </c>
      <c r="J470" s="224" t="s">
        <v>4923</v>
      </c>
      <c r="L470" s="224" t="s">
        <v>4924</v>
      </c>
      <c r="M470" s="224"/>
      <c r="N470" s="346"/>
      <c r="O470" s="224" t="s">
        <v>4606</v>
      </c>
    </row>
    <row r="471" spans="3:15" x14ac:dyDescent="0.25">
      <c r="C471" s="358"/>
      <c r="D471" s="358"/>
      <c r="E471" s="358"/>
      <c r="H471" s="224" t="s">
        <v>4769</v>
      </c>
      <c r="I471" s="336" t="s">
        <v>4925</v>
      </c>
      <c r="J471" s="224" t="s">
        <v>4926</v>
      </c>
      <c r="L471" s="224" t="s">
        <v>4927</v>
      </c>
      <c r="M471" s="224" t="s">
        <v>4553</v>
      </c>
      <c r="N471" s="346" t="s">
        <v>4608</v>
      </c>
      <c r="O471" s="224" t="s">
        <v>4609</v>
      </c>
    </row>
    <row r="472" spans="3:15" x14ac:dyDescent="0.25">
      <c r="C472" s="358"/>
      <c r="D472" s="358"/>
      <c r="E472" s="358"/>
      <c r="H472" s="224" t="s">
        <v>4769</v>
      </c>
      <c r="I472" s="336" t="s">
        <v>4928</v>
      </c>
      <c r="J472" s="224" t="s">
        <v>4929</v>
      </c>
      <c r="L472" s="224" t="s">
        <v>4930</v>
      </c>
      <c r="M472" s="224"/>
      <c r="N472" s="346"/>
      <c r="O472" s="224" t="s">
        <v>4609</v>
      </c>
    </row>
    <row r="473" spans="3:15" x14ac:dyDescent="0.25">
      <c r="C473" s="358"/>
      <c r="D473" s="358"/>
      <c r="E473" s="358"/>
      <c r="H473" s="224" t="s">
        <v>4769</v>
      </c>
      <c r="I473" s="336" t="s">
        <v>4931</v>
      </c>
      <c r="J473" s="224" t="s">
        <v>4932</v>
      </c>
      <c r="L473" s="224" t="s">
        <v>4933</v>
      </c>
      <c r="M473" s="224" t="s">
        <v>4553</v>
      </c>
      <c r="N473" s="346" t="s">
        <v>4611</v>
      </c>
      <c r="O473" s="224" t="s">
        <v>4612</v>
      </c>
    </row>
    <row r="474" spans="3:15" x14ac:dyDescent="0.25">
      <c r="C474" s="358"/>
      <c r="D474" s="358"/>
      <c r="E474" s="358"/>
      <c r="H474" s="224" t="s">
        <v>4769</v>
      </c>
      <c r="I474" s="336" t="s">
        <v>4934</v>
      </c>
      <c r="J474" s="224" t="s">
        <v>4935</v>
      </c>
      <c r="L474" s="224" t="s">
        <v>4936</v>
      </c>
      <c r="M474" s="224"/>
      <c r="N474" s="346"/>
      <c r="O474" s="224" t="s">
        <v>4612</v>
      </c>
    </row>
    <row r="475" spans="3:15" x14ac:dyDescent="0.25">
      <c r="C475" s="358"/>
      <c r="D475" s="358"/>
      <c r="E475" s="358"/>
      <c r="H475" s="224" t="s">
        <v>4769</v>
      </c>
      <c r="I475" s="336" t="s">
        <v>4937</v>
      </c>
      <c r="J475" s="224" t="s">
        <v>4938</v>
      </c>
      <c r="L475" s="224" t="s">
        <v>4939</v>
      </c>
      <c r="M475" s="224" t="s">
        <v>4553</v>
      </c>
      <c r="N475" s="346" t="s">
        <v>4614</v>
      </c>
      <c r="O475" s="224" t="s">
        <v>4615</v>
      </c>
    </row>
    <row r="476" spans="3:15" x14ac:dyDescent="0.25">
      <c r="C476" s="358"/>
      <c r="D476" s="358"/>
      <c r="E476" s="358"/>
      <c r="H476" s="224" t="s">
        <v>4769</v>
      </c>
      <c r="I476" s="336" t="s">
        <v>3994</v>
      </c>
      <c r="J476" s="224" t="s">
        <v>4940</v>
      </c>
      <c r="L476" s="224" t="s">
        <v>4941</v>
      </c>
      <c r="M476" s="224" t="s">
        <v>4619</v>
      </c>
      <c r="N476" s="346" t="s">
        <v>4620</v>
      </c>
      <c r="O476" s="224" t="s">
        <v>4621</v>
      </c>
    </row>
    <row r="477" spans="3:15" x14ac:dyDescent="0.25">
      <c r="C477" s="358"/>
      <c r="D477" s="358"/>
      <c r="E477" s="358"/>
      <c r="H477" s="224" t="s">
        <v>4769</v>
      </c>
      <c r="I477" s="336" t="s">
        <v>4942</v>
      </c>
      <c r="J477" s="224" t="s">
        <v>4943</v>
      </c>
      <c r="L477" s="224" t="s">
        <v>4944</v>
      </c>
      <c r="M477" s="224" t="s">
        <v>4619</v>
      </c>
      <c r="N477" s="346" t="s">
        <v>4623</v>
      </c>
      <c r="O477" s="224" t="s">
        <v>4624</v>
      </c>
    </row>
    <row r="478" spans="3:15" x14ac:dyDescent="0.25">
      <c r="C478" s="358"/>
      <c r="D478" s="358"/>
      <c r="E478" s="358"/>
      <c r="H478" s="224" t="s">
        <v>4769</v>
      </c>
      <c r="I478" s="336" t="s">
        <v>4945</v>
      </c>
      <c r="J478" s="224" t="s">
        <v>4946</v>
      </c>
      <c r="L478" s="224" t="s">
        <v>4947</v>
      </c>
      <c r="M478" s="224" t="s">
        <v>4619</v>
      </c>
      <c r="N478" s="346" t="s">
        <v>4626</v>
      </c>
      <c r="O478" s="224" t="s">
        <v>4627</v>
      </c>
    </row>
    <row r="479" spans="3:15" x14ac:dyDescent="0.25">
      <c r="C479" s="358"/>
      <c r="D479" s="358"/>
      <c r="E479" s="358"/>
      <c r="H479" s="224" t="s">
        <v>4769</v>
      </c>
      <c r="I479" s="336" t="s">
        <v>4948</v>
      </c>
      <c r="J479" s="224" t="s">
        <v>4949</v>
      </c>
      <c r="L479" s="224" t="s">
        <v>4950</v>
      </c>
      <c r="M479" s="224"/>
      <c r="N479" s="346"/>
      <c r="O479" s="224" t="s">
        <v>4627</v>
      </c>
    </row>
    <row r="480" spans="3:15" x14ac:dyDescent="0.25">
      <c r="C480" s="358"/>
      <c r="D480" s="358"/>
      <c r="E480" s="358"/>
      <c r="H480" s="224" t="s">
        <v>4769</v>
      </c>
      <c r="I480" s="336" t="s">
        <v>4951</v>
      </c>
      <c r="J480" s="224" t="s">
        <v>4952</v>
      </c>
      <c r="L480" s="224" t="s">
        <v>4953</v>
      </c>
      <c r="M480" s="224" t="s">
        <v>4619</v>
      </c>
      <c r="N480" s="346" t="s">
        <v>4629</v>
      </c>
      <c r="O480" s="224" t="s">
        <v>4630</v>
      </c>
    </row>
    <row r="481" spans="3:15" x14ac:dyDescent="0.25">
      <c r="C481" s="358"/>
      <c r="D481" s="358"/>
      <c r="E481" s="358"/>
      <c r="H481" s="224" t="s">
        <v>4769</v>
      </c>
      <c r="I481" s="336" t="s">
        <v>4954</v>
      </c>
      <c r="J481" s="224" t="s">
        <v>4955</v>
      </c>
      <c r="L481" s="224" t="s">
        <v>4956</v>
      </c>
      <c r="M481" s="224"/>
      <c r="N481" s="346"/>
      <c r="O481" s="224" t="s">
        <v>4630</v>
      </c>
    </row>
    <row r="482" spans="3:15" x14ac:dyDescent="0.25">
      <c r="C482" s="358"/>
      <c r="D482" s="358"/>
      <c r="E482" s="358"/>
      <c r="H482" s="224" t="s">
        <v>4769</v>
      </c>
      <c r="I482" s="336" t="s">
        <v>4957</v>
      </c>
      <c r="J482" s="224" t="s">
        <v>4958</v>
      </c>
      <c r="L482" s="224" t="s">
        <v>4959</v>
      </c>
      <c r="M482" s="224" t="s">
        <v>4619</v>
      </c>
      <c r="N482" s="346" t="s">
        <v>4632</v>
      </c>
      <c r="O482" s="224" t="s">
        <v>4633</v>
      </c>
    </row>
    <row r="483" spans="3:15" x14ac:dyDescent="0.25">
      <c r="C483" s="358"/>
      <c r="D483" s="358"/>
      <c r="E483" s="358"/>
      <c r="H483" s="224" t="s">
        <v>4769</v>
      </c>
      <c r="I483" s="336" t="s">
        <v>4960</v>
      </c>
      <c r="J483" s="224" t="s">
        <v>4961</v>
      </c>
      <c r="L483" s="224" t="s">
        <v>4962</v>
      </c>
      <c r="M483" s="224" t="s">
        <v>4619</v>
      </c>
      <c r="N483" s="346" t="s">
        <v>4635</v>
      </c>
      <c r="O483" s="224" t="s">
        <v>4636</v>
      </c>
    </row>
    <row r="484" spans="3:15" x14ac:dyDescent="0.25">
      <c r="C484" s="358"/>
      <c r="D484" s="358"/>
      <c r="E484" s="358"/>
      <c r="H484" s="224" t="s">
        <v>4769</v>
      </c>
      <c r="I484" s="336" t="s">
        <v>4963</v>
      </c>
      <c r="J484" s="224" t="s">
        <v>4964</v>
      </c>
      <c r="L484" s="224" t="s">
        <v>4965</v>
      </c>
      <c r="M484" s="224" t="s">
        <v>4619</v>
      </c>
      <c r="N484" s="346" t="s">
        <v>4638</v>
      </c>
      <c r="O484" s="224" t="s">
        <v>4639</v>
      </c>
    </row>
    <row r="485" spans="3:15" x14ac:dyDescent="0.25">
      <c r="C485" s="358"/>
      <c r="D485" s="358"/>
      <c r="E485" s="358"/>
      <c r="H485" s="224" t="s">
        <v>4769</v>
      </c>
      <c r="I485" s="336" t="s">
        <v>4966</v>
      </c>
      <c r="J485" s="224" t="s">
        <v>4967</v>
      </c>
      <c r="L485" s="224" t="s">
        <v>4968</v>
      </c>
      <c r="M485" s="224" t="s">
        <v>4619</v>
      </c>
      <c r="N485" s="346" t="s">
        <v>4641</v>
      </c>
      <c r="O485" s="224" t="s">
        <v>4642</v>
      </c>
    </row>
    <row r="486" spans="3:15" x14ac:dyDescent="0.25">
      <c r="C486" s="358"/>
      <c r="D486" s="358"/>
      <c r="E486" s="358"/>
      <c r="H486" s="224" t="s">
        <v>4769</v>
      </c>
      <c r="I486" s="336" t="s">
        <v>4969</v>
      </c>
      <c r="J486" s="224" t="s">
        <v>4970</v>
      </c>
      <c r="L486" s="224" t="s">
        <v>4971</v>
      </c>
      <c r="M486" s="224" t="s">
        <v>4619</v>
      </c>
      <c r="N486" s="346" t="s">
        <v>4644</v>
      </c>
      <c r="O486" s="224" t="s">
        <v>4645</v>
      </c>
    </row>
    <row r="487" spans="3:15" x14ac:dyDescent="0.25">
      <c r="C487" s="358"/>
      <c r="D487" s="358"/>
      <c r="E487" s="358"/>
      <c r="H487" s="354"/>
      <c r="I487" s="350" t="s">
        <v>4972</v>
      </c>
      <c r="J487" s="355"/>
      <c r="L487" s="224" t="s">
        <v>4973</v>
      </c>
      <c r="M487" s="224" t="s">
        <v>4619</v>
      </c>
      <c r="N487" s="346" t="s">
        <v>4647</v>
      </c>
      <c r="O487" s="224" t="s">
        <v>4648</v>
      </c>
    </row>
    <row r="488" spans="3:15" x14ac:dyDescent="0.25">
      <c r="C488" s="358"/>
      <c r="D488" s="358"/>
      <c r="E488" s="358"/>
      <c r="H488" s="344" t="s">
        <v>4974</v>
      </c>
      <c r="I488" s="336" t="s">
        <v>4975</v>
      </c>
      <c r="J488" s="224" t="s">
        <v>4976</v>
      </c>
      <c r="L488" s="224" t="s">
        <v>4977</v>
      </c>
      <c r="M488" s="224" t="s">
        <v>4619</v>
      </c>
      <c r="N488" s="346" t="s">
        <v>4650</v>
      </c>
      <c r="O488" s="224" t="s">
        <v>4651</v>
      </c>
    </row>
    <row r="489" spans="3:15" x14ac:dyDescent="0.25">
      <c r="C489" s="358"/>
      <c r="D489" s="358"/>
      <c r="E489" s="358"/>
      <c r="H489" s="344" t="s">
        <v>4974</v>
      </c>
      <c r="I489" s="336" t="s">
        <v>4978</v>
      </c>
      <c r="J489" s="224" t="s">
        <v>4979</v>
      </c>
      <c r="L489" s="224" t="s">
        <v>4980</v>
      </c>
      <c r="M489" s="224" t="s">
        <v>4619</v>
      </c>
      <c r="N489" s="346" t="s">
        <v>4653</v>
      </c>
      <c r="O489" s="224" t="s">
        <v>4654</v>
      </c>
    </row>
    <row r="490" spans="3:15" x14ac:dyDescent="0.25">
      <c r="C490" s="358"/>
      <c r="D490" s="358"/>
      <c r="E490" s="358"/>
      <c r="H490" s="344" t="s">
        <v>4974</v>
      </c>
      <c r="I490" s="336" t="s">
        <v>4981</v>
      </c>
      <c r="J490" s="224" t="s">
        <v>4982</v>
      </c>
      <c r="L490" s="224" t="s">
        <v>4983</v>
      </c>
      <c r="M490" s="224" t="s">
        <v>4619</v>
      </c>
      <c r="N490" s="346" t="s">
        <v>4656</v>
      </c>
      <c r="O490" s="224" t="s">
        <v>4657</v>
      </c>
    </row>
    <row r="491" spans="3:15" x14ac:dyDescent="0.25">
      <c r="C491" s="358"/>
      <c r="D491" s="358"/>
      <c r="E491" s="358"/>
      <c r="H491" s="344" t="s">
        <v>4974</v>
      </c>
      <c r="I491" s="336" t="s">
        <v>4984</v>
      </c>
      <c r="J491" s="224" t="s">
        <v>4985</v>
      </c>
      <c r="L491" s="224" t="s">
        <v>4986</v>
      </c>
      <c r="M491" s="224" t="s">
        <v>4661</v>
      </c>
      <c r="N491" s="346" t="s">
        <v>4662</v>
      </c>
      <c r="O491" s="224" t="s">
        <v>4663</v>
      </c>
    </row>
    <row r="492" spans="3:15" x14ac:dyDescent="0.25">
      <c r="C492" s="358"/>
      <c r="D492" s="358"/>
      <c r="E492" s="358"/>
      <c r="H492" s="344" t="s">
        <v>4974</v>
      </c>
      <c r="I492" s="336" t="s">
        <v>4987</v>
      </c>
      <c r="J492" s="224" t="s">
        <v>4988</v>
      </c>
      <c r="L492" s="224" t="s">
        <v>4989</v>
      </c>
      <c r="M492" s="224" t="s">
        <v>4661</v>
      </c>
      <c r="N492" s="346" t="s">
        <v>4665</v>
      </c>
      <c r="O492" s="224" t="s">
        <v>4666</v>
      </c>
    </row>
    <row r="493" spans="3:15" x14ac:dyDescent="0.25">
      <c r="C493" s="358"/>
      <c r="D493" s="358"/>
      <c r="E493" s="358"/>
      <c r="H493" s="344" t="s">
        <v>4974</v>
      </c>
      <c r="I493" s="336" t="s">
        <v>4990</v>
      </c>
      <c r="J493" s="224" t="s">
        <v>4991</v>
      </c>
      <c r="L493" s="224" t="s">
        <v>4992</v>
      </c>
      <c r="M493" s="224" t="s">
        <v>4661</v>
      </c>
      <c r="N493" s="346" t="s">
        <v>4668</v>
      </c>
      <c r="O493" s="224" t="s">
        <v>4669</v>
      </c>
    </row>
    <row r="494" spans="3:15" x14ac:dyDescent="0.25">
      <c r="C494" s="358"/>
      <c r="D494" s="358"/>
      <c r="E494" s="358"/>
      <c r="H494" s="344" t="s">
        <v>4974</v>
      </c>
      <c r="I494" s="336" t="s">
        <v>4993</v>
      </c>
      <c r="J494" s="224" t="s">
        <v>4994</v>
      </c>
      <c r="L494" s="224" t="s">
        <v>4995</v>
      </c>
      <c r="M494" s="224" t="s">
        <v>4661</v>
      </c>
      <c r="N494" s="346" t="s">
        <v>4671</v>
      </c>
      <c r="O494" s="224" t="s">
        <v>4672</v>
      </c>
    </row>
    <row r="495" spans="3:15" x14ac:dyDescent="0.25">
      <c r="C495" s="358"/>
      <c r="D495" s="358"/>
      <c r="E495" s="358"/>
      <c r="H495" s="344" t="s">
        <v>4974</v>
      </c>
      <c r="I495" s="336" t="s">
        <v>4996</v>
      </c>
      <c r="J495" s="224" t="s">
        <v>4997</v>
      </c>
      <c r="L495" s="224" t="s">
        <v>4998</v>
      </c>
      <c r="M495" s="224" t="s">
        <v>4661</v>
      </c>
      <c r="N495" s="346" t="s">
        <v>4674</v>
      </c>
      <c r="O495" s="224" t="s">
        <v>4675</v>
      </c>
    </row>
    <row r="496" spans="3:15" x14ac:dyDescent="0.25">
      <c r="C496" s="358"/>
      <c r="D496" s="358"/>
      <c r="E496" s="358"/>
      <c r="H496" s="344" t="s">
        <v>4974</v>
      </c>
      <c r="I496" s="336" t="s">
        <v>4999</v>
      </c>
      <c r="J496" s="224" t="s">
        <v>5000</v>
      </c>
      <c r="L496" s="224" t="s">
        <v>5001</v>
      </c>
      <c r="M496" s="224" t="s">
        <v>4661</v>
      </c>
      <c r="N496" s="346" t="s">
        <v>4677</v>
      </c>
      <c r="O496" s="224" t="s">
        <v>4678</v>
      </c>
    </row>
    <row r="497" spans="3:15" x14ac:dyDescent="0.25">
      <c r="C497" s="358"/>
      <c r="D497" s="358"/>
      <c r="E497" s="358"/>
      <c r="H497" s="344" t="s">
        <v>4974</v>
      </c>
      <c r="I497" s="336" t="s">
        <v>5002</v>
      </c>
      <c r="J497" s="224" t="s">
        <v>5003</v>
      </c>
      <c r="L497" s="224" t="s">
        <v>5004</v>
      </c>
      <c r="M497" s="224" t="s">
        <v>4661</v>
      </c>
      <c r="N497" s="346" t="s">
        <v>4680</v>
      </c>
      <c r="O497" s="224" t="s">
        <v>4681</v>
      </c>
    </row>
    <row r="498" spans="3:15" x14ac:dyDescent="0.25">
      <c r="C498" s="358"/>
      <c r="D498" s="358"/>
      <c r="E498" s="358"/>
      <c r="H498" s="344" t="s">
        <v>4974</v>
      </c>
      <c r="I498" s="336" t="s">
        <v>5005</v>
      </c>
      <c r="J498" s="224" t="s">
        <v>5006</v>
      </c>
      <c r="L498" s="224" t="s">
        <v>5007</v>
      </c>
      <c r="M498" s="224" t="s">
        <v>4661</v>
      </c>
      <c r="N498" s="346" t="s">
        <v>4683</v>
      </c>
      <c r="O498" s="224" t="s">
        <v>4684</v>
      </c>
    </row>
    <row r="499" spans="3:15" x14ac:dyDescent="0.25">
      <c r="C499" s="358"/>
      <c r="D499" s="358"/>
      <c r="E499" s="358"/>
      <c r="H499" s="344" t="s">
        <v>4974</v>
      </c>
      <c r="I499" s="336" t="s">
        <v>5008</v>
      </c>
      <c r="J499" s="224" t="s">
        <v>5009</v>
      </c>
      <c r="L499" s="224" t="s">
        <v>5010</v>
      </c>
      <c r="M499" s="224" t="s">
        <v>4661</v>
      </c>
      <c r="N499" s="346" t="s">
        <v>4686</v>
      </c>
      <c r="O499" s="224" t="s">
        <v>4687</v>
      </c>
    </row>
    <row r="500" spans="3:15" x14ac:dyDescent="0.25">
      <c r="C500" s="358"/>
      <c r="D500" s="358"/>
      <c r="E500" s="358"/>
      <c r="H500" s="344" t="s">
        <v>4974</v>
      </c>
      <c r="I500" s="336" t="s">
        <v>5011</v>
      </c>
      <c r="J500" s="224" t="s">
        <v>5012</v>
      </c>
      <c r="L500" s="224" t="s">
        <v>5013</v>
      </c>
      <c r="M500" s="224" t="s">
        <v>4661</v>
      </c>
      <c r="N500" s="346" t="s">
        <v>4689</v>
      </c>
      <c r="O500" s="224" t="s">
        <v>4690</v>
      </c>
    </row>
    <row r="501" spans="3:15" x14ac:dyDescent="0.25">
      <c r="C501" s="358"/>
      <c r="D501" s="358"/>
      <c r="E501" s="358"/>
      <c r="H501" s="344" t="s">
        <v>4974</v>
      </c>
      <c r="I501" s="336" t="s">
        <v>5014</v>
      </c>
      <c r="J501" s="224" t="s">
        <v>5015</v>
      </c>
      <c r="L501" s="224" t="s">
        <v>5016</v>
      </c>
      <c r="M501" s="224" t="s">
        <v>4661</v>
      </c>
      <c r="N501" s="346" t="s">
        <v>4692</v>
      </c>
      <c r="O501" s="224" t="s">
        <v>4693</v>
      </c>
    </row>
    <row r="502" spans="3:15" x14ac:dyDescent="0.25">
      <c r="C502" s="358"/>
      <c r="D502" s="358"/>
      <c r="E502" s="358"/>
      <c r="H502" s="344" t="s">
        <v>4974</v>
      </c>
      <c r="I502" s="336" t="s">
        <v>5017</v>
      </c>
      <c r="J502" s="224" t="s">
        <v>5018</v>
      </c>
      <c r="L502" s="224" t="s">
        <v>5019</v>
      </c>
      <c r="M502" s="224" t="s">
        <v>4661</v>
      </c>
      <c r="N502" s="346" t="s">
        <v>4695</v>
      </c>
      <c r="O502" s="224" t="s">
        <v>4696</v>
      </c>
    </row>
    <row r="503" spans="3:15" x14ac:dyDescent="0.25">
      <c r="C503" s="358"/>
      <c r="D503" s="358"/>
      <c r="E503" s="358"/>
      <c r="H503" s="344" t="s">
        <v>4974</v>
      </c>
      <c r="I503" s="336" t="s">
        <v>5020</v>
      </c>
      <c r="J503" s="224" t="s">
        <v>5021</v>
      </c>
      <c r="L503" s="224" t="s">
        <v>5022</v>
      </c>
      <c r="M503" s="224" t="s">
        <v>4661</v>
      </c>
      <c r="N503" s="346" t="s">
        <v>4698</v>
      </c>
      <c r="O503" s="224" t="s">
        <v>4699</v>
      </c>
    </row>
    <row r="504" spans="3:15" x14ac:dyDescent="0.25">
      <c r="C504" s="358"/>
      <c r="D504" s="358"/>
      <c r="E504" s="358"/>
      <c r="H504" s="344" t="s">
        <v>4974</v>
      </c>
      <c r="I504" s="336" t="s">
        <v>5023</v>
      </c>
      <c r="J504" s="224" t="s">
        <v>5024</v>
      </c>
      <c r="L504" s="224" t="s">
        <v>5025</v>
      </c>
      <c r="M504" s="224" t="s">
        <v>4661</v>
      </c>
      <c r="N504" s="346" t="s">
        <v>4701</v>
      </c>
      <c r="O504" s="224" t="s">
        <v>4702</v>
      </c>
    </row>
    <row r="505" spans="3:15" x14ac:dyDescent="0.25">
      <c r="C505" s="358"/>
      <c r="D505" s="358"/>
      <c r="E505" s="358"/>
      <c r="H505" s="344" t="s">
        <v>4974</v>
      </c>
      <c r="I505" s="336" t="s">
        <v>5026</v>
      </c>
      <c r="J505" s="224" t="s">
        <v>5027</v>
      </c>
      <c r="L505" s="224" t="s">
        <v>5028</v>
      </c>
      <c r="M505" s="224" t="s">
        <v>4661</v>
      </c>
      <c r="N505" s="346" t="s">
        <v>4704</v>
      </c>
      <c r="O505" s="224" t="s">
        <v>4705</v>
      </c>
    </row>
    <row r="506" spans="3:15" x14ac:dyDescent="0.25">
      <c r="C506" s="358"/>
      <c r="D506" s="358"/>
      <c r="E506" s="358"/>
      <c r="H506" s="344" t="s">
        <v>4974</v>
      </c>
      <c r="I506" s="336" t="s">
        <v>5029</v>
      </c>
      <c r="J506" s="224" t="s">
        <v>5030</v>
      </c>
      <c r="L506" s="224" t="s">
        <v>5031</v>
      </c>
      <c r="M506" s="224" t="s">
        <v>4709</v>
      </c>
      <c r="N506" s="346" t="s">
        <v>4710</v>
      </c>
      <c r="O506" s="224" t="s">
        <v>4711</v>
      </c>
    </row>
    <row r="507" spans="3:15" x14ac:dyDescent="0.25">
      <c r="C507" s="358"/>
      <c r="D507" s="358"/>
      <c r="E507" s="358"/>
      <c r="H507" s="344" t="s">
        <v>4974</v>
      </c>
      <c r="I507" s="336" t="s">
        <v>5032</v>
      </c>
      <c r="J507" s="224" t="s">
        <v>5033</v>
      </c>
      <c r="L507" s="224" t="s">
        <v>5034</v>
      </c>
      <c r="M507" s="224" t="s">
        <v>4709</v>
      </c>
      <c r="N507" s="346" t="s">
        <v>4713</v>
      </c>
      <c r="O507" s="224" t="s">
        <v>4714</v>
      </c>
    </row>
    <row r="508" spans="3:15" x14ac:dyDescent="0.25">
      <c r="C508" s="358"/>
      <c r="D508" s="358"/>
      <c r="E508" s="358"/>
      <c r="H508" s="344" t="s">
        <v>4974</v>
      </c>
      <c r="I508" s="336" t="s">
        <v>4728</v>
      </c>
      <c r="J508" s="224" t="s">
        <v>5035</v>
      </c>
      <c r="L508" s="224" t="s">
        <v>5036</v>
      </c>
      <c r="M508" s="224"/>
      <c r="N508" s="346"/>
      <c r="O508" s="224" t="s">
        <v>4714</v>
      </c>
    </row>
    <row r="509" spans="3:15" x14ac:dyDescent="0.25">
      <c r="C509" s="358"/>
      <c r="D509" s="358"/>
      <c r="E509" s="358"/>
      <c r="H509" s="344" t="s">
        <v>4974</v>
      </c>
      <c r="I509" s="336" t="s">
        <v>5037</v>
      </c>
      <c r="J509" s="224" t="s">
        <v>5038</v>
      </c>
      <c r="L509" s="224" t="s">
        <v>5039</v>
      </c>
      <c r="M509" s="224" t="s">
        <v>4709</v>
      </c>
      <c r="N509" s="346" t="s">
        <v>4716</v>
      </c>
      <c r="O509" s="224" t="s">
        <v>4717</v>
      </c>
    </row>
    <row r="510" spans="3:15" x14ac:dyDescent="0.25">
      <c r="C510" s="358"/>
      <c r="D510" s="358"/>
      <c r="E510" s="358"/>
      <c r="H510" s="344" t="s">
        <v>4974</v>
      </c>
      <c r="I510" s="336" t="s">
        <v>5040</v>
      </c>
      <c r="J510" s="224" t="s">
        <v>5041</v>
      </c>
      <c r="L510" s="224" t="s">
        <v>5042</v>
      </c>
      <c r="M510" s="224" t="s">
        <v>4709</v>
      </c>
      <c r="N510" s="346" t="s">
        <v>4719</v>
      </c>
      <c r="O510" s="224" t="s">
        <v>4720</v>
      </c>
    </row>
    <row r="511" spans="3:15" x14ac:dyDescent="0.25">
      <c r="C511" s="358"/>
      <c r="D511" s="358"/>
      <c r="E511" s="358"/>
      <c r="H511" s="344" t="s">
        <v>4974</v>
      </c>
      <c r="I511" s="336" t="s">
        <v>5043</v>
      </c>
      <c r="J511" s="224" t="s">
        <v>5044</v>
      </c>
      <c r="L511" s="224" t="s">
        <v>5045</v>
      </c>
      <c r="M511" s="224" t="s">
        <v>4709</v>
      </c>
      <c r="N511" s="346" t="s">
        <v>4722</v>
      </c>
      <c r="O511" s="224" t="s">
        <v>4723</v>
      </c>
    </row>
    <row r="512" spans="3:15" x14ac:dyDescent="0.25">
      <c r="C512" s="358"/>
      <c r="D512" s="358"/>
      <c r="E512" s="358"/>
      <c r="H512" s="344" t="s">
        <v>4974</v>
      </c>
      <c r="I512" s="336" t="s">
        <v>5046</v>
      </c>
      <c r="J512" s="224" t="s">
        <v>5047</v>
      </c>
      <c r="L512" s="224" t="s">
        <v>5048</v>
      </c>
      <c r="M512" s="224" t="s">
        <v>4709</v>
      </c>
      <c r="N512" s="346" t="s">
        <v>4725</v>
      </c>
      <c r="O512" s="224" t="s">
        <v>4726</v>
      </c>
    </row>
    <row r="513" spans="3:15" x14ac:dyDescent="0.25">
      <c r="C513" s="358"/>
      <c r="D513" s="358"/>
      <c r="E513" s="358"/>
      <c r="H513" s="344" t="s">
        <v>4974</v>
      </c>
      <c r="I513" s="336" t="s">
        <v>5049</v>
      </c>
      <c r="J513" s="224" t="s">
        <v>5050</v>
      </c>
      <c r="L513" s="224" t="s">
        <v>5051</v>
      </c>
      <c r="M513" s="224" t="s">
        <v>4709</v>
      </c>
      <c r="N513" s="346" t="s">
        <v>4728</v>
      </c>
      <c r="O513" s="224" t="s">
        <v>4729</v>
      </c>
    </row>
    <row r="514" spans="3:15" x14ac:dyDescent="0.25">
      <c r="C514" s="358"/>
      <c r="D514" s="358"/>
      <c r="E514" s="358"/>
      <c r="H514" s="344" t="s">
        <v>4974</v>
      </c>
      <c r="I514" s="336" t="s">
        <v>5052</v>
      </c>
      <c r="J514" s="224" t="s">
        <v>5053</v>
      </c>
      <c r="L514" s="224" t="s">
        <v>5054</v>
      </c>
      <c r="M514" s="224"/>
      <c r="N514" s="346"/>
      <c r="O514" s="224" t="s">
        <v>4729</v>
      </c>
    </row>
    <row r="515" spans="3:15" x14ac:dyDescent="0.25">
      <c r="C515" s="358"/>
      <c r="D515" s="358"/>
      <c r="E515" s="358"/>
      <c r="H515" s="344" t="s">
        <v>4974</v>
      </c>
      <c r="I515" s="336" t="s">
        <v>5055</v>
      </c>
      <c r="J515" s="224" t="s">
        <v>5056</v>
      </c>
      <c r="L515" s="224" t="s">
        <v>5057</v>
      </c>
      <c r="M515" s="224" t="s">
        <v>4709</v>
      </c>
      <c r="N515" s="346" t="s">
        <v>4731</v>
      </c>
      <c r="O515" s="224" t="s">
        <v>4732</v>
      </c>
    </row>
    <row r="516" spans="3:15" x14ac:dyDescent="0.25">
      <c r="C516" s="358"/>
      <c r="D516" s="358"/>
      <c r="E516" s="358"/>
      <c r="H516" s="344" t="s">
        <v>4974</v>
      </c>
      <c r="I516" s="336" t="s">
        <v>5058</v>
      </c>
      <c r="J516" s="224" t="s">
        <v>5059</v>
      </c>
      <c r="L516" s="224" t="s">
        <v>5060</v>
      </c>
      <c r="M516" s="224" t="s">
        <v>4709</v>
      </c>
      <c r="N516" s="346" t="s">
        <v>4734</v>
      </c>
      <c r="O516" s="224" t="s">
        <v>4735</v>
      </c>
    </row>
    <row r="517" spans="3:15" x14ac:dyDescent="0.25">
      <c r="C517" s="358"/>
      <c r="D517" s="358"/>
      <c r="E517" s="358"/>
      <c r="H517" s="344" t="s">
        <v>4974</v>
      </c>
      <c r="I517" s="336" t="s">
        <v>5061</v>
      </c>
      <c r="J517" s="224" t="s">
        <v>5062</v>
      </c>
      <c r="L517" s="224" t="s">
        <v>5063</v>
      </c>
      <c r="M517" s="224" t="s">
        <v>4709</v>
      </c>
      <c r="N517" s="346" t="s">
        <v>4737</v>
      </c>
      <c r="O517" s="224" t="s">
        <v>4738</v>
      </c>
    </row>
    <row r="518" spans="3:15" x14ac:dyDescent="0.25">
      <c r="C518" s="358"/>
      <c r="D518" s="358"/>
      <c r="E518" s="358"/>
      <c r="H518" s="344" t="s">
        <v>4974</v>
      </c>
      <c r="I518" s="336" t="s">
        <v>5064</v>
      </c>
      <c r="J518" s="224" t="s">
        <v>5065</v>
      </c>
      <c r="L518" s="224" t="s">
        <v>5066</v>
      </c>
      <c r="M518" s="224"/>
      <c r="N518" s="346"/>
      <c r="O518" s="224" t="s">
        <v>4738</v>
      </c>
    </row>
    <row r="519" spans="3:15" x14ac:dyDescent="0.25">
      <c r="C519" s="358"/>
      <c r="D519" s="358"/>
      <c r="E519" s="358"/>
      <c r="H519" s="344" t="s">
        <v>4974</v>
      </c>
      <c r="I519" s="336" t="s">
        <v>5067</v>
      </c>
      <c r="J519" s="224" t="s">
        <v>5068</v>
      </c>
      <c r="L519" s="224" t="s">
        <v>5069</v>
      </c>
      <c r="M519" s="224" t="s">
        <v>4709</v>
      </c>
      <c r="N519" s="346" t="s">
        <v>4740</v>
      </c>
      <c r="O519" s="224" t="s">
        <v>4741</v>
      </c>
    </row>
    <row r="520" spans="3:15" x14ac:dyDescent="0.25">
      <c r="C520" s="358"/>
      <c r="D520" s="358"/>
      <c r="E520" s="358"/>
      <c r="H520" s="344" t="s">
        <v>4974</v>
      </c>
      <c r="I520" s="336" t="s">
        <v>5070</v>
      </c>
      <c r="J520" s="224" t="s">
        <v>5071</v>
      </c>
      <c r="L520" s="224" t="s">
        <v>5072</v>
      </c>
      <c r="M520" s="224" t="s">
        <v>4709</v>
      </c>
      <c r="N520" s="346" t="s">
        <v>4743</v>
      </c>
      <c r="O520" s="224" t="s">
        <v>4744</v>
      </c>
    </row>
    <row r="521" spans="3:15" x14ac:dyDescent="0.25">
      <c r="C521" s="358"/>
      <c r="D521" s="358"/>
      <c r="E521" s="358"/>
      <c r="H521" s="344" t="s">
        <v>4974</v>
      </c>
      <c r="I521" s="336" t="s">
        <v>5073</v>
      </c>
      <c r="J521" s="224" t="s">
        <v>5074</v>
      </c>
      <c r="L521" s="224" t="s">
        <v>5075</v>
      </c>
      <c r="M521" s="224" t="s">
        <v>4709</v>
      </c>
      <c r="N521" s="346" t="s">
        <v>4746</v>
      </c>
      <c r="O521" s="224" t="s">
        <v>4747</v>
      </c>
    </row>
    <row r="522" spans="3:15" x14ac:dyDescent="0.25">
      <c r="C522" s="358"/>
      <c r="D522" s="358"/>
      <c r="E522" s="358"/>
      <c r="H522" s="344" t="s">
        <v>4974</v>
      </c>
      <c r="I522" s="336" t="s">
        <v>5076</v>
      </c>
      <c r="J522" s="224" t="s">
        <v>5077</v>
      </c>
      <c r="L522" s="224" t="s">
        <v>5078</v>
      </c>
      <c r="M522" s="224"/>
      <c r="N522" s="346"/>
      <c r="O522" s="224" t="s">
        <v>4747</v>
      </c>
    </row>
    <row r="523" spans="3:15" x14ac:dyDescent="0.25">
      <c r="C523" s="358"/>
      <c r="D523" s="358"/>
      <c r="E523" s="358"/>
      <c r="H523" s="344" t="s">
        <v>4974</v>
      </c>
      <c r="I523" s="336" t="s">
        <v>5079</v>
      </c>
      <c r="J523" s="224" t="s">
        <v>5080</v>
      </c>
      <c r="L523" s="224" t="s">
        <v>5081</v>
      </c>
      <c r="M523" s="224" t="s">
        <v>4709</v>
      </c>
      <c r="N523" s="346" t="s">
        <v>4749</v>
      </c>
      <c r="O523" s="224" t="s">
        <v>4750</v>
      </c>
    </row>
    <row r="524" spans="3:15" x14ac:dyDescent="0.25">
      <c r="C524" s="358"/>
      <c r="D524" s="358"/>
      <c r="E524" s="358"/>
      <c r="H524" s="344" t="s">
        <v>4974</v>
      </c>
      <c r="I524" s="336" t="s">
        <v>5082</v>
      </c>
      <c r="J524" s="224" t="s">
        <v>5083</v>
      </c>
      <c r="L524" s="224" t="s">
        <v>5084</v>
      </c>
      <c r="M524" s="224"/>
      <c r="N524" s="346"/>
      <c r="O524" s="224" t="s">
        <v>4750</v>
      </c>
    </row>
    <row r="525" spans="3:15" x14ac:dyDescent="0.25">
      <c r="C525" s="358"/>
      <c r="D525" s="358"/>
      <c r="E525" s="358"/>
      <c r="H525" s="344" t="s">
        <v>4974</v>
      </c>
      <c r="I525" s="336" t="s">
        <v>5085</v>
      </c>
      <c r="J525" s="224" t="s">
        <v>5086</v>
      </c>
      <c r="L525" s="224" t="s">
        <v>5087</v>
      </c>
      <c r="M525" s="224" t="s">
        <v>4709</v>
      </c>
      <c r="N525" s="346" t="s">
        <v>4752</v>
      </c>
      <c r="O525" s="224" t="s">
        <v>4753</v>
      </c>
    </row>
    <row r="526" spans="3:15" x14ac:dyDescent="0.25">
      <c r="C526" s="358"/>
      <c r="D526" s="358"/>
      <c r="E526" s="358"/>
      <c r="H526" s="344" t="s">
        <v>4974</v>
      </c>
      <c r="I526" s="336" t="s">
        <v>4872</v>
      </c>
      <c r="J526" s="224" t="s">
        <v>5088</v>
      </c>
      <c r="L526" s="224" t="s">
        <v>5089</v>
      </c>
      <c r="M526" s="224"/>
      <c r="N526" s="346"/>
      <c r="O526" s="224" t="s">
        <v>4753</v>
      </c>
    </row>
    <row r="527" spans="3:15" x14ac:dyDescent="0.25">
      <c r="C527" s="358"/>
      <c r="D527" s="358"/>
      <c r="E527" s="358"/>
      <c r="H527" s="344" t="s">
        <v>4974</v>
      </c>
      <c r="I527" s="336" t="s">
        <v>5090</v>
      </c>
      <c r="J527" s="224" t="s">
        <v>5091</v>
      </c>
      <c r="L527" s="224" t="s">
        <v>5092</v>
      </c>
      <c r="M527" s="224" t="s">
        <v>4709</v>
      </c>
      <c r="N527" s="346" t="s">
        <v>4755</v>
      </c>
      <c r="O527" s="224" t="s">
        <v>4756</v>
      </c>
    </row>
    <row r="528" spans="3:15" x14ac:dyDescent="0.25">
      <c r="C528" s="358"/>
      <c r="D528" s="358"/>
      <c r="E528" s="358"/>
      <c r="H528" s="344" t="s">
        <v>4974</v>
      </c>
      <c r="I528" s="336" t="s">
        <v>5093</v>
      </c>
      <c r="J528" s="224" t="s">
        <v>5094</v>
      </c>
      <c r="L528" s="224" t="s">
        <v>5095</v>
      </c>
      <c r="M528" s="224" t="s">
        <v>4709</v>
      </c>
      <c r="N528" s="346" t="s">
        <v>4758</v>
      </c>
      <c r="O528" s="224" t="s">
        <v>4759</v>
      </c>
    </row>
    <row r="529" spans="3:15" x14ac:dyDescent="0.25">
      <c r="C529" s="358"/>
      <c r="D529" s="358"/>
      <c r="E529" s="358"/>
      <c r="H529" s="344" t="s">
        <v>4974</v>
      </c>
      <c r="I529" s="336" t="s">
        <v>5096</v>
      </c>
      <c r="J529" s="224" t="s">
        <v>5097</v>
      </c>
      <c r="L529" s="224" t="s">
        <v>5098</v>
      </c>
      <c r="M529" s="224" t="s">
        <v>4709</v>
      </c>
      <c r="N529" s="346" t="s">
        <v>4761</v>
      </c>
      <c r="O529" s="224" t="s">
        <v>4762</v>
      </c>
    </row>
    <row r="530" spans="3:15" x14ac:dyDescent="0.25">
      <c r="C530" s="358"/>
      <c r="D530" s="358"/>
      <c r="E530" s="358"/>
      <c r="H530" s="344" t="s">
        <v>4974</v>
      </c>
      <c r="I530" s="336" t="s">
        <v>5099</v>
      </c>
      <c r="J530" s="224" t="s">
        <v>5100</v>
      </c>
      <c r="L530" s="224" t="s">
        <v>5101</v>
      </c>
      <c r="M530" s="224" t="s">
        <v>4709</v>
      </c>
      <c r="N530" s="346" t="s">
        <v>4764</v>
      </c>
      <c r="O530" s="224" t="s">
        <v>4765</v>
      </c>
    </row>
    <row r="531" spans="3:15" x14ac:dyDescent="0.25">
      <c r="C531" s="358"/>
      <c r="D531" s="358"/>
      <c r="E531" s="358"/>
      <c r="H531" s="344" t="s">
        <v>4974</v>
      </c>
      <c r="I531" s="336" t="s">
        <v>5102</v>
      </c>
      <c r="J531" s="224" t="s">
        <v>5103</v>
      </c>
      <c r="L531" s="224" t="s">
        <v>5104</v>
      </c>
      <c r="M531" s="224" t="s">
        <v>4769</v>
      </c>
      <c r="N531" s="346" t="s">
        <v>4770</v>
      </c>
      <c r="O531" s="224" t="s">
        <v>4771</v>
      </c>
    </row>
    <row r="532" spans="3:15" x14ac:dyDescent="0.25">
      <c r="C532" s="358"/>
      <c r="D532" s="358"/>
      <c r="E532" s="358"/>
      <c r="H532" s="344" t="s">
        <v>4974</v>
      </c>
      <c r="I532" s="336" t="s">
        <v>5105</v>
      </c>
      <c r="J532" s="224" t="s">
        <v>5106</v>
      </c>
      <c r="L532" s="224" t="s">
        <v>5107</v>
      </c>
      <c r="M532" s="224" t="s">
        <v>4769</v>
      </c>
      <c r="N532" s="346" t="s">
        <v>4632</v>
      </c>
      <c r="O532" s="224" t="s">
        <v>4773</v>
      </c>
    </row>
    <row r="533" spans="3:15" x14ac:dyDescent="0.25">
      <c r="C533" s="358"/>
      <c r="D533" s="358"/>
      <c r="E533" s="358"/>
      <c r="H533" s="344" t="s">
        <v>4974</v>
      </c>
      <c r="I533" s="336" t="s">
        <v>5108</v>
      </c>
      <c r="J533" s="224" t="s">
        <v>5109</v>
      </c>
      <c r="L533" s="224" t="s">
        <v>5110</v>
      </c>
      <c r="M533" s="224" t="s">
        <v>4769</v>
      </c>
      <c r="N533" s="346" t="s">
        <v>4775</v>
      </c>
      <c r="O533" s="224" t="s">
        <v>4776</v>
      </c>
    </row>
    <row r="534" spans="3:15" x14ac:dyDescent="0.25">
      <c r="C534" s="358"/>
      <c r="D534" s="358"/>
      <c r="E534" s="358"/>
      <c r="H534" s="344" t="s">
        <v>4974</v>
      </c>
      <c r="I534" s="336" t="s">
        <v>5111</v>
      </c>
      <c r="J534" s="224" t="s">
        <v>5112</v>
      </c>
      <c r="L534" s="224" t="s">
        <v>5113</v>
      </c>
      <c r="M534" s="224" t="s">
        <v>4769</v>
      </c>
      <c r="N534" s="346" t="s">
        <v>3664</v>
      </c>
      <c r="O534" s="224" t="s">
        <v>4778</v>
      </c>
    </row>
    <row r="535" spans="3:15" x14ac:dyDescent="0.25">
      <c r="C535" s="358"/>
      <c r="D535" s="358"/>
      <c r="E535" s="358"/>
      <c r="H535" s="344" t="s">
        <v>4974</v>
      </c>
      <c r="I535" s="336" t="s">
        <v>5114</v>
      </c>
      <c r="J535" s="224" t="s">
        <v>5115</v>
      </c>
      <c r="L535" s="224" t="s">
        <v>5116</v>
      </c>
      <c r="M535" s="224"/>
      <c r="N535" s="346"/>
      <c r="O535" s="224" t="s">
        <v>4778</v>
      </c>
    </row>
    <row r="536" spans="3:15" x14ac:dyDescent="0.25">
      <c r="C536" s="358"/>
      <c r="D536" s="358"/>
      <c r="E536" s="358"/>
      <c r="H536" s="344" t="s">
        <v>4974</v>
      </c>
      <c r="I536" s="336" t="s">
        <v>5117</v>
      </c>
      <c r="J536" s="224" t="s">
        <v>5118</v>
      </c>
      <c r="L536" s="224" t="s">
        <v>5119</v>
      </c>
      <c r="M536" s="224" t="s">
        <v>4769</v>
      </c>
      <c r="N536" s="346" t="s">
        <v>4780</v>
      </c>
      <c r="O536" s="224" t="s">
        <v>4781</v>
      </c>
    </row>
    <row r="537" spans="3:15" x14ac:dyDescent="0.25">
      <c r="C537" s="358"/>
      <c r="D537" s="358"/>
      <c r="E537" s="358"/>
      <c r="H537" s="344" t="s">
        <v>4974</v>
      </c>
      <c r="I537" s="336" t="s">
        <v>5120</v>
      </c>
      <c r="J537" s="224" t="s">
        <v>5121</v>
      </c>
      <c r="L537" s="224" t="s">
        <v>5122</v>
      </c>
      <c r="M537" s="224" t="s">
        <v>4769</v>
      </c>
      <c r="N537" s="346" t="s">
        <v>4783</v>
      </c>
      <c r="O537" s="224" t="s">
        <v>4784</v>
      </c>
    </row>
    <row r="538" spans="3:15" x14ac:dyDescent="0.25">
      <c r="C538" s="358"/>
      <c r="D538" s="358"/>
      <c r="E538" s="358"/>
      <c r="H538" s="344" t="s">
        <v>4974</v>
      </c>
      <c r="I538" s="336" t="s">
        <v>5123</v>
      </c>
      <c r="J538" s="224" t="s">
        <v>5124</v>
      </c>
      <c r="L538" s="224" t="s">
        <v>5125</v>
      </c>
      <c r="M538" s="224" t="s">
        <v>4769</v>
      </c>
      <c r="N538" s="346" t="s">
        <v>4786</v>
      </c>
      <c r="O538" s="224" t="s">
        <v>4787</v>
      </c>
    </row>
    <row r="539" spans="3:15" x14ac:dyDescent="0.25">
      <c r="C539" s="358"/>
      <c r="D539" s="358"/>
      <c r="E539" s="358"/>
      <c r="H539" s="344" t="s">
        <v>4974</v>
      </c>
      <c r="I539" s="336" t="s">
        <v>5126</v>
      </c>
      <c r="J539" s="224" t="s">
        <v>5127</v>
      </c>
      <c r="L539" s="224" t="s">
        <v>5128</v>
      </c>
      <c r="M539" s="224" t="s">
        <v>4769</v>
      </c>
      <c r="N539" s="346" t="s">
        <v>4789</v>
      </c>
      <c r="O539" s="224" t="s">
        <v>4790</v>
      </c>
    </row>
    <row r="540" spans="3:15" x14ac:dyDescent="0.25">
      <c r="C540" s="358"/>
      <c r="D540" s="358"/>
      <c r="E540" s="358"/>
      <c r="H540" s="344" t="s">
        <v>4974</v>
      </c>
      <c r="I540" s="336" t="s">
        <v>5129</v>
      </c>
      <c r="J540" s="224" t="s">
        <v>5130</v>
      </c>
      <c r="L540" s="224" t="s">
        <v>5131</v>
      </c>
      <c r="M540" s="224" t="s">
        <v>4769</v>
      </c>
      <c r="N540" s="346" t="s">
        <v>4792</v>
      </c>
      <c r="O540" s="224" t="s">
        <v>4793</v>
      </c>
    </row>
    <row r="541" spans="3:15" x14ac:dyDescent="0.25">
      <c r="C541" s="358"/>
      <c r="D541" s="358"/>
      <c r="E541" s="358"/>
      <c r="H541" s="344" t="s">
        <v>4974</v>
      </c>
      <c r="I541" s="336" t="s">
        <v>5132</v>
      </c>
      <c r="J541" s="224" t="s">
        <v>5133</v>
      </c>
      <c r="L541" s="224" t="s">
        <v>5134</v>
      </c>
      <c r="M541" s="224" t="s">
        <v>4769</v>
      </c>
      <c r="N541" s="346" t="s">
        <v>4795</v>
      </c>
      <c r="O541" s="224" t="s">
        <v>4796</v>
      </c>
    </row>
    <row r="542" spans="3:15" x14ac:dyDescent="0.25">
      <c r="C542" s="358"/>
      <c r="D542" s="358"/>
      <c r="E542" s="358"/>
      <c r="H542" s="344" t="s">
        <v>4974</v>
      </c>
      <c r="I542" s="336" t="s">
        <v>5135</v>
      </c>
      <c r="J542" s="224" t="s">
        <v>5136</v>
      </c>
      <c r="L542" s="224" t="s">
        <v>5137</v>
      </c>
      <c r="M542" s="224" t="s">
        <v>4769</v>
      </c>
      <c r="N542" s="346" t="s">
        <v>4798</v>
      </c>
      <c r="O542" s="224" t="s">
        <v>4799</v>
      </c>
    </row>
    <row r="543" spans="3:15" x14ac:dyDescent="0.25">
      <c r="C543" s="358"/>
      <c r="D543" s="358"/>
      <c r="E543" s="358"/>
      <c r="H543" s="344" t="s">
        <v>4974</v>
      </c>
      <c r="I543" s="336" t="s">
        <v>5138</v>
      </c>
      <c r="J543" s="224" t="s">
        <v>5139</v>
      </c>
      <c r="L543" s="224" t="s">
        <v>5140</v>
      </c>
      <c r="M543" s="224"/>
      <c r="N543" s="346"/>
      <c r="O543" s="224" t="s">
        <v>4799</v>
      </c>
    </row>
    <row r="544" spans="3:15" x14ac:dyDescent="0.25">
      <c r="C544" s="358"/>
      <c r="D544" s="358"/>
      <c r="E544" s="358"/>
      <c r="H544" s="344" t="s">
        <v>4974</v>
      </c>
      <c r="I544" s="336" t="s">
        <v>5141</v>
      </c>
      <c r="J544" s="224" t="s">
        <v>5142</v>
      </c>
      <c r="L544" s="224" t="s">
        <v>5143</v>
      </c>
      <c r="M544" s="224" t="s">
        <v>4769</v>
      </c>
      <c r="N544" s="346" t="s">
        <v>4801</v>
      </c>
      <c r="O544" s="224" t="s">
        <v>4802</v>
      </c>
    </row>
    <row r="545" spans="3:15" x14ac:dyDescent="0.25">
      <c r="C545" s="358"/>
      <c r="D545" s="358"/>
      <c r="E545" s="358"/>
      <c r="H545" s="344" t="s">
        <v>4974</v>
      </c>
      <c r="I545" s="336" t="s">
        <v>5144</v>
      </c>
      <c r="J545" s="224" t="s">
        <v>5145</v>
      </c>
      <c r="L545" s="224" t="s">
        <v>5146</v>
      </c>
      <c r="M545" s="224" t="s">
        <v>4769</v>
      </c>
      <c r="N545" s="346" t="s">
        <v>4804</v>
      </c>
      <c r="O545" s="224" t="s">
        <v>4805</v>
      </c>
    </row>
    <row r="546" spans="3:15" x14ac:dyDescent="0.25">
      <c r="C546" s="358"/>
      <c r="D546" s="358"/>
      <c r="E546" s="358"/>
      <c r="H546" s="344" t="s">
        <v>4974</v>
      </c>
      <c r="I546" s="336" t="s">
        <v>5147</v>
      </c>
      <c r="J546" s="224" t="s">
        <v>5148</v>
      </c>
      <c r="L546" s="224" t="s">
        <v>5149</v>
      </c>
      <c r="M546" s="224" t="s">
        <v>4769</v>
      </c>
      <c r="N546" s="346" t="s">
        <v>4807</v>
      </c>
      <c r="O546" s="224" t="s">
        <v>4808</v>
      </c>
    </row>
    <row r="547" spans="3:15" x14ac:dyDescent="0.25">
      <c r="C547" s="358"/>
      <c r="D547" s="358"/>
      <c r="E547" s="358"/>
      <c r="H547" s="344" t="s">
        <v>4974</v>
      </c>
      <c r="I547" s="336" t="s">
        <v>5150</v>
      </c>
      <c r="J547" s="224" t="s">
        <v>5151</v>
      </c>
      <c r="L547" s="224" t="s">
        <v>5152</v>
      </c>
      <c r="M547" s="224" t="s">
        <v>4769</v>
      </c>
      <c r="N547" s="346" t="s">
        <v>4810</v>
      </c>
      <c r="O547" s="224" t="s">
        <v>4811</v>
      </c>
    </row>
    <row r="548" spans="3:15" x14ac:dyDescent="0.25">
      <c r="C548" s="358"/>
      <c r="D548" s="358"/>
      <c r="E548" s="358"/>
      <c r="H548" s="354"/>
      <c r="I548" s="350" t="s">
        <v>5153</v>
      </c>
      <c r="J548" s="355"/>
      <c r="L548" s="224" t="s">
        <v>5154</v>
      </c>
      <c r="M548" s="224" t="s">
        <v>4769</v>
      </c>
      <c r="N548" s="346" t="s">
        <v>4813</v>
      </c>
      <c r="O548" s="224" t="s">
        <v>4814</v>
      </c>
    </row>
    <row r="549" spans="3:15" x14ac:dyDescent="0.25">
      <c r="C549" s="358"/>
      <c r="D549" s="358"/>
      <c r="E549" s="358"/>
      <c r="H549" s="344" t="s">
        <v>5155</v>
      </c>
      <c r="I549" s="336" t="s">
        <v>5156</v>
      </c>
      <c r="J549" s="224" t="s">
        <v>5157</v>
      </c>
      <c r="L549" s="224" t="s">
        <v>5158</v>
      </c>
      <c r="M549" s="224" t="s">
        <v>4769</v>
      </c>
      <c r="N549" s="346" t="s">
        <v>4816</v>
      </c>
      <c r="O549" s="224" t="s">
        <v>4817</v>
      </c>
    </row>
    <row r="550" spans="3:15" x14ac:dyDescent="0.25">
      <c r="C550" s="358"/>
      <c r="D550" s="358"/>
      <c r="E550" s="358"/>
      <c r="H550" s="344" t="s">
        <v>5155</v>
      </c>
      <c r="I550" s="336" t="s">
        <v>5159</v>
      </c>
      <c r="J550" s="224" t="s">
        <v>5160</v>
      </c>
      <c r="L550" s="224" t="s">
        <v>5161</v>
      </c>
      <c r="M550" s="224" t="s">
        <v>4769</v>
      </c>
      <c r="N550" s="346" t="s">
        <v>4578</v>
      </c>
      <c r="O550" s="224" t="s">
        <v>4819</v>
      </c>
    </row>
    <row r="551" spans="3:15" x14ac:dyDescent="0.25">
      <c r="C551" s="358"/>
      <c r="D551" s="358"/>
      <c r="E551" s="358"/>
      <c r="H551" s="344" t="s">
        <v>5155</v>
      </c>
      <c r="I551" s="336" t="s">
        <v>5162</v>
      </c>
      <c r="J551" s="224" t="s">
        <v>5163</v>
      </c>
      <c r="L551" s="224" t="s">
        <v>5164</v>
      </c>
      <c r="M551" s="224" t="s">
        <v>4769</v>
      </c>
      <c r="N551" s="346" t="s">
        <v>4821</v>
      </c>
      <c r="O551" s="224" t="s">
        <v>4822</v>
      </c>
    </row>
    <row r="552" spans="3:15" x14ac:dyDescent="0.25">
      <c r="C552" s="358"/>
      <c r="D552" s="358"/>
      <c r="E552" s="358"/>
      <c r="H552" s="344" t="s">
        <v>5155</v>
      </c>
      <c r="I552" s="336" t="s">
        <v>5165</v>
      </c>
      <c r="J552" s="224" t="s">
        <v>5166</v>
      </c>
      <c r="L552" s="224" t="s">
        <v>5167</v>
      </c>
      <c r="M552" s="224" t="s">
        <v>4769</v>
      </c>
      <c r="N552" s="346" t="s">
        <v>4824</v>
      </c>
      <c r="O552" s="224" t="s">
        <v>4825</v>
      </c>
    </row>
    <row r="553" spans="3:15" x14ac:dyDescent="0.25">
      <c r="C553" s="358"/>
      <c r="D553" s="358"/>
      <c r="E553" s="358"/>
      <c r="H553" s="344" t="s">
        <v>5155</v>
      </c>
      <c r="I553" s="336" t="s">
        <v>5168</v>
      </c>
      <c r="J553" s="224" t="s">
        <v>5169</v>
      </c>
      <c r="L553" s="224" t="s">
        <v>5170</v>
      </c>
      <c r="M553" s="224" t="s">
        <v>4769</v>
      </c>
      <c r="N553" s="346" t="s">
        <v>4827</v>
      </c>
      <c r="O553" s="224" t="s">
        <v>4828</v>
      </c>
    </row>
    <row r="554" spans="3:15" x14ac:dyDescent="0.25">
      <c r="C554" s="358"/>
      <c r="D554" s="358"/>
      <c r="E554" s="358"/>
      <c r="H554" s="344" t="s">
        <v>5155</v>
      </c>
      <c r="I554" s="336" t="s">
        <v>5171</v>
      </c>
      <c r="J554" s="224" t="s">
        <v>5172</v>
      </c>
      <c r="L554" s="224" t="s">
        <v>5173</v>
      </c>
      <c r="M554" s="224" t="s">
        <v>4769</v>
      </c>
      <c r="N554" s="346" t="s">
        <v>4830</v>
      </c>
      <c r="O554" s="224" t="s">
        <v>4831</v>
      </c>
    </row>
    <row r="555" spans="3:15" x14ac:dyDescent="0.25">
      <c r="C555" s="358"/>
      <c r="D555" s="358"/>
      <c r="E555" s="358"/>
      <c r="H555" s="344" t="s">
        <v>5155</v>
      </c>
      <c r="I555" s="336" t="s">
        <v>5174</v>
      </c>
      <c r="J555" s="224" t="s">
        <v>5175</v>
      </c>
      <c r="L555" s="224" t="s">
        <v>5176</v>
      </c>
      <c r="M555" s="224" t="s">
        <v>4769</v>
      </c>
      <c r="N555" s="346" t="s">
        <v>4833</v>
      </c>
      <c r="O555" s="224" t="s">
        <v>4834</v>
      </c>
    </row>
    <row r="556" spans="3:15" x14ac:dyDescent="0.25">
      <c r="C556" s="358"/>
      <c r="D556" s="358"/>
      <c r="E556" s="358"/>
      <c r="H556" s="344" t="s">
        <v>5155</v>
      </c>
      <c r="I556" s="336" t="s">
        <v>5177</v>
      </c>
      <c r="J556" s="224" t="s">
        <v>5178</v>
      </c>
      <c r="L556" s="224" t="s">
        <v>5179</v>
      </c>
      <c r="M556" s="224" t="s">
        <v>4769</v>
      </c>
      <c r="N556" s="346" t="s">
        <v>4836</v>
      </c>
      <c r="O556" s="224" t="s">
        <v>4837</v>
      </c>
    </row>
    <row r="557" spans="3:15" x14ac:dyDescent="0.25">
      <c r="C557" s="358"/>
      <c r="D557" s="358"/>
      <c r="E557" s="358"/>
      <c r="H557" s="344" t="s">
        <v>5155</v>
      </c>
      <c r="I557" s="336" t="s">
        <v>5180</v>
      </c>
      <c r="J557" s="224" t="s">
        <v>5181</v>
      </c>
      <c r="L557" s="224" t="s">
        <v>5182</v>
      </c>
      <c r="M557" s="224" t="s">
        <v>4769</v>
      </c>
      <c r="N557" s="346" t="s">
        <v>4839</v>
      </c>
      <c r="O557" s="224" t="s">
        <v>4840</v>
      </c>
    </row>
    <row r="558" spans="3:15" x14ac:dyDescent="0.25">
      <c r="C558" s="358"/>
      <c r="D558" s="358"/>
      <c r="E558" s="358"/>
      <c r="H558" s="344" t="s">
        <v>5155</v>
      </c>
      <c r="I558" s="336" t="s">
        <v>5183</v>
      </c>
      <c r="J558" s="224" t="s">
        <v>5184</v>
      </c>
      <c r="L558" s="224" t="s">
        <v>5185</v>
      </c>
      <c r="M558" s="224" t="s">
        <v>4769</v>
      </c>
      <c r="N558" s="346" t="s">
        <v>4842</v>
      </c>
      <c r="O558" s="224" t="s">
        <v>4843</v>
      </c>
    </row>
    <row r="559" spans="3:15" x14ac:dyDescent="0.25">
      <c r="C559" s="358"/>
      <c r="D559" s="358"/>
      <c r="E559" s="358"/>
      <c r="H559" s="344" t="s">
        <v>5155</v>
      </c>
      <c r="I559" s="336" t="s">
        <v>5186</v>
      </c>
      <c r="J559" s="224" t="s">
        <v>5187</v>
      </c>
      <c r="L559" s="224" t="s">
        <v>5188</v>
      </c>
      <c r="M559" s="224" t="s">
        <v>4769</v>
      </c>
      <c r="N559" s="346" t="s">
        <v>4845</v>
      </c>
      <c r="O559" s="224" t="s">
        <v>4846</v>
      </c>
    </row>
    <row r="560" spans="3:15" x14ac:dyDescent="0.25">
      <c r="C560" s="358"/>
      <c r="D560" s="358"/>
      <c r="E560" s="358"/>
      <c r="H560" s="344" t="s">
        <v>5155</v>
      </c>
      <c r="I560" s="336" t="s">
        <v>5189</v>
      </c>
      <c r="J560" s="224" t="s">
        <v>5190</v>
      </c>
      <c r="L560" s="224" t="s">
        <v>5191</v>
      </c>
      <c r="M560" s="224" t="s">
        <v>4769</v>
      </c>
      <c r="N560" s="346" t="s">
        <v>4848</v>
      </c>
      <c r="O560" s="224" t="s">
        <v>4849</v>
      </c>
    </row>
    <row r="561" spans="3:15" x14ac:dyDescent="0.25">
      <c r="C561" s="358"/>
      <c r="D561" s="358"/>
      <c r="E561" s="358"/>
      <c r="H561" s="344" t="s">
        <v>5155</v>
      </c>
      <c r="I561" s="336" t="s">
        <v>5192</v>
      </c>
      <c r="J561" s="224" t="s">
        <v>5193</v>
      </c>
      <c r="L561" s="224" t="s">
        <v>5194</v>
      </c>
      <c r="M561" s="224" t="s">
        <v>4769</v>
      </c>
      <c r="N561" s="346" t="s">
        <v>4851</v>
      </c>
      <c r="O561" s="224" t="s">
        <v>4852</v>
      </c>
    </row>
    <row r="562" spans="3:15" x14ac:dyDescent="0.25">
      <c r="C562" s="358"/>
      <c r="D562" s="358"/>
      <c r="E562" s="358"/>
      <c r="H562" s="344" t="s">
        <v>5155</v>
      </c>
      <c r="I562" s="336" t="s">
        <v>5195</v>
      </c>
      <c r="J562" s="224" t="s">
        <v>5196</v>
      </c>
      <c r="L562" s="224" t="s">
        <v>5197</v>
      </c>
      <c r="M562" s="224" t="s">
        <v>4769</v>
      </c>
      <c r="N562" s="346" t="s">
        <v>4854</v>
      </c>
      <c r="O562" s="224" t="s">
        <v>4855</v>
      </c>
    </row>
    <row r="563" spans="3:15" x14ac:dyDescent="0.25">
      <c r="C563" s="358"/>
      <c r="D563" s="358"/>
      <c r="E563" s="358"/>
      <c r="H563" s="344" t="s">
        <v>5155</v>
      </c>
      <c r="I563" s="336" t="s">
        <v>5198</v>
      </c>
      <c r="J563" s="224" t="s">
        <v>5199</v>
      </c>
      <c r="L563" s="224" t="s">
        <v>5200</v>
      </c>
      <c r="M563" s="224" t="s">
        <v>4769</v>
      </c>
      <c r="N563" s="346" t="s">
        <v>4857</v>
      </c>
      <c r="O563" s="224" t="s">
        <v>4858</v>
      </c>
    </row>
    <row r="564" spans="3:15" x14ac:dyDescent="0.25">
      <c r="C564" s="358"/>
      <c r="D564" s="358"/>
      <c r="E564" s="358"/>
      <c r="H564" s="344" t="s">
        <v>5155</v>
      </c>
      <c r="I564" s="336" t="s">
        <v>5201</v>
      </c>
      <c r="J564" s="224" t="s">
        <v>5202</v>
      </c>
      <c r="L564" s="224" t="s">
        <v>5203</v>
      </c>
      <c r="M564" s="224" t="s">
        <v>4769</v>
      </c>
      <c r="N564" s="346" t="s">
        <v>4860</v>
      </c>
      <c r="O564" s="224" t="s">
        <v>4861</v>
      </c>
    </row>
    <row r="565" spans="3:15" x14ac:dyDescent="0.25">
      <c r="C565" s="358"/>
      <c r="D565" s="358"/>
      <c r="E565" s="358"/>
      <c r="H565" s="344" t="s">
        <v>5155</v>
      </c>
      <c r="I565" s="336" t="s">
        <v>5204</v>
      </c>
      <c r="J565" s="224" t="s">
        <v>5205</v>
      </c>
      <c r="L565" s="224" t="s">
        <v>5206</v>
      </c>
      <c r="M565" s="224" t="s">
        <v>4769</v>
      </c>
      <c r="N565" s="346" t="s">
        <v>4863</v>
      </c>
      <c r="O565" s="224" t="s">
        <v>4864</v>
      </c>
    </row>
    <row r="566" spans="3:15" x14ac:dyDescent="0.25">
      <c r="C566" s="358"/>
      <c r="D566" s="358"/>
      <c r="E566" s="358"/>
      <c r="H566" s="344" t="s">
        <v>5155</v>
      </c>
      <c r="I566" s="336" t="s">
        <v>5207</v>
      </c>
      <c r="J566" s="224" t="s">
        <v>5208</v>
      </c>
      <c r="L566" s="224" t="s">
        <v>5209</v>
      </c>
      <c r="M566" s="224" t="s">
        <v>4769</v>
      </c>
      <c r="N566" s="346" t="s">
        <v>4866</v>
      </c>
      <c r="O566" s="224" t="s">
        <v>4867</v>
      </c>
    </row>
    <row r="567" spans="3:15" x14ac:dyDescent="0.25">
      <c r="C567" s="358"/>
      <c r="D567" s="358"/>
      <c r="E567" s="358"/>
      <c r="H567" s="344" t="s">
        <v>5155</v>
      </c>
      <c r="I567" s="336" t="s">
        <v>5210</v>
      </c>
      <c r="J567" s="224" t="s">
        <v>5211</v>
      </c>
      <c r="L567" s="224" t="s">
        <v>5212</v>
      </c>
      <c r="M567" s="224" t="s">
        <v>4769</v>
      </c>
      <c r="N567" s="346" t="s">
        <v>4869</v>
      </c>
      <c r="O567" s="224" t="s">
        <v>4870</v>
      </c>
    </row>
    <row r="568" spans="3:15" x14ac:dyDescent="0.25">
      <c r="C568" s="358"/>
      <c r="D568" s="358"/>
      <c r="E568" s="358"/>
      <c r="H568" s="344" t="s">
        <v>5155</v>
      </c>
      <c r="I568" s="336" t="s">
        <v>5213</v>
      </c>
      <c r="J568" s="224" t="s">
        <v>5214</v>
      </c>
      <c r="L568" s="224" t="s">
        <v>5215</v>
      </c>
      <c r="M568" s="224" t="s">
        <v>4769</v>
      </c>
      <c r="N568" s="346" t="s">
        <v>4872</v>
      </c>
      <c r="O568" s="224" t="s">
        <v>4873</v>
      </c>
    </row>
    <row r="569" spans="3:15" x14ac:dyDescent="0.25">
      <c r="C569" s="358"/>
      <c r="D569" s="358"/>
      <c r="E569" s="358"/>
      <c r="H569" s="344" t="s">
        <v>5155</v>
      </c>
      <c r="I569" s="336" t="s">
        <v>5216</v>
      </c>
      <c r="J569" s="224" t="s">
        <v>5217</v>
      </c>
      <c r="L569" s="224" t="s">
        <v>5218</v>
      </c>
      <c r="M569" s="224"/>
      <c r="N569" s="346"/>
      <c r="O569" s="224" t="s">
        <v>4873</v>
      </c>
    </row>
    <row r="570" spans="3:15" x14ac:dyDescent="0.25">
      <c r="C570" s="358"/>
      <c r="D570" s="358"/>
      <c r="E570" s="358"/>
      <c r="H570" s="344" t="s">
        <v>5155</v>
      </c>
      <c r="I570" s="336" t="s">
        <v>5219</v>
      </c>
      <c r="J570" s="224" t="s">
        <v>5220</v>
      </c>
      <c r="L570" s="224" t="s">
        <v>5221</v>
      </c>
      <c r="M570" s="224" t="s">
        <v>4769</v>
      </c>
      <c r="N570" s="346" t="s">
        <v>4875</v>
      </c>
      <c r="O570" s="224" t="s">
        <v>4876</v>
      </c>
    </row>
    <row r="571" spans="3:15" x14ac:dyDescent="0.25">
      <c r="C571" s="358"/>
      <c r="D571" s="358"/>
      <c r="E571" s="358"/>
      <c r="H571" s="344" t="s">
        <v>5155</v>
      </c>
      <c r="I571" s="336" t="s">
        <v>5222</v>
      </c>
      <c r="J571" s="224" t="s">
        <v>5223</v>
      </c>
      <c r="L571" s="224" t="s">
        <v>5224</v>
      </c>
      <c r="M571" s="224" t="s">
        <v>4769</v>
      </c>
      <c r="N571" s="346" t="s">
        <v>4878</v>
      </c>
      <c r="O571" s="224" t="s">
        <v>4879</v>
      </c>
    </row>
    <row r="572" spans="3:15" x14ac:dyDescent="0.25">
      <c r="C572" s="358"/>
      <c r="D572" s="358"/>
      <c r="E572" s="358"/>
      <c r="H572" s="344" t="s">
        <v>5155</v>
      </c>
      <c r="I572" s="336" t="s">
        <v>5225</v>
      </c>
      <c r="J572" s="224" t="s">
        <v>5226</v>
      </c>
      <c r="L572" s="224" t="s">
        <v>5227</v>
      </c>
      <c r="M572" s="224" t="s">
        <v>4769</v>
      </c>
      <c r="N572" s="346" t="s">
        <v>4881</v>
      </c>
      <c r="O572" s="224" t="s">
        <v>4882</v>
      </c>
    </row>
    <row r="573" spans="3:15" x14ac:dyDescent="0.25">
      <c r="C573" s="358"/>
      <c r="D573" s="358"/>
      <c r="E573" s="358"/>
      <c r="H573" s="344" t="s">
        <v>5155</v>
      </c>
      <c r="I573" s="336" t="s">
        <v>5228</v>
      </c>
      <c r="J573" s="224" t="s">
        <v>5229</v>
      </c>
      <c r="L573" s="224" t="s">
        <v>5230</v>
      </c>
      <c r="M573" s="224" t="s">
        <v>4769</v>
      </c>
      <c r="N573" s="346" t="s">
        <v>4884</v>
      </c>
      <c r="O573" s="224" t="s">
        <v>4885</v>
      </c>
    </row>
    <row r="574" spans="3:15" x14ac:dyDescent="0.25">
      <c r="C574" s="358"/>
      <c r="D574" s="358"/>
      <c r="E574" s="358"/>
      <c r="H574" s="344" t="s">
        <v>5155</v>
      </c>
      <c r="I574" s="336" t="s">
        <v>5231</v>
      </c>
      <c r="J574" s="224" t="s">
        <v>5232</v>
      </c>
      <c r="L574" s="224" t="s">
        <v>5233</v>
      </c>
      <c r="M574" s="224" t="s">
        <v>4769</v>
      </c>
      <c r="N574" s="346" t="s">
        <v>4887</v>
      </c>
      <c r="O574" s="224" t="s">
        <v>4888</v>
      </c>
    </row>
    <row r="575" spans="3:15" x14ac:dyDescent="0.25">
      <c r="C575" s="358"/>
      <c r="D575" s="358"/>
      <c r="E575" s="358"/>
      <c r="H575" s="344" t="s">
        <v>5155</v>
      </c>
      <c r="I575" s="336" t="s">
        <v>5234</v>
      </c>
      <c r="J575" s="224" t="s">
        <v>5235</v>
      </c>
      <c r="L575" s="224" t="s">
        <v>5236</v>
      </c>
      <c r="M575" s="224" t="s">
        <v>4769</v>
      </c>
      <c r="N575" s="346" t="s">
        <v>4890</v>
      </c>
      <c r="O575" s="224" t="s">
        <v>4891</v>
      </c>
    </row>
    <row r="576" spans="3:15" x14ac:dyDescent="0.25">
      <c r="C576" s="358"/>
      <c r="D576" s="358"/>
      <c r="E576" s="358"/>
      <c r="H576" s="344" t="s">
        <v>5155</v>
      </c>
      <c r="I576" s="336" t="s">
        <v>5237</v>
      </c>
      <c r="J576" s="224" t="s">
        <v>5238</v>
      </c>
      <c r="L576" s="224" t="s">
        <v>5239</v>
      </c>
      <c r="M576" s="224" t="s">
        <v>4769</v>
      </c>
      <c r="N576" s="346" t="s">
        <v>4893</v>
      </c>
      <c r="O576" s="224" t="s">
        <v>4894</v>
      </c>
    </row>
    <row r="577" spans="3:15" x14ac:dyDescent="0.25">
      <c r="C577" s="358"/>
      <c r="D577" s="358"/>
      <c r="E577" s="358"/>
      <c r="H577" s="344" t="s">
        <v>5155</v>
      </c>
      <c r="I577" s="336" t="s">
        <v>5240</v>
      </c>
      <c r="J577" s="224" t="s">
        <v>5241</v>
      </c>
      <c r="L577" s="224" t="s">
        <v>5242</v>
      </c>
      <c r="M577" s="224" t="s">
        <v>4769</v>
      </c>
      <c r="N577" s="346" t="s">
        <v>4896</v>
      </c>
      <c r="O577" s="224" t="s">
        <v>4897</v>
      </c>
    </row>
    <row r="578" spans="3:15" x14ac:dyDescent="0.25">
      <c r="C578" s="358"/>
      <c r="D578" s="358"/>
      <c r="E578" s="358"/>
      <c r="H578" s="344" t="s">
        <v>5155</v>
      </c>
      <c r="I578" s="336" t="s">
        <v>5243</v>
      </c>
      <c r="J578" s="224" t="s">
        <v>5244</v>
      </c>
      <c r="L578" s="224" t="s">
        <v>5245</v>
      </c>
      <c r="M578" s="224" t="s">
        <v>4769</v>
      </c>
      <c r="N578" s="346" t="s">
        <v>4176</v>
      </c>
      <c r="O578" s="224" t="s">
        <v>4899</v>
      </c>
    </row>
    <row r="579" spans="3:15" x14ac:dyDescent="0.25">
      <c r="C579" s="358"/>
      <c r="D579" s="358"/>
      <c r="E579" s="358"/>
      <c r="H579" s="344" t="s">
        <v>5155</v>
      </c>
      <c r="I579" s="336" t="s">
        <v>5246</v>
      </c>
      <c r="J579" s="224" t="s">
        <v>5247</v>
      </c>
      <c r="L579" s="224" t="s">
        <v>5248</v>
      </c>
      <c r="M579" s="224" t="s">
        <v>4769</v>
      </c>
      <c r="N579" s="346" t="s">
        <v>4901</v>
      </c>
      <c r="O579" s="224" t="s">
        <v>4902</v>
      </c>
    </row>
    <row r="580" spans="3:15" x14ac:dyDescent="0.25">
      <c r="C580" s="358"/>
      <c r="D580" s="358"/>
      <c r="E580" s="358"/>
      <c r="H580" s="344" t="s">
        <v>5155</v>
      </c>
      <c r="I580" s="336" t="s">
        <v>5249</v>
      </c>
      <c r="J580" s="224" t="s">
        <v>5250</v>
      </c>
      <c r="L580" s="224" t="s">
        <v>5251</v>
      </c>
      <c r="M580" s="224" t="s">
        <v>4769</v>
      </c>
      <c r="N580" s="346" t="s">
        <v>4904</v>
      </c>
      <c r="O580" s="224" t="s">
        <v>4905</v>
      </c>
    </row>
    <row r="581" spans="3:15" x14ac:dyDescent="0.25">
      <c r="C581" s="358"/>
      <c r="D581" s="358"/>
      <c r="E581" s="358"/>
      <c r="H581" s="344" t="s">
        <v>5155</v>
      </c>
      <c r="I581" s="336" t="s">
        <v>5252</v>
      </c>
      <c r="J581" s="224" t="s">
        <v>5253</v>
      </c>
      <c r="L581" s="224" t="s">
        <v>5254</v>
      </c>
      <c r="M581" s="224" t="s">
        <v>4769</v>
      </c>
      <c r="N581" s="346" t="s">
        <v>4907</v>
      </c>
      <c r="O581" s="224" t="s">
        <v>4908</v>
      </c>
    </row>
    <row r="582" spans="3:15" x14ac:dyDescent="0.25">
      <c r="C582" s="358"/>
      <c r="D582" s="358"/>
      <c r="E582" s="358"/>
      <c r="H582" s="344" t="s">
        <v>5155</v>
      </c>
      <c r="I582" s="336" t="s">
        <v>5255</v>
      </c>
      <c r="J582" s="224" t="s">
        <v>5256</v>
      </c>
      <c r="L582" s="224" t="s">
        <v>5257</v>
      </c>
      <c r="M582" s="224" t="s">
        <v>4769</v>
      </c>
      <c r="N582" s="346" t="s">
        <v>4910</v>
      </c>
      <c r="O582" s="224" t="s">
        <v>4911</v>
      </c>
    </row>
    <row r="583" spans="3:15" x14ac:dyDescent="0.25">
      <c r="C583" s="358"/>
      <c r="D583" s="358"/>
      <c r="E583" s="358"/>
      <c r="H583" s="344" t="s">
        <v>5155</v>
      </c>
      <c r="I583" s="336" t="s">
        <v>5258</v>
      </c>
      <c r="J583" s="224" t="s">
        <v>5259</v>
      </c>
      <c r="L583" s="224" t="s">
        <v>5260</v>
      </c>
      <c r="M583" s="224" t="s">
        <v>4769</v>
      </c>
      <c r="N583" s="346" t="s">
        <v>4913</v>
      </c>
      <c r="O583" s="224" t="s">
        <v>4914</v>
      </c>
    </row>
    <row r="584" spans="3:15" x14ac:dyDescent="0.25">
      <c r="C584" s="358"/>
      <c r="D584" s="358"/>
      <c r="E584" s="358"/>
      <c r="H584" s="344" t="s">
        <v>5155</v>
      </c>
      <c r="I584" s="336" t="s">
        <v>5261</v>
      </c>
      <c r="J584" s="224" t="s">
        <v>5262</v>
      </c>
      <c r="L584" s="224" t="s">
        <v>5263</v>
      </c>
      <c r="M584" s="224" t="s">
        <v>4769</v>
      </c>
      <c r="N584" s="346" t="s">
        <v>4916</v>
      </c>
      <c r="O584" s="224" t="s">
        <v>4917</v>
      </c>
    </row>
    <row r="585" spans="3:15" x14ac:dyDescent="0.25">
      <c r="C585" s="358"/>
      <c r="D585" s="358"/>
      <c r="E585" s="358"/>
      <c r="H585" s="344" t="s">
        <v>5155</v>
      </c>
      <c r="I585" s="336" t="s">
        <v>5264</v>
      </c>
      <c r="J585" s="224" t="s">
        <v>5265</v>
      </c>
      <c r="L585" s="224" t="s">
        <v>5266</v>
      </c>
      <c r="M585" s="224" t="s">
        <v>4769</v>
      </c>
      <c r="N585" s="346" t="s">
        <v>4919</v>
      </c>
      <c r="O585" s="224" t="s">
        <v>4920</v>
      </c>
    </row>
    <row r="586" spans="3:15" x14ac:dyDescent="0.25">
      <c r="C586" s="358"/>
      <c r="D586" s="358"/>
      <c r="E586" s="358"/>
      <c r="H586" s="344" t="s">
        <v>5155</v>
      </c>
      <c r="I586" s="336" t="s">
        <v>5267</v>
      </c>
      <c r="J586" s="224" t="s">
        <v>5268</v>
      </c>
      <c r="L586" s="224" t="s">
        <v>5269</v>
      </c>
      <c r="M586" s="224" t="s">
        <v>4769</v>
      </c>
      <c r="N586" s="346" t="s">
        <v>4922</v>
      </c>
      <c r="O586" s="224" t="s">
        <v>4923</v>
      </c>
    </row>
    <row r="587" spans="3:15" x14ac:dyDescent="0.25">
      <c r="C587" s="358"/>
      <c r="D587" s="358"/>
      <c r="E587" s="358"/>
      <c r="H587" s="344" t="s">
        <v>5155</v>
      </c>
      <c r="I587" s="336" t="s">
        <v>5270</v>
      </c>
      <c r="J587" s="224" t="s">
        <v>5271</v>
      </c>
      <c r="L587" s="224" t="s">
        <v>5272</v>
      </c>
      <c r="M587" s="224" t="s">
        <v>4769</v>
      </c>
      <c r="N587" s="346" t="s">
        <v>4925</v>
      </c>
      <c r="O587" s="224" t="s">
        <v>4926</v>
      </c>
    </row>
    <row r="588" spans="3:15" x14ac:dyDescent="0.25">
      <c r="C588" s="358"/>
      <c r="D588" s="358"/>
      <c r="E588" s="358"/>
      <c r="H588" s="344" t="s">
        <v>5155</v>
      </c>
      <c r="I588" s="336" t="s">
        <v>5273</v>
      </c>
      <c r="J588" s="224" t="s">
        <v>5274</v>
      </c>
      <c r="L588" s="224" t="s">
        <v>5275</v>
      </c>
      <c r="M588" s="224" t="s">
        <v>4769</v>
      </c>
      <c r="N588" s="346" t="s">
        <v>4928</v>
      </c>
      <c r="O588" s="224" t="s">
        <v>4929</v>
      </c>
    </row>
    <row r="589" spans="3:15" x14ac:dyDescent="0.25">
      <c r="C589" s="358"/>
      <c r="D589" s="358"/>
      <c r="E589" s="358"/>
      <c r="H589" s="344" t="s">
        <v>5155</v>
      </c>
      <c r="I589" s="336" t="s">
        <v>5276</v>
      </c>
      <c r="J589" s="224" t="s">
        <v>5277</v>
      </c>
      <c r="L589" s="224" t="s">
        <v>5278</v>
      </c>
      <c r="M589" s="224" t="s">
        <v>4769</v>
      </c>
      <c r="N589" s="346" t="s">
        <v>4931</v>
      </c>
      <c r="O589" s="224" t="s">
        <v>4932</v>
      </c>
    </row>
    <row r="590" spans="3:15" x14ac:dyDescent="0.25">
      <c r="C590" s="358"/>
      <c r="D590" s="358"/>
      <c r="E590" s="358"/>
      <c r="H590" s="344" t="s">
        <v>5155</v>
      </c>
      <c r="I590" s="336" t="s">
        <v>5279</v>
      </c>
      <c r="J590" s="224" t="s">
        <v>5280</v>
      </c>
      <c r="L590" s="224" t="s">
        <v>5281</v>
      </c>
      <c r="M590" s="224" t="s">
        <v>4769</v>
      </c>
      <c r="N590" s="346" t="s">
        <v>4934</v>
      </c>
      <c r="O590" s="224" t="s">
        <v>4935</v>
      </c>
    </row>
    <row r="591" spans="3:15" x14ac:dyDescent="0.25">
      <c r="C591" s="358"/>
      <c r="D591" s="358"/>
      <c r="E591" s="358"/>
      <c r="H591" s="344" t="s">
        <v>5155</v>
      </c>
      <c r="I591" s="336" t="s">
        <v>5282</v>
      </c>
      <c r="J591" s="224" t="s">
        <v>5283</v>
      </c>
      <c r="L591" s="224" t="s">
        <v>5284</v>
      </c>
      <c r="M591" s="224" t="s">
        <v>4769</v>
      </c>
      <c r="N591" s="346" t="s">
        <v>4937</v>
      </c>
      <c r="O591" s="224" t="s">
        <v>4938</v>
      </c>
    </row>
    <row r="592" spans="3:15" x14ac:dyDescent="0.25">
      <c r="C592" s="358"/>
      <c r="D592" s="358"/>
      <c r="E592" s="358"/>
      <c r="H592" s="344" t="s">
        <v>5155</v>
      </c>
      <c r="I592" s="336" t="s">
        <v>5285</v>
      </c>
      <c r="J592" s="224" t="s">
        <v>5286</v>
      </c>
      <c r="L592" s="224" t="s">
        <v>5287</v>
      </c>
      <c r="M592" s="224" t="s">
        <v>4769</v>
      </c>
      <c r="N592" s="346" t="s">
        <v>3994</v>
      </c>
      <c r="O592" s="224" t="s">
        <v>4940</v>
      </c>
    </row>
    <row r="593" spans="3:15" x14ac:dyDescent="0.25">
      <c r="C593" s="358"/>
      <c r="D593" s="358"/>
      <c r="E593" s="358"/>
      <c r="H593" s="344" t="s">
        <v>5155</v>
      </c>
      <c r="I593" s="336" t="s">
        <v>5288</v>
      </c>
      <c r="J593" s="224" t="s">
        <v>5289</v>
      </c>
      <c r="L593" s="224" t="s">
        <v>5290</v>
      </c>
      <c r="M593" s="224" t="s">
        <v>4769</v>
      </c>
      <c r="N593" s="346" t="s">
        <v>4942</v>
      </c>
      <c r="O593" s="224" t="s">
        <v>4943</v>
      </c>
    </row>
    <row r="594" spans="3:15" x14ac:dyDescent="0.25">
      <c r="C594" s="358"/>
      <c r="D594" s="358"/>
      <c r="E594" s="358"/>
      <c r="H594" s="344" t="s">
        <v>5155</v>
      </c>
      <c r="I594" s="336" t="s">
        <v>5291</v>
      </c>
      <c r="J594" s="224" t="s">
        <v>5292</v>
      </c>
      <c r="L594" s="224" t="s">
        <v>5293</v>
      </c>
      <c r="M594" s="224" t="s">
        <v>4769</v>
      </c>
      <c r="N594" s="346" t="s">
        <v>4945</v>
      </c>
      <c r="O594" s="224" t="s">
        <v>4946</v>
      </c>
    </row>
    <row r="595" spans="3:15" x14ac:dyDescent="0.25">
      <c r="C595" s="358"/>
      <c r="D595" s="358"/>
      <c r="E595" s="358"/>
      <c r="H595" s="344" t="s">
        <v>5155</v>
      </c>
      <c r="I595" s="336" t="s">
        <v>5294</v>
      </c>
      <c r="J595" s="224" t="s">
        <v>5295</v>
      </c>
      <c r="L595" s="224" t="s">
        <v>5296</v>
      </c>
      <c r="M595" s="224" t="s">
        <v>4769</v>
      </c>
      <c r="N595" s="346" t="s">
        <v>4948</v>
      </c>
      <c r="O595" s="224" t="s">
        <v>4949</v>
      </c>
    </row>
    <row r="596" spans="3:15" x14ac:dyDescent="0.25">
      <c r="C596" s="358"/>
      <c r="D596" s="358"/>
      <c r="E596" s="358"/>
      <c r="H596" s="344" t="s">
        <v>5155</v>
      </c>
      <c r="I596" s="336" t="s">
        <v>5297</v>
      </c>
      <c r="J596" s="224" t="s">
        <v>5298</v>
      </c>
      <c r="L596" s="224" t="s">
        <v>5299</v>
      </c>
      <c r="M596" s="224" t="s">
        <v>4769</v>
      </c>
      <c r="N596" s="346" t="s">
        <v>4951</v>
      </c>
      <c r="O596" s="224" t="s">
        <v>4952</v>
      </c>
    </row>
    <row r="597" spans="3:15" x14ac:dyDescent="0.25">
      <c r="C597" s="358"/>
      <c r="D597" s="358"/>
      <c r="E597" s="358"/>
      <c r="H597" s="344" t="s">
        <v>5155</v>
      </c>
      <c r="I597" s="336" t="s">
        <v>5300</v>
      </c>
      <c r="J597" s="224" t="s">
        <v>5301</v>
      </c>
      <c r="L597" s="224" t="s">
        <v>5302</v>
      </c>
      <c r="M597" s="224"/>
      <c r="N597" s="346"/>
      <c r="O597" s="224" t="s">
        <v>4952</v>
      </c>
    </row>
    <row r="598" spans="3:15" x14ac:dyDescent="0.25">
      <c r="C598" s="358"/>
      <c r="D598" s="358"/>
      <c r="E598" s="358"/>
      <c r="H598" s="344" t="s">
        <v>5155</v>
      </c>
      <c r="I598" s="336" t="s">
        <v>5303</v>
      </c>
      <c r="J598" s="224" t="s">
        <v>5304</v>
      </c>
      <c r="L598" s="224" t="s">
        <v>5305</v>
      </c>
      <c r="M598" s="224" t="s">
        <v>4769</v>
      </c>
      <c r="N598" s="346" t="s">
        <v>4954</v>
      </c>
      <c r="O598" s="224" t="s">
        <v>4955</v>
      </c>
    </row>
    <row r="599" spans="3:15" x14ac:dyDescent="0.25">
      <c r="C599" s="358"/>
      <c r="D599" s="358"/>
      <c r="E599" s="358"/>
      <c r="H599" s="344" t="s">
        <v>5155</v>
      </c>
      <c r="I599" s="336" t="s">
        <v>5306</v>
      </c>
      <c r="J599" s="224" t="s">
        <v>5307</v>
      </c>
      <c r="L599" s="224" t="s">
        <v>5308</v>
      </c>
      <c r="M599" s="224" t="s">
        <v>4769</v>
      </c>
      <c r="N599" s="346" t="s">
        <v>4957</v>
      </c>
      <c r="O599" s="224" t="s">
        <v>4958</v>
      </c>
    </row>
    <row r="600" spans="3:15" x14ac:dyDescent="0.25">
      <c r="C600" s="358"/>
      <c r="D600" s="358"/>
      <c r="E600" s="358"/>
      <c r="H600" s="344" t="s">
        <v>5155</v>
      </c>
      <c r="I600" s="336" t="s">
        <v>5309</v>
      </c>
      <c r="J600" s="224" t="s">
        <v>5310</v>
      </c>
      <c r="L600" s="224" t="s">
        <v>5311</v>
      </c>
      <c r="M600" s="224" t="s">
        <v>4769</v>
      </c>
      <c r="N600" s="346" t="s">
        <v>4960</v>
      </c>
      <c r="O600" s="224" t="s">
        <v>4961</v>
      </c>
    </row>
    <row r="601" spans="3:15" x14ac:dyDescent="0.25">
      <c r="C601" s="358"/>
      <c r="D601" s="358"/>
      <c r="E601" s="358"/>
      <c r="H601" s="344" t="s">
        <v>5155</v>
      </c>
      <c r="I601" s="336" t="s">
        <v>5312</v>
      </c>
      <c r="J601" s="224" t="s">
        <v>5313</v>
      </c>
      <c r="L601" s="224" t="s">
        <v>5314</v>
      </c>
      <c r="M601" s="224" t="s">
        <v>4769</v>
      </c>
      <c r="N601" s="346" t="s">
        <v>4963</v>
      </c>
      <c r="O601" s="224" t="s">
        <v>4964</v>
      </c>
    </row>
    <row r="602" spans="3:15" x14ac:dyDescent="0.25">
      <c r="C602" s="358"/>
      <c r="D602" s="358"/>
      <c r="E602" s="358"/>
      <c r="H602" s="344" t="s">
        <v>5155</v>
      </c>
      <c r="I602" s="336" t="s">
        <v>5315</v>
      </c>
      <c r="J602" s="224" t="s">
        <v>5316</v>
      </c>
      <c r="L602" s="224" t="s">
        <v>5317</v>
      </c>
      <c r="M602" s="224" t="s">
        <v>4769</v>
      </c>
      <c r="N602" s="346" t="s">
        <v>4966</v>
      </c>
      <c r="O602" s="224" t="s">
        <v>4967</v>
      </c>
    </row>
    <row r="603" spans="3:15" x14ac:dyDescent="0.25">
      <c r="C603" s="358"/>
      <c r="D603" s="358"/>
      <c r="E603" s="358"/>
      <c r="H603" s="344" t="s">
        <v>5155</v>
      </c>
      <c r="I603" s="336" t="s">
        <v>5318</v>
      </c>
      <c r="J603" s="224" t="s">
        <v>5319</v>
      </c>
      <c r="L603" s="224" t="s">
        <v>5320</v>
      </c>
      <c r="M603" s="224" t="s">
        <v>4769</v>
      </c>
      <c r="N603" s="346" t="s">
        <v>4969</v>
      </c>
      <c r="O603" s="224" t="s">
        <v>4970</v>
      </c>
    </row>
    <row r="604" spans="3:15" x14ac:dyDescent="0.25">
      <c r="C604" s="358"/>
      <c r="D604" s="358"/>
      <c r="E604" s="358"/>
      <c r="H604" s="344" t="s">
        <v>5155</v>
      </c>
      <c r="I604" s="336" t="s">
        <v>5321</v>
      </c>
      <c r="J604" s="224" t="s">
        <v>5322</v>
      </c>
      <c r="L604" s="224" t="s">
        <v>5323</v>
      </c>
      <c r="M604" s="224" t="s">
        <v>4974</v>
      </c>
      <c r="N604" s="346" t="s">
        <v>4975</v>
      </c>
      <c r="O604" s="224" t="s">
        <v>4976</v>
      </c>
    </row>
    <row r="605" spans="3:15" x14ac:dyDescent="0.25">
      <c r="C605" s="358"/>
      <c r="D605" s="358"/>
      <c r="E605" s="358"/>
      <c r="H605" s="344" t="s">
        <v>5155</v>
      </c>
      <c r="I605" s="336" t="s">
        <v>5324</v>
      </c>
      <c r="J605" s="224" t="s">
        <v>5325</v>
      </c>
      <c r="L605" s="224" t="s">
        <v>5326</v>
      </c>
      <c r="M605" s="224" t="s">
        <v>4974</v>
      </c>
      <c r="N605" s="346" t="s">
        <v>4978</v>
      </c>
      <c r="O605" s="224" t="s">
        <v>4979</v>
      </c>
    </row>
    <row r="606" spans="3:15" x14ac:dyDescent="0.25">
      <c r="C606" s="358"/>
      <c r="D606" s="358"/>
      <c r="E606" s="358"/>
      <c r="H606" s="344" t="s">
        <v>5155</v>
      </c>
      <c r="I606" s="336" t="s">
        <v>5327</v>
      </c>
      <c r="J606" s="224" t="s">
        <v>5328</v>
      </c>
      <c r="L606" s="224" t="s">
        <v>5329</v>
      </c>
      <c r="M606" s="224" t="s">
        <v>4974</v>
      </c>
      <c r="N606" s="346" t="s">
        <v>4981</v>
      </c>
      <c r="O606" s="224" t="s">
        <v>4982</v>
      </c>
    </row>
    <row r="607" spans="3:15" x14ac:dyDescent="0.25">
      <c r="C607" s="358"/>
      <c r="D607" s="358"/>
      <c r="E607" s="358"/>
      <c r="H607" s="344" t="s">
        <v>5155</v>
      </c>
      <c r="I607" s="336" t="s">
        <v>5330</v>
      </c>
      <c r="J607" s="224" t="s">
        <v>5331</v>
      </c>
      <c r="L607" s="224" t="s">
        <v>5332</v>
      </c>
      <c r="M607" s="224" t="s">
        <v>4974</v>
      </c>
      <c r="N607" s="346" t="s">
        <v>4984</v>
      </c>
      <c r="O607" s="224" t="s">
        <v>4985</v>
      </c>
    </row>
    <row r="608" spans="3:15" x14ac:dyDescent="0.25">
      <c r="C608" s="358"/>
      <c r="D608" s="358"/>
      <c r="E608" s="358"/>
      <c r="H608" s="344" t="s">
        <v>5155</v>
      </c>
      <c r="I608" s="336" t="s">
        <v>5333</v>
      </c>
      <c r="J608" s="224" t="s">
        <v>5334</v>
      </c>
      <c r="L608" s="224" t="s">
        <v>5335</v>
      </c>
      <c r="M608" s="224" t="s">
        <v>4974</v>
      </c>
      <c r="N608" s="346" t="s">
        <v>4987</v>
      </c>
      <c r="O608" s="224" t="s">
        <v>4988</v>
      </c>
    </row>
    <row r="609" spans="3:15" x14ac:dyDescent="0.25">
      <c r="C609" s="358"/>
      <c r="D609" s="358"/>
      <c r="E609" s="358"/>
      <c r="H609" s="344" t="s">
        <v>5155</v>
      </c>
      <c r="I609" s="336" t="s">
        <v>5336</v>
      </c>
      <c r="J609" s="224" t="s">
        <v>5337</v>
      </c>
      <c r="L609" s="224" t="s">
        <v>5338</v>
      </c>
      <c r="M609" s="224" t="s">
        <v>4974</v>
      </c>
      <c r="N609" s="346" t="s">
        <v>4990</v>
      </c>
      <c r="O609" s="224" t="s">
        <v>4991</v>
      </c>
    </row>
    <row r="610" spans="3:15" x14ac:dyDescent="0.25">
      <c r="C610" s="358"/>
      <c r="D610" s="358"/>
      <c r="E610" s="358"/>
      <c r="H610" s="344" t="s">
        <v>5155</v>
      </c>
      <c r="I610" s="336" t="s">
        <v>5339</v>
      </c>
      <c r="J610" s="224" t="s">
        <v>5340</v>
      </c>
      <c r="L610" s="224" t="s">
        <v>5341</v>
      </c>
      <c r="M610" s="224" t="s">
        <v>4974</v>
      </c>
      <c r="N610" s="346" t="s">
        <v>4993</v>
      </c>
      <c r="O610" s="224" t="s">
        <v>4994</v>
      </c>
    </row>
    <row r="611" spans="3:15" x14ac:dyDescent="0.25">
      <c r="C611" s="358"/>
      <c r="D611" s="358"/>
      <c r="E611" s="358"/>
      <c r="H611" s="344" t="s">
        <v>5155</v>
      </c>
      <c r="I611" s="336" t="s">
        <v>5342</v>
      </c>
      <c r="J611" s="224" t="s">
        <v>5343</v>
      </c>
      <c r="L611" s="224" t="s">
        <v>5344</v>
      </c>
      <c r="M611" s="224" t="s">
        <v>4974</v>
      </c>
      <c r="N611" s="346" t="s">
        <v>4996</v>
      </c>
      <c r="O611" s="224" t="s">
        <v>4997</v>
      </c>
    </row>
    <row r="612" spans="3:15" x14ac:dyDescent="0.25">
      <c r="C612" s="358"/>
      <c r="D612" s="358"/>
      <c r="E612" s="358"/>
      <c r="H612" s="344" t="s">
        <v>5155</v>
      </c>
      <c r="I612" s="336" t="s">
        <v>5345</v>
      </c>
      <c r="J612" s="224" t="s">
        <v>5346</v>
      </c>
      <c r="L612" s="224" t="s">
        <v>5347</v>
      </c>
      <c r="M612" s="224" t="s">
        <v>4974</v>
      </c>
      <c r="N612" s="346" t="s">
        <v>4999</v>
      </c>
      <c r="O612" s="224" t="s">
        <v>5000</v>
      </c>
    </row>
    <row r="613" spans="3:15" x14ac:dyDescent="0.25">
      <c r="C613" s="358"/>
      <c r="D613" s="358"/>
      <c r="E613" s="358"/>
      <c r="H613" s="344" t="s">
        <v>5155</v>
      </c>
      <c r="I613" s="336" t="s">
        <v>5348</v>
      </c>
      <c r="J613" s="224" t="s">
        <v>5349</v>
      </c>
      <c r="L613" s="224" t="s">
        <v>5350</v>
      </c>
      <c r="M613" s="224" t="s">
        <v>4974</v>
      </c>
      <c r="N613" s="346" t="s">
        <v>5002</v>
      </c>
      <c r="O613" s="224" t="s">
        <v>5003</v>
      </c>
    </row>
    <row r="614" spans="3:15" x14ac:dyDescent="0.25">
      <c r="C614" s="358"/>
      <c r="D614" s="358"/>
      <c r="E614" s="358"/>
      <c r="H614" s="344" t="s">
        <v>5155</v>
      </c>
      <c r="I614" s="336" t="s">
        <v>5351</v>
      </c>
      <c r="J614" s="224" t="s">
        <v>5352</v>
      </c>
      <c r="L614" s="224" t="s">
        <v>5353</v>
      </c>
      <c r="M614" s="224" t="s">
        <v>4974</v>
      </c>
      <c r="N614" s="346" t="s">
        <v>5005</v>
      </c>
      <c r="O614" s="224" t="s">
        <v>5006</v>
      </c>
    </row>
    <row r="615" spans="3:15" x14ac:dyDescent="0.25">
      <c r="C615" s="358"/>
      <c r="D615" s="358"/>
      <c r="E615" s="358"/>
      <c r="H615" s="354"/>
      <c r="I615" s="350" t="s">
        <v>5354</v>
      </c>
      <c r="J615" s="355"/>
      <c r="L615" s="224" t="s">
        <v>5355</v>
      </c>
      <c r="M615" s="224" t="s">
        <v>4974</v>
      </c>
      <c r="N615" s="346" t="s">
        <v>5008</v>
      </c>
      <c r="O615" s="224" t="s">
        <v>5009</v>
      </c>
    </row>
    <row r="616" spans="3:15" x14ac:dyDescent="0.25">
      <c r="C616" s="358"/>
      <c r="D616" s="358"/>
      <c r="E616" s="358"/>
      <c r="H616" s="344" t="s">
        <v>5356</v>
      </c>
      <c r="I616" s="336" t="s">
        <v>5357</v>
      </c>
      <c r="J616" s="224" t="s">
        <v>5358</v>
      </c>
      <c r="L616" s="224" t="s">
        <v>5359</v>
      </c>
      <c r="M616" s="224" t="s">
        <v>4974</v>
      </c>
      <c r="N616" s="346" t="s">
        <v>5011</v>
      </c>
      <c r="O616" s="224" t="s">
        <v>5012</v>
      </c>
    </row>
    <row r="617" spans="3:15" x14ac:dyDescent="0.25">
      <c r="C617" s="358"/>
      <c r="D617" s="358"/>
      <c r="E617" s="358"/>
      <c r="H617" s="344" t="s">
        <v>5356</v>
      </c>
      <c r="I617" s="336" t="s">
        <v>5360</v>
      </c>
      <c r="J617" s="224" t="s">
        <v>5361</v>
      </c>
      <c r="L617" s="224" t="s">
        <v>5362</v>
      </c>
      <c r="M617" s="224" t="s">
        <v>4974</v>
      </c>
      <c r="N617" s="346" t="s">
        <v>5014</v>
      </c>
      <c r="O617" s="224" t="s">
        <v>5015</v>
      </c>
    </row>
    <row r="618" spans="3:15" x14ac:dyDescent="0.25">
      <c r="C618" s="358"/>
      <c r="D618" s="358"/>
      <c r="E618" s="358"/>
      <c r="H618" s="344" t="s">
        <v>5356</v>
      </c>
      <c r="I618" s="336" t="s">
        <v>5363</v>
      </c>
      <c r="J618" s="224" t="s">
        <v>5364</v>
      </c>
      <c r="L618" s="224" t="s">
        <v>5365</v>
      </c>
      <c r="M618" s="224" t="s">
        <v>4974</v>
      </c>
      <c r="N618" s="346" t="s">
        <v>5017</v>
      </c>
      <c r="O618" s="224" t="s">
        <v>5018</v>
      </c>
    </row>
    <row r="619" spans="3:15" x14ac:dyDescent="0.25">
      <c r="C619" s="358"/>
      <c r="D619" s="358"/>
      <c r="E619" s="358"/>
      <c r="H619" s="344" t="s">
        <v>5356</v>
      </c>
      <c r="I619" s="336" t="s">
        <v>5366</v>
      </c>
      <c r="J619" s="224" t="s">
        <v>5367</v>
      </c>
      <c r="L619" s="224" t="s">
        <v>5368</v>
      </c>
      <c r="M619" s="224" t="s">
        <v>4974</v>
      </c>
      <c r="N619" s="346" t="s">
        <v>5020</v>
      </c>
      <c r="O619" s="224" t="s">
        <v>5021</v>
      </c>
    </row>
    <row r="620" spans="3:15" x14ac:dyDescent="0.25">
      <c r="C620" s="358"/>
      <c r="D620" s="358"/>
      <c r="E620" s="358"/>
      <c r="H620" s="344" t="s">
        <v>5356</v>
      </c>
      <c r="I620" s="336" t="s">
        <v>5369</v>
      </c>
      <c r="J620" s="224" t="s">
        <v>5370</v>
      </c>
      <c r="L620" s="224" t="s">
        <v>5371</v>
      </c>
      <c r="M620" s="224" t="s">
        <v>4974</v>
      </c>
      <c r="N620" s="346" t="s">
        <v>5023</v>
      </c>
      <c r="O620" s="224" t="s">
        <v>5024</v>
      </c>
    </row>
    <row r="621" spans="3:15" x14ac:dyDescent="0.25">
      <c r="C621" s="358"/>
      <c r="D621" s="358"/>
      <c r="E621" s="358"/>
      <c r="H621" s="344" t="s">
        <v>5356</v>
      </c>
      <c r="I621" s="336" t="s">
        <v>5372</v>
      </c>
      <c r="J621" s="224" t="s">
        <v>5373</v>
      </c>
      <c r="L621" s="224" t="s">
        <v>5374</v>
      </c>
      <c r="M621" s="224" t="s">
        <v>4974</v>
      </c>
      <c r="N621" s="346" t="s">
        <v>5026</v>
      </c>
      <c r="O621" s="224" t="s">
        <v>5027</v>
      </c>
    </row>
    <row r="622" spans="3:15" x14ac:dyDescent="0.25">
      <c r="C622" s="358"/>
      <c r="D622" s="358"/>
      <c r="E622" s="358"/>
      <c r="H622" s="344" t="s">
        <v>5356</v>
      </c>
      <c r="I622" s="336" t="s">
        <v>5375</v>
      </c>
      <c r="J622" s="224" t="s">
        <v>5376</v>
      </c>
      <c r="L622" s="224" t="s">
        <v>5377</v>
      </c>
      <c r="M622" s="224" t="s">
        <v>4974</v>
      </c>
      <c r="N622" s="346" t="s">
        <v>5029</v>
      </c>
      <c r="O622" s="224" t="s">
        <v>5030</v>
      </c>
    </row>
    <row r="623" spans="3:15" x14ac:dyDescent="0.25">
      <c r="C623" s="358"/>
      <c r="D623" s="358"/>
      <c r="E623" s="358"/>
      <c r="H623" s="344" t="s">
        <v>5356</v>
      </c>
      <c r="I623" s="336" t="s">
        <v>5378</v>
      </c>
      <c r="J623" s="224" t="s">
        <v>5379</v>
      </c>
      <c r="L623" s="224" t="s">
        <v>5380</v>
      </c>
      <c r="M623" s="224" t="s">
        <v>4974</v>
      </c>
      <c r="N623" s="346" t="s">
        <v>5032</v>
      </c>
      <c r="O623" s="224" t="s">
        <v>5033</v>
      </c>
    </row>
    <row r="624" spans="3:15" x14ac:dyDescent="0.25">
      <c r="C624" s="358"/>
      <c r="D624" s="358"/>
      <c r="E624" s="358"/>
      <c r="H624" s="344" t="s">
        <v>5356</v>
      </c>
      <c r="I624" s="336" t="s">
        <v>5381</v>
      </c>
      <c r="J624" s="224" t="s">
        <v>5382</v>
      </c>
      <c r="L624" s="224" t="s">
        <v>5383</v>
      </c>
      <c r="M624" s="224" t="s">
        <v>4974</v>
      </c>
      <c r="N624" s="346" t="s">
        <v>4728</v>
      </c>
      <c r="O624" s="224" t="s">
        <v>5035</v>
      </c>
    </row>
    <row r="625" spans="3:15" x14ac:dyDescent="0.25">
      <c r="C625" s="358"/>
      <c r="D625" s="358"/>
      <c r="E625" s="358"/>
      <c r="H625" s="344" t="s">
        <v>5356</v>
      </c>
      <c r="I625" s="336" t="s">
        <v>5384</v>
      </c>
      <c r="J625" s="224" t="s">
        <v>5385</v>
      </c>
      <c r="L625" s="224" t="s">
        <v>5386</v>
      </c>
      <c r="M625" s="224" t="s">
        <v>4974</v>
      </c>
      <c r="N625" s="346" t="s">
        <v>5037</v>
      </c>
      <c r="O625" s="224" t="s">
        <v>5038</v>
      </c>
    </row>
    <row r="626" spans="3:15" x14ac:dyDescent="0.25">
      <c r="C626" s="358"/>
      <c r="D626" s="358"/>
      <c r="E626" s="358"/>
      <c r="H626" s="344" t="s">
        <v>5356</v>
      </c>
      <c r="I626" s="336" t="s">
        <v>4425</v>
      </c>
      <c r="J626" s="224" t="s">
        <v>5387</v>
      </c>
      <c r="L626" s="224" t="s">
        <v>5388</v>
      </c>
      <c r="M626" s="224" t="s">
        <v>4974</v>
      </c>
      <c r="N626" s="346" t="s">
        <v>5040</v>
      </c>
      <c r="O626" s="224" t="s">
        <v>5041</v>
      </c>
    </row>
    <row r="627" spans="3:15" x14ac:dyDescent="0.25">
      <c r="C627" s="358"/>
      <c r="D627" s="358"/>
      <c r="E627" s="358"/>
      <c r="H627" s="344" t="s">
        <v>5356</v>
      </c>
      <c r="I627" s="336" t="s">
        <v>5389</v>
      </c>
      <c r="J627" s="224" t="s">
        <v>5390</v>
      </c>
      <c r="L627" s="224" t="s">
        <v>5391</v>
      </c>
      <c r="M627" s="224" t="s">
        <v>4974</v>
      </c>
      <c r="N627" s="346" t="s">
        <v>5043</v>
      </c>
      <c r="O627" s="224" t="s">
        <v>5044</v>
      </c>
    </row>
    <row r="628" spans="3:15" x14ac:dyDescent="0.25">
      <c r="C628" s="358"/>
      <c r="D628" s="358"/>
      <c r="E628" s="358"/>
      <c r="H628" s="344" t="s">
        <v>5356</v>
      </c>
      <c r="I628" s="336" t="s">
        <v>5392</v>
      </c>
      <c r="J628" s="224" t="s">
        <v>5393</v>
      </c>
      <c r="L628" s="224" t="s">
        <v>5394</v>
      </c>
      <c r="M628" s="224" t="s">
        <v>4974</v>
      </c>
      <c r="N628" s="346" t="s">
        <v>5046</v>
      </c>
      <c r="O628" s="224" t="s">
        <v>5047</v>
      </c>
    </row>
    <row r="629" spans="3:15" x14ac:dyDescent="0.25">
      <c r="C629" s="358"/>
      <c r="D629" s="358"/>
      <c r="E629" s="358"/>
      <c r="H629" s="344" t="s">
        <v>5356</v>
      </c>
      <c r="I629" s="336" t="s">
        <v>5395</v>
      </c>
      <c r="J629" s="224" t="s">
        <v>5396</v>
      </c>
      <c r="L629" s="224" t="s">
        <v>5397</v>
      </c>
      <c r="M629" s="224" t="s">
        <v>4974</v>
      </c>
      <c r="N629" s="346" t="s">
        <v>5049</v>
      </c>
      <c r="O629" s="224" t="s">
        <v>5050</v>
      </c>
    </row>
    <row r="630" spans="3:15" x14ac:dyDescent="0.25">
      <c r="C630" s="358"/>
      <c r="D630" s="358"/>
      <c r="E630" s="358"/>
      <c r="H630" s="344" t="s">
        <v>5356</v>
      </c>
      <c r="I630" s="336" t="s">
        <v>5398</v>
      </c>
      <c r="J630" s="224" t="s">
        <v>5399</v>
      </c>
      <c r="L630" s="224" t="s">
        <v>5400</v>
      </c>
      <c r="M630" s="224" t="s">
        <v>4974</v>
      </c>
      <c r="N630" s="346" t="s">
        <v>5052</v>
      </c>
      <c r="O630" s="224" t="s">
        <v>5053</v>
      </c>
    </row>
    <row r="631" spans="3:15" x14ac:dyDescent="0.25">
      <c r="C631" s="358"/>
      <c r="D631" s="358"/>
      <c r="E631" s="358"/>
      <c r="H631" s="344" t="s">
        <v>5356</v>
      </c>
      <c r="I631" s="336" t="s">
        <v>4314</v>
      </c>
      <c r="J631" s="224" t="s">
        <v>5401</v>
      </c>
      <c r="L631" s="224" t="s">
        <v>5402</v>
      </c>
      <c r="M631" s="224" t="s">
        <v>4974</v>
      </c>
      <c r="N631" s="346" t="s">
        <v>5055</v>
      </c>
      <c r="O631" s="224" t="s">
        <v>5056</v>
      </c>
    </row>
    <row r="632" spans="3:15" x14ac:dyDescent="0.25">
      <c r="C632" s="358"/>
      <c r="D632" s="358"/>
      <c r="E632" s="358"/>
      <c r="H632" s="344" t="s">
        <v>5356</v>
      </c>
      <c r="I632" s="336" t="s">
        <v>5403</v>
      </c>
      <c r="J632" s="224" t="s">
        <v>5404</v>
      </c>
      <c r="L632" s="224" t="s">
        <v>5405</v>
      </c>
      <c r="M632" s="224" t="s">
        <v>4974</v>
      </c>
      <c r="N632" s="346" t="s">
        <v>5058</v>
      </c>
      <c r="O632" s="224" t="s">
        <v>5059</v>
      </c>
    </row>
    <row r="633" spans="3:15" x14ac:dyDescent="0.25">
      <c r="C633" s="358"/>
      <c r="D633" s="358"/>
      <c r="E633" s="358"/>
      <c r="H633" s="344" t="s">
        <v>5356</v>
      </c>
      <c r="I633" s="336" t="s">
        <v>5406</v>
      </c>
      <c r="J633" s="224" t="s">
        <v>5407</v>
      </c>
      <c r="L633" s="224" t="s">
        <v>5408</v>
      </c>
      <c r="M633" s="224" t="s">
        <v>4974</v>
      </c>
      <c r="N633" s="346" t="s">
        <v>5061</v>
      </c>
      <c r="O633" s="224" t="s">
        <v>5062</v>
      </c>
    </row>
    <row r="634" spans="3:15" x14ac:dyDescent="0.25">
      <c r="C634" s="358"/>
      <c r="D634" s="358"/>
      <c r="E634" s="358"/>
      <c r="H634" s="344" t="s">
        <v>5356</v>
      </c>
      <c r="I634" s="336" t="s">
        <v>4863</v>
      </c>
      <c r="J634" s="224" t="s">
        <v>5409</v>
      </c>
      <c r="L634" s="224" t="s">
        <v>5410</v>
      </c>
      <c r="M634" s="224" t="s">
        <v>4974</v>
      </c>
      <c r="N634" s="346" t="s">
        <v>5064</v>
      </c>
      <c r="O634" s="224" t="s">
        <v>5065</v>
      </c>
    </row>
    <row r="635" spans="3:15" x14ac:dyDescent="0.25">
      <c r="C635" s="358"/>
      <c r="D635" s="358"/>
      <c r="E635" s="358"/>
      <c r="H635" s="344" t="s">
        <v>5356</v>
      </c>
      <c r="I635" s="336" t="s">
        <v>5411</v>
      </c>
      <c r="J635" s="224" t="s">
        <v>5412</v>
      </c>
      <c r="L635" s="224" t="s">
        <v>5413</v>
      </c>
      <c r="M635" s="224" t="s">
        <v>4974</v>
      </c>
      <c r="N635" s="346" t="s">
        <v>5067</v>
      </c>
      <c r="O635" s="224" t="s">
        <v>5068</v>
      </c>
    </row>
    <row r="636" spans="3:15" x14ac:dyDescent="0.25">
      <c r="C636" s="358"/>
      <c r="D636" s="358"/>
      <c r="E636" s="358"/>
      <c r="H636" s="344" t="s">
        <v>5356</v>
      </c>
      <c r="I636" s="336" t="s">
        <v>5414</v>
      </c>
      <c r="J636" s="224" t="s">
        <v>5415</v>
      </c>
      <c r="L636" s="224" t="s">
        <v>5416</v>
      </c>
      <c r="M636" s="224" t="s">
        <v>4974</v>
      </c>
      <c r="N636" s="346" t="s">
        <v>5070</v>
      </c>
      <c r="O636" s="224" t="s">
        <v>5071</v>
      </c>
    </row>
    <row r="637" spans="3:15" x14ac:dyDescent="0.25">
      <c r="C637" s="358"/>
      <c r="D637" s="358"/>
      <c r="E637" s="358"/>
      <c r="H637" s="344" t="s">
        <v>5356</v>
      </c>
      <c r="I637" s="336" t="s">
        <v>5276</v>
      </c>
      <c r="J637" s="224" t="s">
        <v>5417</v>
      </c>
      <c r="L637" s="224" t="s">
        <v>5418</v>
      </c>
      <c r="M637" s="224" t="s">
        <v>4974</v>
      </c>
      <c r="N637" s="346" t="s">
        <v>5073</v>
      </c>
      <c r="O637" s="224" t="s">
        <v>5074</v>
      </c>
    </row>
    <row r="638" spans="3:15" x14ac:dyDescent="0.25">
      <c r="C638" s="358"/>
      <c r="D638" s="358"/>
      <c r="E638" s="358"/>
      <c r="H638" s="344" t="s">
        <v>5356</v>
      </c>
      <c r="I638" s="336" t="s">
        <v>5419</v>
      </c>
      <c r="J638" s="224" t="s">
        <v>5420</v>
      </c>
      <c r="L638" s="224" t="s">
        <v>5421</v>
      </c>
      <c r="M638" s="224" t="s">
        <v>4974</v>
      </c>
      <c r="N638" s="346" t="s">
        <v>5076</v>
      </c>
      <c r="O638" s="224" t="s">
        <v>5077</v>
      </c>
    </row>
    <row r="639" spans="3:15" x14ac:dyDescent="0.25">
      <c r="C639" s="358"/>
      <c r="D639" s="358"/>
      <c r="E639" s="358"/>
      <c r="H639" s="344" t="s">
        <v>5356</v>
      </c>
      <c r="I639" s="336" t="s">
        <v>5422</v>
      </c>
      <c r="J639" s="224" t="s">
        <v>5423</v>
      </c>
      <c r="L639" s="224" t="s">
        <v>5424</v>
      </c>
      <c r="M639" s="224" t="s">
        <v>4974</v>
      </c>
      <c r="N639" s="346" t="s">
        <v>5079</v>
      </c>
      <c r="O639" s="224" t="s">
        <v>5080</v>
      </c>
    </row>
    <row r="640" spans="3:15" x14ac:dyDescent="0.25">
      <c r="C640" s="358"/>
      <c r="D640" s="358"/>
      <c r="E640" s="358"/>
      <c r="H640" s="344" t="s">
        <v>5356</v>
      </c>
      <c r="I640" s="336" t="s">
        <v>5425</v>
      </c>
      <c r="J640" s="224" t="s">
        <v>5426</v>
      </c>
      <c r="L640" s="224" t="s">
        <v>5427</v>
      </c>
      <c r="M640" s="224" t="s">
        <v>4974</v>
      </c>
      <c r="N640" s="346" t="s">
        <v>5082</v>
      </c>
      <c r="O640" s="224" t="s">
        <v>5083</v>
      </c>
    </row>
    <row r="641" spans="3:15" x14ac:dyDescent="0.25">
      <c r="C641" s="358"/>
      <c r="D641" s="358"/>
      <c r="E641" s="358"/>
      <c r="H641" s="344" t="s">
        <v>5356</v>
      </c>
      <c r="I641" s="336" t="s">
        <v>5428</v>
      </c>
      <c r="J641" s="224" t="s">
        <v>5429</v>
      </c>
      <c r="L641" s="224" t="s">
        <v>5430</v>
      </c>
      <c r="M641" s="224" t="s">
        <v>4974</v>
      </c>
      <c r="N641" s="346" t="s">
        <v>5085</v>
      </c>
      <c r="O641" s="224" t="s">
        <v>5086</v>
      </c>
    </row>
    <row r="642" spans="3:15" x14ac:dyDescent="0.25">
      <c r="C642" s="358"/>
      <c r="D642" s="358"/>
      <c r="E642" s="358"/>
      <c r="H642" s="344" t="s">
        <v>5356</v>
      </c>
      <c r="I642" s="336" t="s">
        <v>5431</v>
      </c>
      <c r="J642" s="224" t="s">
        <v>5432</v>
      </c>
      <c r="L642" s="224" t="s">
        <v>5433</v>
      </c>
      <c r="M642" s="224" t="s">
        <v>4974</v>
      </c>
      <c r="N642" s="346" t="s">
        <v>4872</v>
      </c>
      <c r="O642" s="224" t="s">
        <v>5088</v>
      </c>
    </row>
    <row r="643" spans="3:15" x14ac:dyDescent="0.25">
      <c r="C643" s="358"/>
      <c r="D643" s="358"/>
      <c r="E643" s="358"/>
      <c r="H643" s="344" t="s">
        <v>5356</v>
      </c>
      <c r="I643" s="336" t="s">
        <v>5434</v>
      </c>
      <c r="J643" s="224" t="s">
        <v>5435</v>
      </c>
      <c r="L643" s="224" t="s">
        <v>5436</v>
      </c>
      <c r="M643" s="224" t="s">
        <v>4974</v>
      </c>
      <c r="N643" s="346" t="s">
        <v>5090</v>
      </c>
      <c r="O643" s="224" t="s">
        <v>5091</v>
      </c>
    </row>
    <row r="644" spans="3:15" x14ac:dyDescent="0.25">
      <c r="C644" s="358"/>
      <c r="D644" s="358"/>
      <c r="E644" s="358"/>
      <c r="H644" s="344" t="s">
        <v>5356</v>
      </c>
      <c r="I644" s="336" t="s">
        <v>5437</v>
      </c>
      <c r="J644" s="224" t="s">
        <v>5438</v>
      </c>
      <c r="L644" s="224" t="s">
        <v>5439</v>
      </c>
      <c r="M644" s="224" t="s">
        <v>4974</v>
      </c>
      <c r="N644" s="346" t="s">
        <v>5093</v>
      </c>
      <c r="O644" s="224" t="s">
        <v>5094</v>
      </c>
    </row>
    <row r="645" spans="3:15" x14ac:dyDescent="0.25">
      <c r="C645" s="358"/>
      <c r="D645" s="358"/>
      <c r="E645" s="358"/>
      <c r="H645" s="344" t="s">
        <v>5356</v>
      </c>
      <c r="I645" s="336" t="s">
        <v>5440</v>
      </c>
      <c r="J645" s="224" t="s">
        <v>5441</v>
      </c>
      <c r="L645" s="224" t="s">
        <v>5442</v>
      </c>
      <c r="M645" s="224" t="s">
        <v>4974</v>
      </c>
      <c r="N645" s="346" t="s">
        <v>5096</v>
      </c>
      <c r="O645" s="224" t="s">
        <v>5097</v>
      </c>
    </row>
    <row r="646" spans="3:15" x14ac:dyDescent="0.25">
      <c r="C646" s="358"/>
      <c r="D646" s="358"/>
      <c r="E646" s="358"/>
      <c r="H646" s="344" t="s">
        <v>5356</v>
      </c>
      <c r="I646" s="336" t="s">
        <v>5443</v>
      </c>
      <c r="J646" s="224" t="s">
        <v>5444</v>
      </c>
      <c r="L646" s="224" t="s">
        <v>5445</v>
      </c>
      <c r="M646" s="224" t="s">
        <v>4974</v>
      </c>
      <c r="N646" s="346" t="s">
        <v>5099</v>
      </c>
      <c r="O646" s="224" t="s">
        <v>5100</v>
      </c>
    </row>
    <row r="647" spans="3:15" x14ac:dyDescent="0.25">
      <c r="C647" s="358"/>
      <c r="D647" s="358"/>
      <c r="E647" s="358"/>
      <c r="H647" s="344" t="s">
        <v>5356</v>
      </c>
      <c r="I647" s="336" t="s">
        <v>5446</v>
      </c>
      <c r="J647" s="224" t="s">
        <v>5447</v>
      </c>
      <c r="L647" s="224" t="s">
        <v>5448</v>
      </c>
      <c r="M647" s="224" t="s">
        <v>4974</v>
      </c>
      <c r="N647" s="346" t="s">
        <v>5102</v>
      </c>
      <c r="O647" s="224" t="s">
        <v>5103</v>
      </c>
    </row>
    <row r="648" spans="3:15" x14ac:dyDescent="0.25">
      <c r="C648" s="358"/>
      <c r="D648" s="358"/>
      <c r="E648" s="358"/>
      <c r="H648" s="344" t="s">
        <v>5356</v>
      </c>
      <c r="I648" s="336" t="s">
        <v>5449</v>
      </c>
      <c r="J648" s="224" t="s">
        <v>5450</v>
      </c>
      <c r="L648" s="224" t="s">
        <v>5451</v>
      </c>
      <c r="M648" s="224" t="s">
        <v>4974</v>
      </c>
      <c r="N648" s="346" t="s">
        <v>5105</v>
      </c>
      <c r="O648" s="224" t="s">
        <v>5106</v>
      </c>
    </row>
    <row r="649" spans="3:15" x14ac:dyDescent="0.25">
      <c r="C649" s="358"/>
      <c r="D649" s="358"/>
      <c r="E649" s="358"/>
      <c r="H649" s="344" t="s">
        <v>5356</v>
      </c>
      <c r="I649" s="336" t="s">
        <v>5452</v>
      </c>
      <c r="J649" s="224" t="s">
        <v>5453</v>
      </c>
      <c r="L649" s="224" t="s">
        <v>5454</v>
      </c>
      <c r="M649" s="224" t="s">
        <v>4974</v>
      </c>
      <c r="N649" s="346" t="s">
        <v>5108</v>
      </c>
      <c r="O649" s="224" t="s">
        <v>5109</v>
      </c>
    </row>
    <row r="650" spans="3:15" x14ac:dyDescent="0.25">
      <c r="C650" s="358"/>
      <c r="D650" s="358"/>
      <c r="E650" s="358"/>
      <c r="H650" s="344" t="s">
        <v>5356</v>
      </c>
      <c r="I650" s="336" t="s">
        <v>5455</v>
      </c>
      <c r="J650" s="224" t="s">
        <v>5456</v>
      </c>
      <c r="L650" s="224" t="s">
        <v>5457</v>
      </c>
      <c r="M650" s="224" t="s">
        <v>4974</v>
      </c>
      <c r="N650" s="346" t="s">
        <v>5111</v>
      </c>
      <c r="O650" s="224" t="s">
        <v>5112</v>
      </c>
    </row>
    <row r="651" spans="3:15" x14ac:dyDescent="0.25">
      <c r="C651" s="358"/>
      <c r="D651" s="358"/>
      <c r="E651" s="358"/>
      <c r="H651" s="354"/>
      <c r="I651" s="350" t="s">
        <v>5458</v>
      </c>
      <c r="J651" s="355"/>
      <c r="L651" s="224" t="s">
        <v>5459</v>
      </c>
      <c r="M651" s="224" t="s">
        <v>4974</v>
      </c>
      <c r="N651" s="346" t="s">
        <v>5114</v>
      </c>
      <c r="O651" s="224" t="s">
        <v>5115</v>
      </c>
    </row>
    <row r="652" spans="3:15" x14ac:dyDescent="0.25">
      <c r="C652" s="358"/>
      <c r="D652" s="358"/>
      <c r="E652" s="358"/>
      <c r="H652" s="224" t="s">
        <v>5460</v>
      </c>
      <c r="I652" s="346" t="s">
        <v>5461</v>
      </c>
      <c r="J652" s="224" t="s">
        <v>5462</v>
      </c>
      <c r="L652" s="224" t="s">
        <v>5463</v>
      </c>
      <c r="M652" s="224" t="s">
        <v>4974</v>
      </c>
      <c r="N652" s="346" t="s">
        <v>5117</v>
      </c>
      <c r="O652" s="224" t="s">
        <v>5118</v>
      </c>
    </row>
    <row r="653" spans="3:15" x14ac:dyDescent="0.25">
      <c r="C653" s="358"/>
      <c r="D653" s="358"/>
      <c r="E653" s="358"/>
      <c r="H653" s="224" t="s">
        <v>5460</v>
      </c>
      <c r="I653" s="346" t="s">
        <v>5464</v>
      </c>
      <c r="J653" s="224" t="s">
        <v>5465</v>
      </c>
      <c r="L653" s="224" t="s">
        <v>5466</v>
      </c>
      <c r="M653" s="224" t="s">
        <v>4974</v>
      </c>
      <c r="N653" s="346" t="s">
        <v>5120</v>
      </c>
      <c r="O653" s="224" t="s">
        <v>5121</v>
      </c>
    </row>
    <row r="654" spans="3:15" x14ac:dyDescent="0.25">
      <c r="C654" s="358"/>
      <c r="D654" s="358"/>
      <c r="E654" s="358"/>
      <c r="H654" s="224" t="s">
        <v>5460</v>
      </c>
      <c r="I654" s="346" t="s">
        <v>5467</v>
      </c>
      <c r="J654" s="224" t="s">
        <v>5468</v>
      </c>
      <c r="L654" s="224" t="s">
        <v>5469</v>
      </c>
      <c r="M654" s="224" t="s">
        <v>4974</v>
      </c>
      <c r="N654" s="346" t="s">
        <v>5123</v>
      </c>
      <c r="O654" s="224" t="s">
        <v>5124</v>
      </c>
    </row>
    <row r="655" spans="3:15" x14ac:dyDescent="0.25">
      <c r="C655" s="358"/>
      <c r="D655" s="358"/>
      <c r="E655" s="358"/>
      <c r="H655" s="224" t="s">
        <v>5460</v>
      </c>
      <c r="I655" s="346" t="s">
        <v>5470</v>
      </c>
      <c r="J655" s="224" t="s">
        <v>5471</v>
      </c>
      <c r="L655" s="224" t="s">
        <v>5472</v>
      </c>
      <c r="M655" s="224" t="s">
        <v>4974</v>
      </c>
      <c r="N655" s="346" t="s">
        <v>5126</v>
      </c>
      <c r="O655" s="224" t="s">
        <v>5127</v>
      </c>
    </row>
    <row r="656" spans="3:15" x14ac:dyDescent="0.25">
      <c r="C656" s="358"/>
      <c r="D656" s="358"/>
      <c r="E656" s="358"/>
      <c r="H656" s="224" t="s">
        <v>5460</v>
      </c>
      <c r="I656" s="346" t="s">
        <v>5473</v>
      </c>
      <c r="J656" s="224" t="s">
        <v>5474</v>
      </c>
      <c r="L656" s="224" t="s">
        <v>5475</v>
      </c>
      <c r="M656" s="224" t="s">
        <v>4974</v>
      </c>
      <c r="N656" s="346" t="s">
        <v>5129</v>
      </c>
      <c r="O656" s="224" t="s">
        <v>5130</v>
      </c>
    </row>
    <row r="657" spans="3:15" x14ac:dyDescent="0.25">
      <c r="C657" s="358"/>
      <c r="D657" s="358"/>
      <c r="E657" s="358"/>
      <c r="H657" s="224" t="s">
        <v>5460</v>
      </c>
      <c r="I657" s="346" t="s">
        <v>5476</v>
      </c>
      <c r="J657" s="224" t="s">
        <v>5477</v>
      </c>
      <c r="L657" s="224" t="s">
        <v>5478</v>
      </c>
      <c r="M657" s="224" t="s">
        <v>4974</v>
      </c>
      <c r="N657" s="346" t="s">
        <v>5132</v>
      </c>
      <c r="O657" s="224" t="s">
        <v>5133</v>
      </c>
    </row>
    <row r="658" spans="3:15" x14ac:dyDescent="0.25">
      <c r="C658" s="358"/>
      <c r="D658" s="358"/>
      <c r="E658" s="358"/>
      <c r="H658" s="224" t="s">
        <v>5460</v>
      </c>
      <c r="I658" s="346" t="s">
        <v>5479</v>
      </c>
      <c r="J658" s="224" t="s">
        <v>5480</v>
      </c>
      <c r="L658" s="224" t="s">
        <v>5481</v>
      </c>
      <c r="M658" s="224" t="s">
        <v>4974</v>
      </c>
      <c r="N658" s="346" t="s">
        <v>5135</v>
      </c>
      <c r="O658" s="224" t="s">
        <v>5136</v>
      </c>
    </row>
    <row r="659" spans="3:15" x14ac:dyDescent="0.25">
      <c r="C659" s="358"/>
      <c r="D659" s="358"/>
      <c r="E659" s="358"/>
      <c r="H659" s="224" t="s">
        <v>5460</v>
      </c>
      <c r="I659" s="346" t="s">
        <v>5482</v>
      </c>
      <c r="J659" s="224" t="s">
        <v>5483</v>
      </c>
      <c r="L659" s="224" t="s">
        <v>5484</v>
      </c>
      <c r="M659" s="224" t="s">
        <v>4974</v>
      </c>
      <c r="N659" s="346" t="s">
        <v>5138</v>
      </c>
      <c r="O659" s="224" t="s">
        <v>5139</v>
      </c>
    </row>
    <row r="660" spans="3:15" x14ac:dyDescent="0.25">
      <c r="C660" s="358"/>
      <c r="D660" s="358"/>
      <c r="E660" s="358"/>
      <c r="H660" s="224" t="s">
        <v>5460</v>
      </c>
      <c r="I660" s="346" t="s">
        <v>5485</v>
      </c>
      <c r="J660" s="224" t="s">
        <v>5486</v>
      </c>
      <c r="L660" s="224" t="s">
        <v>5487</v>
      </c>
      <c r="M660" s="224" t="s">
        <v>4974</v>
      </c>
      <c r="N660" s="346" t="s">
        <v>5141</v>
      </c>
      <c r="O660" s="224" t="s">
        <v>5142</v>
      </c>
    </row>
    <row r="661" spans="3:15" x14ac:dyDescent="0.25">
      <c r="C661" s="358"/>
      <c r="D661" s="358"/>
      <c r="E661" s="358"/>
      <c r="H661" s="224" t="s">
        <v>5460</v>
      </c>
      <c r="I661" s="346" t="s">
        <v>5488</v>
      </c>
      <c r="J661" s="224" t="s">
        <v>5489</v>
      </c>
      <c r="L661" s="224" t="s">
        <v>5490</v>
      </c>
      <c r="M661" s="224" t="s">
        <v>4974</v>
      </c>
      <c r="N661" s="346" t="s">
        <v>5144</v>
      </c>
      <c r="O661" s="224" t="s">
        <v>5145</v>
      </c>
    </row>
    <row r="662" spans="3:15" x14ac:dyDescent="0.25">
      <c r="C662" s="358"/>
      <c r="D662" s="358"/>
      <c r="E662" s="358"/>
      <c r="H662" s="224" t="s">
        <v>5460</v>
      </c>
      <c r="I662" s="346" t="s">
        <v>5491</v>
      </c>
      <c r="J662" s="224" t="s">
        <v>5492</v>
      </c>
      <c r="L662" s="224" t="s">
        <v>5493</v>
      </c>
      <c r="M662" s="224" t="s">
        <v>4974</v>
      </c>
      <c r="N662" s="346" t="s">
        <v>5147</v>
      </c>
      <c r="O662" s="224" t="s">
        <v>5148</v>
      </c>
    </row>
    <row r="663" spans="3:15" x14ac:dyDescent="0.25">
      <c r="C663" s="358"/>
      <c r="D663" s="358"/>
      <c r="E663" s="358"/>
      <c r="H663" s="224" t="s">
        <v>5460</v>
      </c>
      <c r="I663" s="346" t="s">
        <v>5494</v>
      </c>
      <c r="J663" s="224" t="s">
        <v>5495</v>
      </c>
      <c r="L663" s="224" t="s">
        <v>5496</v>
      </c>
      <c r="M663" s="224" t="s">
        <v>4974</v>
      </c>
      <c r="N663" s="346" t="s">
        <v>5150</v>
      </c>
      <c r="O663" s="224" t="s">
        <v>5151</v>
      </c>
    </row>
    <row r="664" spans="3:15" x14ac:dyDescent="0.25">
      <c r="C664" s="358"/>
      <c r="D664" s="358"/>
      <c r="E664" s="358"/>
      <c r="H664" s="224" t="s">
        <v>5460</v>
      </c>
      <c r="I664" s="346" t="s">
        <v>5497</v>
      </c>
      <c r="J664" s="224" t="s">
        <v>5498</v>
      </c>
      <c r="L664" s="224" t="s">
        <v>5499</v>
      </c>
      <c r="M664" s="224" t="s">
        <v>5155</v>
      </c>
      <c r="N664" s="346" t="s">
        <v>5156</v>
      </c>
      <c r="O664" s="224" t="s">
        <v>5157</v>
      </c>
    </row>
    <row r="665" spans="3:15" x14ac:dyDescent="0.25">
      <c r="C665" s="358"/>
      <c r="D665" s="358"/>
      <c r="E665" s="358"/>
      <c r="H665" s="224" t="s">
        <v>5460</v>
      </c>
      <c r="I665" s="346" t="s">
        <v>5500</v>
      </c>
      <c r="J665" s="224" t="s">
        <v>5501</v>
      </c>
      <c r="L665" s="224" t="s">
        <v>5502</v>
      </c>
      <c r="M665" s="224" t="s">
        <v>5155</v>
      </c>
      <c r="N665" s="346" t="s">
        <v>5159</v>
      </c>
      <c r="O665" s="224" t="s">
        <v>5160</v>
      </c>
    </row>
    <row r="666" spans="3:15" x14ac:dyDescent="0.25">
      <c r="C666" s="358"/>
      <c r="D666" s="358"/>
      <c r="E666" s="358"/>
      <c r="H666" s="224" t="s">
        <v>5460</v>
      </c>
      <c r="I666" s="346" t="s">
        <v>5503</v>
      </c>
      <c r="J666" s="224" t="s">
        <v>5504</v>
      </c>
      <c r="L666" s="224" t="s">
        <v>5505</v>
      </c>
      <c r="M666" s="224" t="s">
        <v>5155</v>
      </c>
      <c r="N666" s="346" t="s">
        <v>5162</v>
      </c>
      <c r="O666" s="224" t="s">
        <v>5163</v>
      </c>
    </row>
    <row r="667" spans="3:15" x14ac:dyDescent="0.25">
      <c r="C667" s="358"/>
      <c r="D667" s="358"/>
      <c r="E667" s="358"/>
      <c r="H667" s="224" t="s">
        <v>5460</v>
      </c>
      <c r="I667" s="346" t="s">
        <v>4314</v>
      </c>
      <c r="J667" s="224" t="s">
        <v>5506</v>
      </c>
      <c r="L667" s="224" t="s">
        <v>5507</v>
      </c>
      <c r="M667" s="224" t="s">
        <v>5155</v>
      </c>
      <c r="N667" s="346" t="s">
        <v>5165</v>
      </c>
      <c r="O667" s="224" t="s">
        <v>5166</v>
      </c>
    </row>
    <row r="668" spans="3:15" x14ac:dyDescent="0.25">
      <c r="C668" s="358"/>
      <c r="D668" s="358"/>
      <c r="E668" s="358"/>
      <c r="H668" s="224" t="s">
        <v>5460</v>
      </c>
      <c r="I668" s="346" t="s">
        <v>5508</v>
      </c>
      <c r="J668" s="224" t="s">
        <v>5509</v>
      </c>
      <c r="L668" s="224" t="s">
        <v>5510</v>
      </c>
      <c r="M668" s="224" t="s">
        <v>5155</v>
      </c>
      <c r="N668" s="346" t="s">
        <v>5168</v>
      </c>
      <c r="O668" s="224" t="s">
        <v>5169</v>
      </c>
    </row>
    <row r="669" spans="3:15" x14ac:dyDescent="0.25">
      <c r="C669" s="358"/>
      <c r="D669" s="358"/>
      <c r="E669" s="358"/>
      <c r="H669" s="224" t="s">
        <v>5460</v>
      </c>
      <c r="I669" s="346" t="s">
        <v>3535</v>
      </c>
      <c r="J669" s="224" t="s">
        <v>5511</v>
      </c>
      <c r="L669" s="224" t="s">
        <v>5512</v>
      </c>
      <c r="M669" s="224" t="s">
        <v>5155</v>
      </c>
      <c r="N669" s="346" t="s">
        <v>5171</v>
      </c>
      <c r="O669" s="224" t="s">
        <v>5172</v>
      </c>
    </row>
    <row r="670" spans="3:15" x14ac:dyDescent="0.25">
      <c r="C670" s="358"/>
      <c r="D670" s="358"/>
      <c r="E670" s="358"/>
      <c r="H670" s="224" t="s">
        <v>5460</v>
      </c>
      <c r="I670" s="346" t="s">
        <v>5513</v>
      </c>
      <c r="J670" s="224" t="s">
        <v>5514</v>
      </c>
      <c r="L670" s="224" t="s">
        <v>5515</v>
      </c>
      <c r="M670" s="224" t="s">
        <v>5155</v>
      </c>
      <c r="N670" s="346" t="s">
        <v>5174</v>
      </c>
      <c r="O670" s="224" t="s">
        <v>5175</v>
      </c>
    </row>
    <row r="671" spans="3:15" x14ac:dyDescent="0.25">
      <c r="C671" s="358"/>
      <c r="D671" s="358"/>
      <c r="E671" s="358"/>
      <c r="H671" s="224" t="s">
        <v>5460</v>
      </c>
      <c r="I671" s="346" t="s">
        <v>5516</v>
      </c>
      <c r="J671" s="224" t="s">
        <v>5517</v>
      </c>
      <c r="L671" s="224" t="s">
        <v>5518</v>
      </c>
      <c r="M671" s="224" t="s">
        <v>5155</v>
      </c>
      <c r="N671" s="346" t="s">
        <v>5177</v>
      </c>
      <c r="O671" s="224" t="s">
        <v>5178</v>
      </c>
    </row>
    <row r="672" spans="3:15" x14ac:dyDescent="0.25">
      <c r="C672" s="358"/>
      <c r="D672" s="358"/>
      <c r="E672" s="358"/>
      <c r="H672" s="224" t="s">
        <v>5460</v>
      </c>
      <c r="I672" s="346" t="s">
        <v>5519</v>
      </c>
      <c r="J672" s="224" t="s">
        <v>5520</v>
      </c>
      <c r="L672" s="224" t="s">
        <v>5521</v>
      </c>
      <c r="M672" s="224" t="s">
        <v>5155</v>
      </c>
      <c r="N672" s="346" t="s">
        <v>5180</v>
      </c>
      <c r="O672" s="224" t="s">
        <v>5181</v>
      </c>
    </row>
    <row r="673" spans="3:15" x14ac:dyDescent="0.25">
      <c r="C673" s="358"/>
      <c r="D673" s="358"/>
      <c r="E673" s="358"/>
      <c r="H673" s="224" t="s">
        <v>5460</v>
      </c>
      <c r="I673" s="346" t="s">
        <v>5522</v>
      </c>
      <c r="J673" s="224" t="s">
        <v>5523</v>
      </c>
      <c r="L673" s="224" t="s">
        <v>5524</v>
      </c>
      <c r="M673" s="224" t="s">
        <v>5155</v>
      </c>
      <c r="N673" s="346" t="s">
        <v>5183</v>
      </c>
      <c r="O673" s="224" t="s">
        <v>5184</v>
      </c>
    </row>
    <row r="674" spans="3:15" x14ac:dyDescent="0.25">
      <c r="C674" s="358"/>
      <c r="D674" s="358"/>
      <c r="E674" s="358"/>
      <c r="H674" s="224" t="s">
        <v>5460</v>
      </c>
      <c r="I674" s="346" t="s">
        <v>5525</v>
      </c>
      <c r="J674" s="224" t="s">
        <v>5526</v>
      </c>
      <c r="L674" s="224" t="s">
        <v>5527</v>
      </c>
      <c r="M674" s="224" t="s">
        <v>5155</v>
      </c>
      <c r="N674" s="346" t="s">
        <v>5186</v>
      </c>
      <c r="O674" s="224" t="s">
        <v>5187</v>
      </c>
    </row>
    <row r="675" spans="3:15" x14ac:dyDescent="0.25">
      <c r="C675" s="358"/>
      <c r="D675" s="358"/>
      <c r="E675" s="358"/>
      <c r="H675" s="224" t="s">
        <v>5460</v>
      </c>
      <c r="I675" s="346" t="s">
        <v>5528</v>
      </c>
      <c r="J675" s="224" t="s">
        <v>5529</v>
      </c>
      <c r="L675" s="224" t="s">
        <v>5530</v>
      </c>
      <c r="M675" s="224" t="s">
        <v>5155</v>
      </c>
      <c r="N675" s="346" t="s">
        <v>5189</v>
      </c>
      <c r="O675" s="224" t="s">
        <v>5190</v>
      </c>
    </row>
    <row r="676" spans="3:15" x14ac:dyDescent="0.25">
      <c r="C676" s="358"/>
      <c r="D676" s="358"/>
      <c r="E676" s="358"/>
      <c r="H676" s="224" t="s">
        <v>5460</v>
      </c>
      <c r="I676" s="346" t="s">
        <v>5531</v>
      </c>
      <c r="J676" s="224" t="s">
        <v>5532</v>
      </c>
      <c r="L676" s="224" t="s">
        <v>5533</v>
      </c>
      <c r="M676" s="224" t="s">
        <v>5155</v>
      </c>
      <c r="N676" s="346" t="s">
        <v>5192</v>
      </c>
      <c r="O676" s="224" t="s">
        <v>5193</v>
      </c>
    </row>
    <row r="677" spans="3:15" x14ac:dyDescent="0.25">
      <c r="C677" s="358"/>
      <c r="D677" s="358"/>
      <c r="E677" s="358"/>
      <c r="H677" s="224" t="s">
        <v>5460</v>
      </c>
      <c r="I677" s="346" t="s">
        <v>5534</v>
      </c>
      <c r="J677" s="224" t="s">
        <v>5535</v>
      </c>
      <c r="L677" s="224" t="s">
        <v>5536</v>
      </c>
      <c r="M677" s="224" t="s">
        <v>5155</v>
      </c>
      <c r="N677" s="346" t="s">
        <v>5195</v>
      </c>
      <c r="O677" s="224" t="s">
        <v>5196</v>
      </c>
    </row>
    <row r="678" spans="3:15" x14ac:dyDescent="0.25">
      <c r="C678" s="358"/>
      <c r="D678" s="358"/>
      <c r="E678" s="358"/>
      <c r="H678" s="224" t="s">
        <v>5460</v>
      </c>
      <c r="I678" s="346" t="s">
        <v>5537</v>
      </c>
      <c r="J678" s="224" t="s">
        <v>5538</v>
      </c>
      <c r="L678" s="224" t="s">
        <v>5539</v>
      </c>
      <c r="M678" s="224" t="s">
        <v>5155</v>
      </c>
      <c r="N678" s="346" t="s">
        <v>5198</v>
      </c>
      <c r="O678" s="224" t="s">
        <v>5199</v>
      </c>
    </row>
    <row r="679" spans="3:15" x14ac:dyDescent="0.25">
      <c r="C679" s="358"/>
      <c r="D679" s="358"/>
      <c r="E679" s="358"/>
      <c r="H679" s="224" t="s">
        <v>5460</v>
      </c>
      <c r="I679" s="346" t="s">
        <v>5540</v>
      </c>
      <c r="J679" s="224" t="s">
        <v>5541</v>
      </c>
      <c r="L679" s="224" t="s">
        <v>5542</v>
      </c>
      <c r="M679" s="224" t="s">
        <v>5155</v>
      </c>
      <c r="N679" s="346" t="s">
        <v>5201</v>
      </c>
      <c r="O679" s="224" t="s">
        <v>5202</v>
      </c>
    </row>
    <row r="680" spans="3:15" x14ac:dyDescent="0.25">
      <c r="C680" s="358"/>
      <c r="D680" s="358"/>
      <c r="E680" s="358"/>
      <c r="H680" s="224" t="s">
        <v>5460</v>
      </c>
      <c r="I680" s="346" t="s">
        <v>5543</v>
      </c>
      <c r="J680" s="224" t="s">
        <v>5544</v>
      </c>
      <c r="L680" s="224" t="s">
        <v>5545</v>
      </c>
      <c r="M680" s="224" t="s">
        <v>5155</v>
      </c>
      <c r="N680" s="346" t="s">
        <v>5204</v>
      </c>
      <c r="O680" s="224" t="s">
        <v>5205</v>
      </c>
    </row>
    <row r="681" spans="3:15" x14ac:dyDescent="0.25">
      <c r="C681" s="358"/>
      <c r="D681" s="358"/>
      <c r="E681" s="358"/>
      <c r="H681" s="224" t="s">
        <v>5460</v>
      </c>
      <c r="I681" s="346" t="s">
        <v>5546</v>
      </c>
      <c r="J681" s="224" t="s">
        <v>5547</v>
      </c>
      <c r="L681" s="224" t="s">
        <v>5548</v>
      </c>
      <c r="M681" s="224" t="s">
        <v>5155</v>
      </c>
      <c r="N681" s="346" t="s">
        <v>5207</v>
      </c>
      <c r="O681" s="224" t="s">
        <v>5208</v>
      </c>
    </row>
    <row r="682" spans="3:15" x14ac:dyDescent="0.25">
      <c r="C682" s="358"/>
      <c r="D682" s="358"/>
      <c r="E682" s="358"/>
      <c r="H682" s="224" t="s">
        <v>5460</v>
      </c>
      <c r="I682" s="346" t="s">
        <v>4176</v>
      </c>
      <c r="J682" s="224" t="s">
        <v>5549</v>
      </c>
      <c r="L682" s="224" t="s">
        <v>5550</v>
      </c>
      <c r="M682" s="224" t="s">
        <v>5155</v>
      </c>
      <c r="N682" s="346" t="s">
        <v>5210</v>
      </c>
      <c r="O682" s="224" t="s">
        <v>5211</v>
      </c>
    </row>
    <row r="683" spans="3:15" x14ac:dyDescent="0.25">
      <c r="C683" s="358"/>
      <c r="D683" s="358"/>
      <c r="E683" s="358"/>
      <c r="H683" s="224" t="s">
        <v>5460</v>
      </c>
      <c r="I683" s="346" t="s">
        <v>5551</v>
      </c>
      <c r="J683" s="224" t="s">
        <v>5552</v>
      </c>
      <c r="L683" s="224" t="s">
        <v>5553</v>
      </c>
      <c r="M683" s="224" t="s">
        <v>5155</v>
      </c>
      <c r="N683" s="346" t="s">
        <v>5213</v>
      </c>
      <c r="O683" s="224" t="s">
        <v>5214</v>
      </c>
    </row>
    <row r="684" spans="3:15" x14ac:dyDescent="0.25">
      <c r="C684" s="358"/>
      <c r="D684" s="358"/>
      <c r="E684" s="358"/>
      <c r="H684" s="224" t="s">
        <v>5460</v>
      </c>
      <c r="I684" s="346" t="s">
        <v>5554</v>
      </c>
      <c r="J684" s="224" t="s">
        <v>5555</v>
      </c>
      <c r="L684" s="224" t="s">
        <v>5556</v>
      </c>
      <c r="M684" s="224" t="s">
        <v>5155</v>
      </c>
      <c r="N684" s="346" t="s">
        <v>5216</v>
      </c>
      <c r="O684" s="224" t="s">
        <v>5217</v>
      </c>
    </row>
    <row r="685" spans="3:15" x14ac:dyDescent="0.25">
      <c r="C685" s="358"/>
      <c r="D685" s="358"/>
      <c r="E685" s="358"/>
      <c r="H685" s="224" t="s">
        <v>5460</v>
      </c>
      <c r="I685" s="346" t="s">
        <v>5557</v>
      </c>
      <c r="J685" s="224" t="s">
        <v>5558</v>
      </c>
      <c r="L685" s="224" t="s">
        <v>5559</v>
      </c>
      <c r="M685" s="224" t="s">
        <v>5155</v>
      </c>
      <c r="N685" s="346" t="s">
        <v>5219</v>
      </c>
      <c r="O685" s="224" t="s">
        <v>5220</v>
      </c>
    </row>
    <row r="686" spans="3:15" x14ac:dyDescent="0.25">
      <c r="C686" s="358"/>
      <c r="D686" s="358"/>
      <c r="E686" s="358"/>
      <c r="H686" s="224" t="s">
        <v>5460</v>
      </c>
      <c r="I686" s="346" t="s">
        <v>5560</v>
      </c>
      <c r="J686" s="224" t="s">
        <v>5561</v>
      </c>
      <c r="L686" s="224" t="s">
        <v>5562</v>
      </c>
      <c r="M686" s="224" t="s">
        <v>5155</v>
      </c>
      <c r="N686" s="346" t="s">
        <v>5222</v>
      </c>
      <c r="O686" s="224" t="s">
        <v>5223</v>
      </c>
    </row>
    <row r="687" spans="3:15" x14ac:dyDescent="0.25">
      <c r="C687" s="358"/>
      <c r="D687" s="358"/>
      <c r="E687" s="358"/>
      <c r="H687" s="354"/>
      <c r="I687" s="350" t="s">
        <v>5563</v>
      </c>
      <c r="J687" s="355"/>
      <c r="L687" s="224" t="s">
        <v>5564</v>
      </c>
      <c r="M687" s="224" t="s">
        <v>5155</v>
      </c>
      <c r="N687" s="346" t="s">
        <v>5225</v>
      </c>
      <c r="O687" s="224" t="s">
        <v>5226</v>
      </c>
    </row>
    <row r="688" spans="3:15" x14ac:dyDescent="0.25">
      <c r="C688" s="358"/>
      <c r="D688" s="358"/>
      <c r="E688" s="358"/>
      <c r="H688" s="344" t="s">
        <v>5565</v>
      </c>
      <c r="I688" s="336" t="s">
        <v>5566</v>
      </c>
      <c r="J688" s="224" t="s">
        <v>5567</v>
      </c>
      <c r="L688" s="224" t="s">
        <v>5568</v>
      </c>
      <c r="M688" s="224" t="s">
        <v>5155</v>
      </c>
      <c r="N688" s="346" t="s">
        <v>5228</v>
      </c>
      <c r="O688" s="224" t="s">
        <v>5229</v>
      </c>
    </row>
    <row r="689" spans="3:15" x14ac:dyDescent="0.25">
      <c r="C689" s="358"/>
      <c r="D689" s="358"/>
      <c r="E689" s="358"/>
      <c r="H689" s="344" t="s">
        <v>5565</v>
      </c>
      <c r="I689" s="336" t="s">
        <v>5569</v>
      </c>
      <c r="J689" s="224" t="s">
        <v>5570</v>
      </c>
      <c r="L689" s="224" t="s">
        <v>5571</v>
      </c>
      <c r="M689" s="224" t="s">
        <v>5155</v>
      </c>
      <c r="N689" s="346" t="s">
        <v>5231</v>
      </c>
      <c r="O689" s="224" t="s">
        <v>5232</v>
      </c>
    </row>
    <row r="690" spans="3:15" x14ac:dyDescent="0.25">
      <c r="C690" s="358"/>
      <c r="D690" s="358"/>
      <c r="E690" s="358"/>
      <c r="H690" s="344" t="s">
        <v>5565</v>
      </c>
      <c r="I690" s="336" t="s">
        <v>5572</v>
      </c>
      <c r="J690" s="224" t="s">
        <v>5573</v>
      </c>
      <c r="L690" s="224" t="s">
        <v>5574</v>
      </c>
      <c r="M690" s="224" t="s">
        <v>5155</v>
      </c>
      <c r="N690" s="346" t="s">
        <v>5234</v>
      </c>
      <c r="O690" s="224" t="s">
        <v>5235</v>
      </c>
    </row>
    <row r="691" spans="3:15" x14ac:dyDescent="0.25">
      <c r="C691" s="358"/>
      <c r="D691" s="358"/>
      <c r="E691" s="358"/>
      <c r="H691" s="344" t="s">
        <v>5565</v>
      </c>
      <c r="I691" s="336" t="s">
        <v>5575</v>
      </c>
      <c r="J691" s="224" t="s">
        <v>5576</v>
      </c>
      <c r="L691" s="224" t="s">
        <v>5577</v>
      </c>
      <c r="M691" s="224" t="s">
        <v>5155</v>
      </c>
      <c r="N691" s="346" t="s">
        <v>5237</v>
      </c>
      <c r="O691" s="224" t="s">
        <v>5238</v>
      </c>
    </row>
    <row r="692" spans="3:15" x14ac:dyDescent="0.25">
      <c r="C692" s="358"/>
      <c r="D692" s="358"/>
      <c r="E692" s="358"/>
      <c r="H692" s="344" t="s">
        <v>5565</v>
      </c>
      <c r="I692" s="336" t="s">
        <v>5578</v>
      </c>
      <c r="J692" s="224" t="s">
        <v>5579</v>
      </c>
      <c r="L692" s="224" t="s">
        <v>5580</v>
      </c>
      <c r="M692" s="224" t="s">
        <v>5155</v>
      </c>
      <c r="N692" s="346" t="s">
        <v>5240</v>
      </c>
      <c r="O692" s="224" t="s">
        <v>5241</v>
      </c>
    </row>
    <row r="693" spans="3:15" x14ac:dyDescent="0.25">
      <c r="C693" s="358"/>
      <c r="D693" s="358"/>
      <c r="E693" s="358"/>
      <c r="H693" s="344" t="s">
        <v>5565</v>
      </c>
      <c r="I693" s="336" t="s">
        <v>5581</v>
      </c>
      <c r="J693" s="224" t="s">
        <v>5582</v>
      </c>
      <c r="L693" s="224" t="s">
        <v>5583</v>
      </c>
      <c r="M693" s="224" t="s">
        <v>5155</v>
      </c>
      <c r="N693" s="346" t="s">
        <v>5243</v>
      </c>
      <c r="O693" s="224" t="s">
        <v>5244</v>
      </c>
    </row>
    <row r="694" spans="3:15" x14ac:dyDescent="0.25">
      <c r="C694" s="358"/>
      <c r="D694" s="358"/>
      <c r="E694" s="358"/>
      <c r="H694" s="344" t="s">
        <v>5565</v>
      </c>
      <c r="I694" s="336" t="s">
        <v>5584</v>
      </c>
      <c r="J694" s="224" t="s">
        <v>5585</v>
      </c>
      <c r="L694" s="224" t="s">
        <v>5586</v>
      </c>
      <c r="M694" s="224"/>
      <c r="N694" s="346"/>
      <c r="O694" s="224" t="s">
        <v>5244</v>
      </c>
    </row>
    <row r="695" spans="3:15" x14ac:dyDescent="0.25">
      <c r="C695" s="358"/>
      <c r="D695" s="358"/>
      <c r="E695" s="358"/>
      <c r="H695" s="344" t="s">
        <v>5565</v>
      </c>
      <c r="I695" s="336" t="s">
        <v>5587</v>
      </c>
      <c r="J695" s="224" t="s">
        <v>5588</v>
      </c>
      <c r="L695" s="224" t="s">
        <v>5589</v>
      </c>
      <c r="M695" s="224" t="s">
        <v>5155</v>
      </c>
      <c r="N695" s="346" t="s">
        <v>5246</v>
      </c>
      <c r="O695" s="224" t="s">
        <v>5247</v>
      </c>
    </row>
    <row r="696" spans="3:15" x14ac:dyDescent="0.25">
      <c r="C696" s="358"/>
      <c r="D696" s="358"/>
      <c r="E696" s="358"/>
      <c r="H696" s="344" t="s">
        <v>5565</v>
      </c>
      <c r="I696" s="336" t="s">
        <v>5590</v>
      </c>
      <c r="J696" s="224" t="s">
        <v>5591</v>
      </c>
      <c r="L696" s="224" t="s">
        <v>5592</v>
      </c>
      <c r="M696" s="224" t="s">
        <v>5155</v>
      </c>
      <c r="N696" s="346" t="s">
        <v>5249</v>
      </c>
      <c r="O696" s="224" t="s">
        <v>5250</v>
      </c>
    </row>
    <row r="697" spans="3:15" x14ac:dyDescent="0.25">
      <c r="C697" s="358"/>
      <c r="D697" s="358"/>
      <c r="E697" s="358"/>
      <c r="H697" s="344" t="s">
        <v>5565</v>
      </c>
      <c r="I697" s="336" t="s">
        <v>5593</v>
      </c>
      <c r="J697" s="224" t="s">
        <v>5594</v>
      </c>
      <c r="L697" s="224" t="s">
        <v>5595</v>
      </c>
      <c r="M697" s="224" t="s">
        <v>5155</v>
      </c>
      <c r="N697" s="346" t="s">
        <v>5252</v>
      </c>
      <c r="O697" s="224" t="s">
        <v>5253</v>
      </c>
    </row>
    <row r="698" spans="3:15" x14ac:dyDescent="0.25">
      <c r="C698" s="358"/>
      <c r="D698" s="358"/>
      <c r="E698" s="358"/>
      <c r="H698" s="344" t="s">
        <v>5565</v>
      </c>
      <c r="I698" s="336" t="s">
        <v>5596</v>
      </c>
      <c r="J698" s="224" t="s">
        <v>5597</v>
      </c>
      <c r="L698" s="224" t="s">
        <v>5598</v>
      </c>
      <c r="M698" s="224" t="s">
        <v>5155</v>
      </c>
      <c r="N698" s="346" t="s">
        <v>5255</v>
      </c>
      <c r="O698" s="224" t="s">
        <v>5256</v>
      </c>
    </row>
    <row r="699" spans="3:15" x14ac:dyDescent="0.25">
      <c r="C699" s="358"/>
      <c r="D699" s="358"/>
      <c r="E699" s="358"/>
      <c r="H699" s="344" t="s">
        <v>5565</v>
      </c>
      <c r="I699" s="336" t="s">
        <v>5599</v>
      </c>
      <c r="J699" s="224" t="s">
        <v>5600</v>
      </c>
      <c r="L699" s="224" t="s">
        <v>5601</v>
      </c>
      <c r="M699" s="224"/>
      <c r="N699" s="346"/>
      <c r="O699" s="224" t="s">
        <v>5256</v>
      </c>
    </row>
    <row r="700" spans="3:15" x14ac:dyDescent="0.25">
      <c r="C700" s="358"/>
      <c r="D700" s="358"/>
      <c r="E700" s="358"/>
      <c r="H700" s="344" t="s">
        <v>5565</v>
      </c>
      <c r="I700" s="336" t="s">
        <v>5602</v>
      </c>
      <c r="J700" s="224" t="s">
        <v>5603</v>
      </c>
      <c r="L700" s="224" t="s">
        <v>5604</v>
      </c>
      <c r="M700" s="224" t="s">
        <v>5155</v>
      </c>
      <c r="N700" s="346" t="s">
        <v>5258</v>
      </c>
      <c r="O700" s="224" t="s">
        <v>5259</v>
      </c>
    </row>
    <row r="701" spans="3:15" x14ac:dyDescent="0.25">
      <c r="C701" s="358"/>
      <c r="D701" s="358"/>
      <c r="E701" s="358"/>
      <c r="H701" s="344" t="s">
        <v>5565</v>
      </c>
      <c r="I701" s="336" t="s">
        <v>5605</v>
      </c>
      <c r="J701" s="224" t="s">
        <v>5606</v>
      </c>
      <c r="L701" s="224" t="s">
        <v>5607</v>
      </c>
      <c r="M701" s="224" t="s">
        <v>5155</v>
      </c>
      <c r="N701" s="346" t="s">
        <v>5261</v>
      </c>
      <c r="O701" s="224" t="s">
        <v>5262</v>
      </c>
    </row>
    <row r="702" spans="3:15" x14ac:dyDescent="0.25">
      <c r="C702" s="358"/>
      <c r="D702" s="358"/>
      <c r="E702" s="358"/>
      <c r="H702" s="344" t="s">
        <v>5565</v>
      </c>
      <c r="I702" s="336" t="s">
        <v>5608</v>
      </c>
      <c r="J702" s="224" t="s">
        <v>5609</v>
      </c>
      <c r="L702" s="224" t="s">
        <v>5610</v>
      </c>
      <c r="M702" s="224" t="s">
        <v>5155</v>
      </c>
      <c r="N702" s="346" t="s">
        <v>5264</v>
      </c>
      <c r="O702" s="224" t="s">
        <v>5265</v>
      </c>
    </row>
    <row r="703" spans="3:15" x14ac:dyDescent="0.25">
      <c r="C703" s="358"/>
      <c r="D703" s="358"/>
      <c r="E703" s="358"/>
      <c r="H703" s="344" t="s">
        <v>5565</v>
      </c>
      <c r="I703" s="336" t="s">
        <v>5611</v>
      </c>
      <c r="J703" s="224" t="s">
        <v>5612</v>
      </c>
      <c r="L703" s="224" t="s">
        <v>5613</v>
      </c>
      <c r="M703" s="224"/>
      <c r="N703" s="346"/>
      <c r="O703" s="224" t="s">
        <v>5265</v>
      </c>
    </row>
    <row r="704" spans="3:15" x14ac:dyDescent="0.25">
      <c r="C704" s="358"/>
      <c r="D704" s="358"/>
      <c r="E704" s="358"/>
      <c r="H704" s="344" t="s">
        <v>5565</v>
      </c>
      <c r="I704" s="336" t="s">
        <v>5614</v>
      </c>
      <c r="J704" s="224" t="s">
        <v>5615</v>
      </c>
      <c r="L704" s="224" t="s">
        <v>5616</v>
      </c>
      <c r="M704" s="224" t="s">
        <v>5155</v>
      </c>
      <c r="N704" s="346" t="s">
        <v>5267</v>
      </c>
      <c r="O704" s="224" t="s">
        <v>5268</v>
      </c>
    </row>
    <row r="705" spans="3:15" x14ac:dyDescent="0.25">
      <c r="C705" s="358"/>
      <c r="D705" s="358"/>
      <c r="E705" s="358"/>
      <c r="H705" s="344" t="s">
        <v>5565</v>
      </c>
      <c r="I705" s="336" t="s">
        <v>5617</v>
      </c>
      <c r="J705" s="224" t="s">
        <v>5618</v>
      </c>
      <c r="L705" s="224" t="s">
        <v>5619</v>
      </c>
      <c r="M705" s="224" t="s">
        <v>5155</v>
      </c>
      <c r="N705" s="346" t="s">
        <v>5270</v>
      </c>
      <c r="O705" s="224" t="s">
        <v>5271</v>
      </c>
    </row>
    <row r="706" spans="3:15" x14ac:dyDescent="0.25">
      <c r="C706" s="358"/>
      <c r="D706" s="358"/>
      <c r="E706" s="358"/>
      <c r="H706" s="344" t="s">
        <v>5565</v>
      </c>
      <c r="I706" s="336" t="s">
        <v>5620</v>
      </c>
      <c r="J706" s="224" t="s">
        <v>5621</v>
      </c>
      <c r="L706" s="224" t="s">
        <v>5622</v>
      </c>
      <c r="M706" s="224"/>
      <c r="N706" s="346"/>
      <c r="O706" s="224" t="s">
        <v>5271</v>
      </c>
    </row>
    <row r="707" spans="3:15" x14ac:dyDescent="0.25">
      <c r="C707" s="358"/>
      <c r="D707" s="358"/>
      <c r="E707" s="358"/>
      <c r="H707" s="344" t="s">
        <v>5565</v>
      </c>
      <c r="I707" s="336" t="s">
        <v>5623</v>
      </c>
      <c r="J707" s="224" t="s">
        <v>5624</v>
      </c>
      <c r="L707" s="224" t="s">
        <v>5625</v>
      </c>
      <c r="M707" s="224"/>
      <c r="N707" s="346"/>
      <c r="O707" s="224" t="s">
        <v>5271</v>
      </c>
    </row>
    <row r="708" spans="3:15" x14ac:dyDescent="0.25">
      <c r="C708" s="358"/>
      <c r="D708" s="358"/>
      <c r="E708" s="358"/>
      <c r="H708" s="344" t="s">
        <v>5565</v>
      </c>
      <c r="I708" s="336" t="s">
        <v>5626</v>
      </c>
      <c r="J708" s="224" t="s">
        <v>5627</v>
      </c>
      <c r="L708" s="224" t="s">
        <v>5628</v>
      </c>
      <c r="M708" s="224"/>
      <c r="N708" s="346"/>
      <c r="O708" s="224" t="s">
        <v>5271</v>
      </c>
    </row>
    <row r="709" spans="3:15" ht="26.4" x14ac:dyDescent="0.25">
      <c r="C709" s="358"/>
      <c r="D709" s="358"/>
      <c r="E709" s="358"/>
      <c r="H709" s="344" t="s">
        <v>5565</v>
      </c>
      <c r="I709" s="336" t="s">
        <v>5629</v>
      </c>
      <c r="J709" s="224" t="s">
        <v>5630</v>
      </c>
      <c r="L709" s="224" t="s">
        <v>5631</v>
      </c>
      <c r="M709" s="224" t="s">
        <v>5155</v>
      </c>
      <c r="N709" s="346" t="s">
        <v>5273</v>
      </c>
      <c r="O709" s="224" t="s">
        <v>5274</v>
      </c>
    </row>
    <row r="710" spans="3:15" x14ac:dyDescent="0.25">
      <c r="C710" s="358"/>
      <c r="D710" s="358"/>
      <c r="E710" s="358"/>
      <c r="H710" s="354"/>
      <c r="I710" s="350" t="s">
        <v>5632</v>
      </c>
      <c r="J710" s="355"/>
      <c r="L710" s="224" t="s">
        <v>5633</v>
      </c>
      <c r="M710" s="224" t="s">
        <v>5155</v>
      </c>
      <c r="N710" s="346" t="s">
        <v>5276</v>
      </c>
      <c r="O710" s="224" t="s">
        <v>5277</v>
      </c>
    </row>
    <row r="711" spans="3:15" x14ac:dyDescent="0.25">
      <c r="C711" s="358"/>
      <c r="D711" s="358"/>
      <c r="E711" s="358"/>
      <c r="H711" s="344" t="s">
        <v>5634</v>
      </c>
      <c r="I711" s="336" t="s">
        <v>5635</v>
      </c>
      <c r="J711" s="224" t="s">
        <v>5636</v>
      </c>
      <c r="L711" s="224" t="s">
        <v>5637</v>
      </c>
      <c r="M711" s="224" t="s">
        <v>5155</v>
      </c>
      <c r="N711" s="346" t="s">
        <v>5279</v>
      </c>
      <c r="O711" s="224" t="s">
        <v>5280</v>
      </c>
    </row>
    <row r="712" spans="3:15" x14ac:dyDescent="0.25">
      <c r="C712" s="358"/>
      <c r="D712" s="358"/>
      <c r="E712" s="358"/>
      <c r="H712" s="344" t="s">
        <v>5634</v>
      </c>
      <c r="I712" s="336" t="s">
        <v>5638</v>
      </c>
      <c r="J712" s="224" t="s">
        <v>5639</v>
      </c>
      <c r="L712" s="224" t="s">
        <v>5640</v>
      </c>
      <c r="M712" s="224" t="s">
        <v>5155</v>
      </c>
      <c r="N712" s="346" t="s">
        <v>5282</v>
      </c>
      <c r="O712" s="224" t="s">
        <v>5283</v>
      </c>
    </row>
    <row r="713" spans="3:15" x14ac:dyDescent="0.25">
      <c r="C713" s="358"/>
      <c r="D713" s="358"/>
      <c r="E713" s="358"/>
      <c r="H713" s="344" t="s">
        <v>5634</v>
      </c>
      <c r="I713" s="336" t="s">
        <v>5641</v>
      </c>
      <c r="J713" s="224" t="s">
        <v>5642</v>
      </c>
      <c r="L713" s="224" t="s">
        <v>5643</v>
      </c>
      <c r="M713" s="224" t="s">
        <v>5155</v>
      </c>
      <c r="N713" s="346" t="s">
        <v>5285</v>
      </c>
      <c r="O713" s="224" t="s">
        <v>5286</v>
      </c>
    </row>
    <row r="714" spans="3:15" x14ac:dyDescent="0.25">
      <c r="C714" s="358"/>
      <c r="D714" s="358"/>
      <c r="E714" s="358"/>
      <c r="H714" s="344" t="s">
        <v>5634</v>
      </c>
      <c r="I714" s="336" t="s">
        <v>3664</v>
      </c>
      <c r="J714" s="224" t="s">
        <v>5644</v>
      </c>
      <c r="L714" s="224" t="s">
        <v>5645</v>
      </c>
      <c r="M714" s="224" t="s">
        <v>5155</v>
      </c>
      <c r="N714" s="346" t="s">
        <v>5288</v>
      </c>
      <c r="O714" s="224" t="s">
        <v>5289</v>
      </c>
    </row>
    <row r="715" spans="3:15" x14ac:dyDescent="0.25">
      <c r="C715" s="358"/>
      <c r="D715" s="358"/>
      <c r="E715" s="358"/>
      <c r="H715" s="344" t="s">
        <v>5634</v>
      </c>
      <c r="I715" s="336" t="s">
        <v>5646</v>
      </c>
      <c r="J715" s="224" t="s">
        <v>5647</v>
      </c>
      <c r="L715" s="224" t="s">
        <v>5648</v>
      </c>
      <c r="M715" s="224" t="s">
        <v>5155</v>
      </c>
      <c r="N715" s="346" t="s">
        <v>5291</v>
      </c>
      <c r="O715" s="224" t="s">
        <v>5292</v>
      </c>
    </row>
    <row r="716" spans="3:15" x14ac:dyDescent="0.25">
      <c r="C716" s="358"/>
      <c r="D716" s="358"/>
      <c r="E716" s="358"/>
      <c r="H716" s="344" t="s">
        <v>5634</v>
      </c>
      <c r="I716" s="336" t="s">
        <v>5649</v>
      </c>
      <c r="J716" s="224" t="s">
        <v>5650</v>
      </c>
      <c r="L716" s="224" t="s">
        <v>5651</v>
      </c>
      <c r="M716" s="224" t="s">
        <v>5155</v>
      </c>
      <c r="N716" s="346" t="s">
        <v>5294</v>
      </c>
      <c r="O716" s="224" t="s">
        <v>5295</v>
      </c>
    </row>
    <row r="717" spans="3:15" x14ac:dyDescent="0.25">
      <c r="C717" s="358"/>
      <c r="D717" s="358"/>
      <c r="E717" s="358"/>
      <c r="H717" s="344" t="s">
        <v>5634</v>
      </c>
      <c r="I717" s="336" t="s">
        <v>5652</v>
      </c>
      <c r="J717" s="224" t="s">
        <v>5653</v>
      </c>
      <c r="L717" s="224" t="s">
        <v>5654</v>
      </c>
      <c r="M717" s="224" t="s">
        <v>5155</v>
      </c>
      <c r="N717" s="346" t="s">
        <v>5297</v>
      </c>
      <c r="O717" s="224" t="s">
        <v>5298</v>
      </c>
    </row>
    <row r="718" spans="3:15" x14ac:dyDescent="0.25">
      <c r="C718" s="358"/>
      <c r="D718" s="358"/>
      <c r="E718" s="358"/>
      <c r="H718" s="344" t="s">
        <v>5634</v>
      </c>
      <c r="I718" s="336" t="s">
        <v>5655</v>
      </c>
      <c r="J718" s="224" t="s">
        <v>5656</v>
      </c>
      <c r="L718" s="224" t="s">
        <v>5657</v>
      </c>
      <c r="M718" s="224" t="s">
        <v>5155</v>
      </c>
      <c r="N718" s="346" t="s">
        <v>5300</v>
      </c>
      <c r="O718" s="224" t="s">
        <v>5301</v>
      </c>
    </row>
    <row r="719" spans="3:15" x14ac:dyDescent="0.25">
      <c r="C719" s="358"/>
      <c r="D719" s="358"/>
      <c r="E719" s="358"/>
      <c r="H719" s="344" t="s">
        <v>5634</v>
      </c>
      <c r="I719" s="336" t="s">
        <v>5658</v>
      </c>
      <c r="J719" s="224" t="s">
        <v>5659</v>
      </c>
      <c r="L719" s="224" t="s">
        <v>5660</v>
      </c>
      <c r="M719" s="224" t="s">
        <v>5155</v>
      </c>
      <c r="N719" s="346" t="s">
        <v>5303</v>
      </c>
      <c r="O719" s="224" t="s">
        <v>5304</v>
      </c>
    </row>
    <row r="720" spans="3:15" x14ac:dyDescent="0.25">
      <c r="C720" s="358"/>
      <c r="D720" s="358"/>
      <c r="E720" s="358"/>
      <c r="H720" s="344" t="s">
        <v>5634</v>
      </c>
      <c r="I720" s="336" t="s">
        <v>5661</v>
      </c>
      <c r="J720" s="224" t="s">
        <v>5662</v>
      </c>
      <c r="L720" s="224" t="s">
        <v>5663</v>
      </c>
      <c r="M720" s="224" t="s">
        <v>5155</v>
      </c>
      <c r="N720" s="346" t="s">
        <v>5306</v>
      </c>
      <c r="O720" s="224" t="s">
        <v>5307</v>
      </c>
    </row>
    <row r="721" spans="3:15" x14ac:dyDescent="0.25">
      <c r="C721" s="358"/>
      <c r="D721" s="358"/>
      <c r="E721" s="358"/>
      <c r="H721" s="344" t="s">
        <v>5634</v>
      </c>
      <c r="I721" s="336" t="s">
        <v>5664</v>
      </c>
      <c r="J721" s="224" t="s">
        <v>5665</v>
      </c>
      <c r="L721" s="224" t="s">
        <v>5666</v>
      </c>
      <c r="M721" s="224" t="s">
        <v>5155</v>
      </c>
      <c r="N721" s="346" t="s">
        <v>5309</v>
      </c>
      <c r="O721" s="224" t="s">
        <v>5310</v>
      </c>
    </row>
    <row r="722" spans="3:15" x14ac:dyDescent="0.25">
      <c r="C722" s="358"/>
      <c r="D722" s="358"/>
      <c r="E722" s="358"/>
      <c r="H722" s="344" t="s">
        <v>5634</v>
      </c>
      <c r="I722" s="336" t="s">
        <v>4863</v>
      </c>
      <c r="J722" s="224" t="s">
        <v>5667</v>
      </c>
      <c r="L722" s="224" t="s">
        <v>5668</v>
      </c>
      <c r="M722" s="224" t="s">
        <v>5155</v>
      </c>
      <c r="N722" s="346" t="s">
        <v>5312</v>
      </c>
      <c r="O722" s="224" t="s">
        <v>5313</v>
      </c>
    </row>
    <row r="723" spans="3:15" x14ac:dyDescent="0.25">
      <c r="C723" s="358"/>
      <c r="D723" s="358"/>
      <c r="E723" s="358"/>
      <c r="H723" s="344" t="s">
        <v>5634</v>
      </c>
      <c r="I723" s="336" t="s">
        <v>5411</v>
      </c>
      <c r="J723" s="224" t="s">
        <v>5669</v>
      </c>
      <c r="L723" s="224" t="s">
        <v>5670</v>
      </c>
      <c r="M723" s="224" t="s">
        <v>5155</v>
      </c>
      <c r="N723" s="346" t="s">
        <v>5315</v>
      </c>
      <c r="O723" s="224" t="s">
        <v>5316</v>
      </c>
    </row>
    <row r="724" spans="3:15" x14ac:dyDescent="0.25">
      <c r="C724" s="358"/>
      <c r="D724" s="358"/>
      <c r="E724" s="358"/>
      <c r="H724" s="344" t="s">
        <v>5634</v>
      </c>
      <c r="I724" s="336" t="s">
        <v>5671</v>
      </c>
      <c r="J724" s="224" t="s">
        <v>5672</v>
      </c>
      <c r="L724" s="224" t="s">
        <v>5673</v>
      </c>
      <c r="M724" s="224" t="s">
        <v>5155</v>
      </c>
      <c r="N724" s="346" t="s">
        <v>5318</v>
      </c>
      <c r="O724" s="224" t="s">
        <v>5319</v>
      </c>
    </row>
    <row r="725" spans="3:15" x14ac:dyDescent="0.25">
      <c r="C725" s="358"/>
      <c r="D725" s="358"/>
      <c r="E725" s="358"/>
      <c r="H725" s="344" t="s">
        <v>5634</v>
      </c>
      <c r="I725" s="336" t="s">
        <v>5674</v>
      </c>
      <c r="J725" s="224" t="s">
        <v>5675</v>
      </c>
      <c r="L725" s="224" t="s">
        <v>5676</v>
      </c>
      <c r="M725" s="224" t="s">
        <v>5155</v>
      </c>
      <c r="N725" s="346" t="s">
        <v>5321</v>
      </c>
      <c r="O725" s="224" t="s">
        <v>5322</v>
      </c>
    </row>
    <row r="726" spans="3:15" x14ac:dyDescent="0.25">
      <c r="C726" s="358"/>
      <c r="D726" s="358"/>
      <c r="E726" s="358"/>
      <c r="H726" s="344" t="s">
        <v>5634</v>
      </c>
      <c r="I726" s="336" t="s">
        <v>5677</v>
      </c>
      <c r="J726" s="224" t="s">
        <v>5678</v>
      </c>
      <c r="L726" s="224" t="s">
        <v>5679</v>
      </c>
      <c r="M726" s="224" t="s">
        <v>5155</v>
      </c>
      <c r="N726" s="346" t="s">
        <v>5324</v>
      </c>
      <c r="O726" s="224" t="s">
        <v>5325</v>
      </c>
    </row>
    <row r="727" spans="3:15" x14ac:dyDescent="0.25">
      <c r="C727" s="358"/>
      <c r="D727" s="358"/>
      <c r="E727" s="358"/>
      <c r="H727" s="344" t="s">
        <v>5634</v>
      </c>
      <c r="I727" s="336" t="s">
        <v>5680</v>
      </c>
      <c r="J727" s="224" t="s">
        <v>5681</v>
      </c>
      <c r="L727" s="224" t="s">
        <v>5682</v>
      </c>
      <c r="M727" s="224" t="s">
        <v>5155</v>
      </c>
      <c r="N727" s="346" t="s">
        <v>5327</v>
      </c>
      <c r="O727" s="224" t="s">
        <v>5328</v>
      </c>
    </row>
    <row r="728" spans="3:15" x14ac:dyDescent="0.25">
      <c r="C728" s="358"/>
      <c r="D728" s="358"/>
      <c r="E728" s="358"/>
      <c r="H728" s="344" t="s">
        <v>5634</v>
      </c>
      <c r="I728" s="336" t="s">
        <v>5683</v>
      </c>
      <c r="J728" s="224" t="s">
        <v>5684</v>
      </c>
      <c r="L728" s="224" t="s">
        <v>5685</v>
      </c>
      <c r="M728" s="224" t="s">
        <v>5155</v>
      </c>
      <c r="N728" s="346" t="s">
        <v>5330</v>
      </c>
      <c r="O728" s="224" t="s">
        <v>5331</v>
      </c>
    </row>
    <row r="729" spans="3:15" x14ac:dyDescent="0.25">
      <c r="C729" s="358"/>
      <c r="D729" s="358"/>
      <c r="E729" s="358"/>
      <c r="H729" s="344" t="s">
        <v>5634</v>
      </c>
      <c r="I729" s="336" t="s">
        <v>5686</v>
      </c>
      <c r="J729" s="224" t="s">
        <v>5687</v>
      </c>
      <c r="L729" s="224" t="s">
        <v>5688</v>
      </c>
      <c r="M729" s="224" t="s">
        <v>5155</v>
      </c>
      <c r="N729" s="346" t="s">
        <v>5333</v>
      </c>
      <c r="O729" s="224" t="s">
        <v>5334</v>
      </c>
    </row>
    <row r="730" spans="3:15" x14ac:dyDescent="0.25">
      <c r="C730" s="358"/>
      <c r="D730" s="358"/>
      <c r="E730" s="358"/>
      <c r="H730" s="344" t="s">
        <v>5634</v>
      </c>
      <c r="I730" s="336" t="s">
        <v>5689</v>
      </c>
      <c r="J730" s="224" t="s">
        <v>5690</v>
      </c>
      <c r="L730" s="224" t="s">
        <v>5691</v>
      </c>
      <c r="M730" s="224" t="s">
        <v>5155</v>
      </c>
      <c r="N730" s="346" t="s">
        <v>5336</v>
      </c>
      <c r="O730" s="224" t="s">
        <v>5337</v>
      </c>
    </row>
    <row r="731" spans="3:15" x14ac:dyDescent="0.25">
      <c r="C731" s="358"/>
      <c r="D731" s="358"/>
      <c r="E731" s="358"/>
      <c r="H731" s="344" t="s">
        <v>5634</v>
      </c>
      <c r="I731" s="336" t="s">
        <v>5692</v>
      </c>
      <c r="J731" s="224" t="s">
        <v>5693</v>
      </c>
      <c r="L731" s="224" t="s">
        <v>5694</v>
      </c>
      <c r="M731" s="224" t="s">
        <v>5155</v>
      </c>
      <c r="N731" s="346" t="s">
        <v>5339</v>
      </c>
      <c r="O731" s="224" t="s">
        <v>5340</v>
      </c>
    </row>
    <row r="732" spans="3:15" x14ac:dyDescent="0.25">
      <c r="C732" s="358"/>
      <c r="D732" s="358"/>
      <c r="E732" s="358"/>
      <c r="H732" s="344" t="s">
        <v>5634</v>
      </c>
      <c r="I732" s="336" t="s">
        <v>5695</v>
      </c>
      <c r="J732" s="224" t="s">
        <v>5696</v>
      </c>
      <c r="L732" s="224" t="s">
        <v>5697</v>
      </c>
      <c r="M732" s="224" t="s">
        <v>5155</v>
      </c>
      <c r="N732" s="346" t="s">
        <v>5342</v>
      </c>
      <c r="O732" s="224" t="s">
        <v>5343</v>
      </c>
    </row>
    <row r="733" spans="3:15" x14ac:dyDescent="0.25">
      <c r="C733" s="358"/>
      <c r="D733" s="358"/>
      <c r="E733" s="358"/>
      <c r="H733" s="354"/>
      <c r="I733" s="350" t="s">
        <v>5698</v>
      </c>
      <c r="J733" s="355"/>
      <c r="L733" s="224" t="s">
        <v>5699</v>
      </c>
      <c r="M733" s="224" t="s">
        <v>5155</v>
      </c>
      <c r="N733" s="346" t="s">
        <v>5345</v>
      </c>
      <c r="O733" s="224" t="s">
        <v>5346</v>
      </c>
    </row>
    <row r="734" spans="3:15" x14ac:dyDescent="0.25">
      <c r="C734" s="358"/>
      <c r="D734" s="358"/>
      <c r="E734" s="358"/>
      <c r="H734" s="344" t="s">
        <v>5700</v>
      </c>
      <c r="I734" s="336" t="s">
        <v>5701</v>
      </c>
      <c r="J734" s="224" t="s">
        <v>5702</v>
      </c>
      <c r="L734" s="224" t="s">
        <v>5703</v>
      </c>
      <c r="M734" s="224" t="s">
        <v>5155</v>
      </c>
      <c r="N734" s="346" t="s">
        <v>5348</v>
      </c>
      <c r="O734" s="224" t="s">
        <v>5349</v>
      </c>
    </row>
    <row r="735" spans="3:15" x14ac:dyDescent="0.25">
      <c r="C735" s="358"/>
      <c r="D735" s="358"/>
      <c r="E735" s="358"/>
      <c r="H735" s="344" t="s">
        <v>5700</v>
      </c>
      <c r="I735" s="336" t="s">
        <v>5704</v>
      </c>
      <c r="J735" s="224" t="s">
        <v>5705</v>
      </c>
      <c r="L735" s="224" t="s">
        <v>5706</v>
      </c>
      <c r="M735" s="224" t="s">
        <v>5155</v>
      </c>
      <c r="N735" s="346" t="s">
        <v>5351</v>
      </c>
      <c r="O735" s="224" t="s">
        <v>5352</v>
      </c>
    </row>
    <row r="736" spans="3:15" x14ac:dyDescent="0.25">
      <c r="C736" s="358"/>
      <c r="D736" s="358"/>
      <c r="E736" s="358"/>
      <c r="H736" s="344" t="s">
        <v>5700</v>
      </c>
      <c r="I736" s="336" t="s">
        <v>5707</v>
      </c>
      <c r="J736" s="224" t="s">
        <v>5708</v>
      </c>
      <c r="L736" s="224" t="s">
        <v>5709</v>
      </c>
      <c r="M736" s="224" t="s">
        <v>5356</v>
      </c>
      <c r="N736" s="346" t="s">
        <v>5357</v>
      </c>
      <c r="O736" s="224" t="s">
        <v>5358</v>
      </c>
    </row>
    <row r="737" spans="3:15" x14ac:dyDescent="0.25">
      <c r="C737" s="358"/>
      <c r="D737" s="358"/>
      <c r="E737" s="358"/>
      <c r="H737" s="344" t="s">
        <v>5700</v>
      </c>
      <c r="I737" s="336" t="s">
        <v>5710</v>
      </c>
      <c r="J737" s="224" t="s">
        <v>5711</v>
      </c>
      <c r="L737" s="224" t="s">
        <v>5712</v>
      </c>
      <c r="M737" s="224" t="s">
        <v>5356</v>
      </c>
      <c r="N737" s="346" t="s">
        <v>5360</v>
      </c>
      <c r="O737" s="224" t="s">
        <v>5361</v>
      </c>
    </row>
    <row r="738" spans="3:15" x14ac:dyDescent="0.25">
      <c r="C738" s="358"/>
      <c r="D738" s="358"/>
      <c r="E738" s="358"/>
      <c r="H738" s="344" t="s">
        <v>5700</v>
      </c>
      <c r="I738" s="336" t="s">
        <v>5713</v>
      </c>
      <c r="J738" s="224" t="s">
        <v>5714</v>
      </c>
      <c r="L738" s="224" t="s">
        <v>5715</v>
      </c>
      <c r="M738" s="224"/>
      <c r="N738" s="346"/>
      <c r="O738" s="224" t="s">
        <v>5361</v>
      </c>
    </row>
    <row r="739" spans="3:15" x14ac:dyDescent="0.25">
      <c r="C739" s="358"/>
      <c r="D739" s="358"/>
      <c r="E739" s="358"/>
      <c r="H739" s="344" t="s">
        <v>5700</v>
      </c>
      <c r="I739" s="336" t="s">
        <v>5716</v>
      </c>
      <c r="J739" s="224" t="s">
        <v>5717</v>
      </c>
      <c r="L739" s="224" t="s">
        <v>5718</v>
      </c>
      <c r="M739" s="224" t="s">
        <v>5356</v>
      </c>
      <c r="N739" s="346" t="s">
        <v>5363</v>
      </c>
      <c r="O739" s="224" t="s">
        <v>5364</v>
      </c>
    </row>
    <row r="740" spans="3:15" x14ac:dyDescent="0.25">
      <c r="C740" s="358"/>
      <c r="D740" s="358"/>
      <c r="E740" s="358"/>
      <c r="H740" s="344" t="s">
        <v>5700</v>
      </c>
      <c r="I740" s="336" t="s">
        <v>5719</v>
      </c>
      <c r="J740" s="224" t="s">
        <v>5720</v>
      </c>
      <c r="L740" s="224" t="s">
        <v>5721</v>
      </c>
      <c r="M740" s="224" t="s">
        <v>5356</v>
      </c>
      <c r="N740" s="346" t="s">
        <v>5366</v>
      </c>
      <c r="O740" s="224" t="s">
        <v>5367</v>
      </c>
    </row>
    <row r="741" spans="3:15" x14ac:dyDescent="0.25">
      <c r="C741" s="358"/>
      <c r="D741" s="358"/>
      <c r="E741" s="358"/>
      <c r="H741" s="344" t="s">
        <v>5700</v>
      </c>
      <c r="I741" s="336" t="s">
        <v>5722</v>
      </c>
      <c r="J741" s="224" t="s">
        <v>5723</v>
      </c>
      <c r="L741" s="224" t="s">
        <v>5724</v>
      </c>
      <c r="M741" s="224" t="s">
        <v>5356</v>
      </c>
      <c r="N741" s="346" t="s">
        <v>5369</v>
      </c>
      <c r="O741" s="224" t="s">
        <v>5370</v>
      </c>
    </row>
    <row r="742" spans="3:15" x14ac:dyDescent="0.25">
      <c r="C742" s="358"/>
      <c r="D742" s="358"/>
      <c r="E742" s="358"/>
      <c r="H742" s="344" t="s">
        <v>5700</v>
      </c>
      <c r="I742" s="336" t="s">
        <v>5725</v>
      </c>
      <c r="J742" s="224" t="s">
        <v>5726</v>
      </c>
      <c r="L742" s="224" t="s">
        <v>5727</v>
      </c>
      <c r="M742" s="224" t="s">
        <v>5356</v>
      </c>
      <c r="N742" s="346" t="s">
        <v>5372</v>
      </c>
      <c r="O742" s="224" t="s">
        <v>5373</v>
      </c>
    </row>
    <row r="743" spans="3:15" x14ac:dyDescent="0.25">
      <c r="C743" s="358"/>
      <c r="D743" s="358"/>
      <c r="E743" s="358"/>
      <c r="H743" s="344" t="s">
        <v>5700</v>
      </c>
      <c r="I743" s="336" t="s">
        <v>5728</v>
      </c>
      <c r="J743" s="224" t="s">
        <v>5729</v>
      </c>
      <c r="L743" s="224" t="s">
        <v>5730</v>
      </c>
      <c r="M743" s="224" t="s">
        <v>5356</v>
      </c>
      <c r="N743" s="346" t="s">
        <v>5375</v>
      </c>
      <c r="O743" s="224" t="s">
        <v>5376</v>
      </c>
    </row>
    <row r="744" spans="3:15" x14ac:dyDescent="0.25">
      <c r="C744" s="358"/>
      <c r="D744" s="358"/>
      <c r="E744" s="358"/>
      <c r="H744" s="344" t="s">
        <v>5700</v>
      </c>
      <c r="I744" s="336" t="s">
        <v>5731</v>
      </c>
      <c r="J744" s="224" t="s">
        <v>5732</v>
      </c>
      <c r="L744" s="224" t="s">
        <v>5733</v>
      </c>
      <c r="M744" s="224" t="s">
        <v>5356</v>
      </c>
      <c r="N744" s="346" t="s">
        <v>5378</v>
      </c>
      <c r="O744" s="224" t="s">
        <v>5379</v>
      </c>
    </row>
    <row r="745" spans="3:15" x14ac:dyDescent="0.25">
      <c r="C745" s="358"/>
      <c r="D745" s="358"/>
      <c r="E745" s="358"/>
      <c r="H745" s="344" t="s">
        <v>5700</v>
      </c>
      <c r="I745" s="336" t="s">
        <v>5734</v>
      </c>
      <c r="J745" s="224" t="s">
        <v>5735</v>
      </c>
      <c r="L745" s="224" t="s">
        <v>5736</v>
      </c>
      <c r="M745" s="224" t="s">
        <v>5356</v>
      </c>
      <c r="N745" s="346" t="s">
        <v>5381</v>
      </c>
      <c r="O745" s="224" t="s">
        <v>5382</v>
      </c>
    </row>
    <row r="746" spans="3:15" x14ac:dyDescent="0.25">
      <c r="C746" s="358"/>
      <c r="D746" s="358"/>
      <c r="E746" s="358"/>
      <c r="H746" s="344" t="s">
        <v>5700</v>
      </c>
      <c r="I746" s="336" t="s">
        <v>5737</v>
      </c>
      <c r="J746" s="224" t="s">
        <v>5738</v>
      </c>
      <c r="L746" s="224" t="s">
        <v>5739</v>
      </c>
      <c r="M746" s="224" t="s">
        <v>5356</v>
      </c>
      <c r="N746" s="346" t="s">
        <v>5384</v>
      </c>
      <c r="O746" s="224" t="s">
        <v>5385</v>
      </c>
    </row>
    <row r="747" spans="3:15" x14ac:dyDescent="0.25">
      <c r="C747" s="358"/>
      <c r="D747" s="358"/>
      <c r="E747" s="358"/>
      <c r="H747" s="344" t="s">
        <v>5700</v>
      </c>
      <c r="I747" s="336" t="s">
        <v>5740</v>
      </c>
      <c r="J747" s="224" t="s">
        <v>5741</v>
      </c>
      <c r="L747" s="224" t="s">
        <v>5742</v>
      </c>
      <c r="M747" s="224" t="s">
        <v>5356</v>
      </c>
      <c r="N747" s="346" t="s">
        <v>4425</v>
      </c>
      <c r="O747" s="224" t="s">
        <v>5387</v>
      </c>
    </row>
    <row r="748" spans="3:15" x14ac:dyDescent="0.25">
      <c r="C748" s="358"/>
      <c r="D748" s="358"/>
      <c r="E748" s="358"/>
      <c r="H748" s="344" t="s">
        <v>5700</v>
      </c>
      <c r="I748" s="336" t="s">
        <v>5743</v>
      </c>
      <c r="J748" s="224" t="s">
        <v>5744</v>
      </c>
      <c r="L748" s="224" t="s">
        <v>5745</v>
      </c>
      <c r="M748" s="224" t="s">
        <v>5356</v>
      </c>
      <c r="N748" s="346" t="s">
        <v>5389</v>
      </c>
      <c r="O748" s="224" t="s">
        <v>5390</v>
      </c>
    </row>
    <row r="749" spans="3:15" x14ac:dyDescent="0.25">
      <c r="C749" s="358"/>
      <c r="D749" s="358"/>
      <c r="E749" s="358"/>
      <c r="H749" s="344" t="s">
        <v>5700</v>
      </c>
      <c r="I749" s="336" t="s">
        <v>5746</v>
      </c>
      <c r="J749" s="224" t="s">
        <v>5747</v>
      </c>
      <c r="L749" s="224" t="s">
        <v>5748</v>
      </c>
      <c r="M749" s="224" t="s">
        <v>5356</v>
      </c>
      <c r="N749" s="346" t="s">
        <v>5392</v>
      </c>
      <c r="O749" s="224" t="s">
        <v>5393</v>
      </c>
    </row>
    <row r="750" spans="3:15" x14ac:dyDescent="0.25">
      <c r="C750" s="358"/>
      <c r="D750" s="358"/>
      <c r="E750" s="358"/>
      <c r="H750" s="344" t="s">
        <v>5700</v>
      </c>
      <c r="I750" s="336" t="s">
        <v>5749</v>
      </c>
      <c r="J750" s="224" t="s">
        <v>5750</v>
      </c>
      <c r="L750" s="224" t="s">
        <v>5751</v>
      </c>
      <c r="M750" s="224" t="s">
        <v>5356</v>
      </c>
      <c r="N750" s="346" t="s">
        <v>5395</v>
      </c>
      <c r="O750" s="224" t="s">
        <v>5396</v>
      </c>
    </row>
    <row r="751" spans="3:15" x14ac:dyDescent="0.25">
      <c r="C751" s="358"/>
      <c r="D751" s="358"/>
      <c r="E751" s="358"/>
      <c r="H751" s="344" t="s">
        <v>5700</v>
      </c>
      <c r="I751" s="336" t="s">
        <v>5752</v>
      </c>
      <c r="J751" s="224" t="s">
        <v>5753</v>
      </c>
      <c r="L751" s="224" t="s">
        <v>5754</v>
      </c>
      <c r="M751" s="224" t="s">
        <v>5356</v>
      </c>
      <c r="N751" s="346" t="s">
        <v>5398</v>
      </c>
      <c r="O751" s="224" t="s">
        <v>5399</v>
      </c>
    </row>
    <row r="752" spans="3:15" x14ac:dyDescent="0.25">
      <c r="C752" s="358"/>
      <c r="D752" s="358"/>
      <c r="E752" s="358"/>
      <c r="H752" s="344" t="s">
        <v>5700</v>
      </c>
      <c r="I752" s="336" t="s">
        <v>5755</v>
      </c>
      <c r="J752" s="224" t="s">
        <v>5756</v>
      </c>
      <c r="L752" s="224" t="s">
        <v>5757</v>
      </c>
      <c r="M752" s="224" t="s">
        <v>5356</v>
      </c>
      <c r="N752" s="346" t="s">
        <v>4314</v>
      </c>
      <c r="O752" s="224" t="s">
        <v>5401</v>
      </c>
    </row>
    <row r="753" spans="3:15" x14ac:dyDescent="0.25">
      <c r="C753" s="358"/>
      <c r="D753" s="358"/>
      <c r="E753" s="358"/>
      <c r="H753" s="344" t="s">
        <v>5700</v>
      </c>
      <c r="I753" s="336" t="s">
        <v>5758</v>
      </c>
      <c r="J753" s="224" t="s">
        <v>5759</v>
      </c>
      <c r="L753" s="224" t="s">
        <v>5760</v>
      </c>
      <c r="M753" s="224" t="s">
        <v>5356</v>
      </c>
      <c r="N753" s="346" t="s">
        <v>5403</v>
      </c>
      <c r="O753" s="224" t="s">
        <v>5404</v>
      </c>
    </row>
    <row r="754" spans="3:15" x14ac:dyDescent="0.25">
      <c r="C754" s="358"/>
      <c r="D754" s="358"/>
      <c r="E754" s="358"/>
      <c r="H754" s="344" t="s">
        <v>5700</v>
      </c>
      <c r="I754" s="336" t="s">
        <v>5761</v>
      </c>
      <c r="J754" s="224" t="s">
        <v>5762</v>
      </c>
      <c r="L754" s="224" t="s">
        <v>5763</v>
      </c>
      <c r="M754" s="224" t="s">
        <v>5356</v>
      </c>
      <c r="N754" s="346" t="s">
        <v>5406</v>
      </c>
      <c r="O754" s="224" t="s">
        <v>5407</v>
      </c>
    </row>
    <row r="755" spans="3:15" x14ac:dyDescent="0.25">
      <c r="C755" s="358"/>
      <c r="D755" s="358"/>
      <c r="E755" s="358"/>
      <c r="H755" s="344" t="s">
        <v>5700</v>
      </c>
      <c r="I755" s="336" t="s">
        <v>5764</v>
      </c>
      <c r="J755" s="224" t="s">
        <v>5765</v>
      </c>
      <c r="L755" s="224" t="s">
        <v>5766</v>
      </c>
      <c r="M755" s="224" t="s">
        <v>5356</v>
      </c>
      <c r="N755" s="346" t="s">
        <v>4863</v>
      </c>
      <c r="O755" s="224" t="s">
        <v>5409</v>
      </c>
    </row>
    <row r="756" spans="3:15" x14ac:dyDescent="0.25">
      <c r="C756" s="358"/>
      <c r="D756" s="358"/>
      <c r="E756" s="358"/>
      <c r="H756" s="354"/>
      <c r="I756" s="350" t="s">
        <v>5767</v>
      </c>
      <c r="J756" s="355"/>
      <c r="L756" s="224" t="s">
        <v>5768</v>
      </c>
      <c r="M756" s="224" t="s">
        <v>5356</v>
      </c>
      <c r="N756" s="346" t="s">
        <v>5411</v>
      </c>
      <c r="O756" s="224" t="s">
        <v>5412</v>
      </c>
    </row>
    <row r="757" spans="3:15" x14ac:dyDescent="0.25">
      <c r="C757" s="358"/>
      <c r="D757" s="358"/>
      <c r="E757" s="358"/>
      <c r="H757" s="344" t="s">
        <v>5769</v>
      </c>
      <c r="I757" s="336" t="s">
        <v>5770</v>
      </c>
      <c r="J757" s="224" t="s">
        <v>5771</v>
      </c>
      <c r="L757" s="224" t="s">
        <v>5772</v>
      </c>
      <c r="M757" s="224" t="s">
        <v>5356</v>
      </c>
      <c r="N757" s="346" t="s">
        <v>5414</v>
      </c>
      <c r="O757" s="224" t="s">
        <v>5415</v>
      </c>
    </row>
    <row r="758" spans="3:15" x14ac:dyDescent="0.25">
      <c r="C758" s="358"/>
      <c r="D758" s="358"/>
      <c r="E758" s="358"/>
      <c r="H758" s="344" t="s">
        <v>5769</v>
      </c>
      <c r="I758" s="336" t="s">
        <v>5773</v>
      </c>
      <c r="J758" s="224" t="s">
        <v>5774</v>
      </c>
      <c r="L758" s="224" t="s">
        <v>5775</v>
      </c>
      <c r="M758" s="224" t="s">
        <v>5356</v>
      </c>
      <c r="N758" s="346" t="s">
        <v>5276</v>
      </c>
      <c r="O758" s="224" t="s">
        <v>5417</v>
      </c>
    </row>
    <row r="759" spans="3:15" x14ac:dyDescent="0.25">
      <c r="C759" s="358"/>
      <c r="D759" s="358"/>
      <c r="E759" s="358"/>
      <c r="H759" s="344" t="s">
        <v>5769</v>
      </c>
      <c r="I759" s="336" t="s">
        <v>5776</v>
      </c>
      <c r="J759" s="224" t="s">
        <v>5777</v>
      </c>
      <c r="L759" s="224" t="s">
        <v>5778</v>
      </c>
      <c r="M759" s="224" t="s">
        <v>5356</v>
      </c>
      <c r="N759" s="346" t="s">
        <v>5419</v>
      </c>
      <c r="O759" s="224" t="s">
        <v>5420</v>
      </c>
    </row>
    <row r="760" spans="3:15" x14ac:dyDescent="0.25">
      <c r="C760" s="358"/>
      <c r="D760" s="358"/>
      <c r="E760" s="358"/>
      <c r="H760" s="344" t="s">
        <v>5769</v>
      </c>
      <c r="I760" s="336" t="s">
        <v>5779</v>
      </c>
      <c r="J760" s="224" t="s">
        <v>5780</v>
      </c>
      <c r="L760" s="224" t="s">
        <v>5781</v>
      </c>
      <c r="M760" s="224" t="s">
        <v>5356</v>
      </c>
      <c r="N760" s="346" t="s">
        <v>5422</v>
      </c>
      <c r="O760" s="224" t="s">
        <v>5423</v>
      </c>
    </row>
    <row r="761" spans="3:15" x14ac:dyDescent="0.25">
      <c r="C761" s="358"/>
      <c r="D761" s="358"/>
      <c r="E761" s="358"/>
      <c r="H761" s="344" t="s">
        <v>5769</v>
      </c>
      <c r="I761" s="336" t="s">
        <v>5782</v>
      </c>
      <c r="J761" s="224" t="s">
        <v>5783</v>
      </c>
      <c r="L761" s="224" t="s">
        <v>5784</v>
      </c>
      <c r="M761" s="224" t="s">
        <v>5356</v>
      </c>
      <c r="N761" s="346" t="s">
        <v>5425</v>
      </c>
      <c r="O761" s="224" t="s">
        <v>5426</v>
      </c>
    </row>
    <row r="762" spans="3:15" x14ac:dyDescent="0.25">
      <c r="C762" s="358"/>
      <c r="D762" s="358"/>
      <c r="E762" s="358"/>
      <c r="H762" s="344" t="s">
        <v>5769</v>
      </c>
      <c r="I762" s="336" t="s">
        <v>5785</v>
      </c>
      <c r="J762" s="224" t="s">
        <v>5786</v>
      </c>
      <c r="L762" s="224" t="s">
        <v>5787</v>
      </c>
      <c r="M762" s="224" t="s">
        <v>5356</v>
      </c>
      <c r="N762" s="346" t="s">
        <v>5428</v>
      </c>
      <c r="O762" s="224" t="s">
        <v>5429</v>
      </c>
    </row>
    <row r="763" spans="3:15" x14ac:dyDescent="0.25">
      <c r="C763" s="358"/>
      <c r="D763" s="358"/>
      <c r="E763" s="358"/>
      <c r="H763" s="344" t="s">
        <v>5769</v>
      </c>
      <c r="I763" s="336" t="s">
        <v>5788</v>
      </c>
      <c r="J763" s="224" t="s">
        <v>5789</v>
      </c>
      <c r="L763" s="224" t="s">
        <v>5790</v>
      </c>
      <c r="M763" s="224"/>
      <c r="N763" s="346"/>
      <c r="O763" s="224" t="s">
        <v>5429</v>
      </c>
    </row>
    <row r="764" spans="3:15" x14ac:dyDescent="0.25">
      <c r="C764" s="358"/>
      <c r="D764" s="358"/>
      <c r="E764" s="358"/>
      <c r="H764" s="344" t="s">
        <v>5769</v>
      </c>
      <c r="I764" s="336" t="s">
        <v>5791</v>
      </c>
      <c r="J764" s="224" t="s">
        <v>5792</v>
      </c>
      <c r="L764" s="224" t="s">
        <v>5793</v>
      </c>
      <c r="M764" s="224" t="s">
        <v>5356</v>
      </c>
      <c r="N764" s="346" t="s">
        <v>5431</v>
      </c>
      <c r="O764" s="224" t="s">
        <v>5432</v>
      </c>
    </row>
    <row r="765" spans="3:15" x14ac:dyDescent="0.25">
      <c r="C765" s="358"/>
      <c r="D765" s="358"/>
      <c r="E765" s="358"/>
      <c r="H765" s="344" t="s">
        <v>5769</v>
      </c>
      <c r="I765" s="336" t="s">
        <v>5794</v>
      </c>
      <c r="J765" s="224" t="s">
        <v>5795</v>
      </c>
      <c r="L765" s="224" t="s">
        <v>5796</v>
      </c>
      <c r="M765" s="224" t="s">
        <v>5356</v>
      </c>
      <c r="N765" s="346" t="s">
        <v>5434</v>
      </c>
      <c r="O765" s="224" t="s">
        <v>5435</v>
      </c>
    </row>
    <row r="766" spans="3:15" x14ac:dyDescent="0.25">
      <c r="C766" s="358"/>
      <c r="D766" s="358"/>
      <c r="E766" s="358"/>
      <c r="H766" s="344" t="s">
        <v>5769</v>
      </c>
      <c r="I766" s="336" t="s">
        <v>5797</v>
      </c>
      <c r="J766" s="224" t="s">
        <v>5798</v>
      </c>
      <c r="L766" s="224" t="s">
        <v>5799</v>
      </c>
      <c r="M766" s="224" t="s">
        <v>5356</v>
      </c>
      <c r="N766" s="346" t="s">
        <v>5437</v>
      </c>
      <c r="O766" s="224" t="s">
        <v>5438</v>
      </c>
    </row>
    <row r="767" spans="3:15" x14ac:dyDescent="0.25">
      <c r="C767" s="358"/>
      <c r="D767" s="358"/>
      <c r="E767" s="358"/>
      <c r="H767" s="344" t="s">
        <v>5769</v>
      </c>
      <c r="I767" s="336" t="s">
        <v>5800</v>
      </c>
      <c r="J767" s="224" t="s">
        <v>5801</v>
      </c>
      <c r="L767" s="224" t="s">
        <v>5802</v>
      </c>
      <c r="M767" s="224" t="s">
        <v>5356</v>
      </c>
      <c r="N767" s="346" t="s">
        <v>5440</v>
      </c>
      <c r="O767" s="224" t="s">
        <v>5441</v>
      </c>
    </row>
    <row r="768" spans="3:15" x14ac:dyDescent="0.25">
      <c r="C768" s="358"/>
      <c r="D768" s="358"/>
      <c r="E768" s="358"/>
      <c r="H768" s="344" t="s">
        <v>5769</v>
      </c>
      <c r="I768" s="336" t="s">
        <v>5803</v>
      </c>
      <c r="J768" s="224" t="s">
        <v>5804</v>
      </c>
      <c r="L768" s="224" t="s">
        <v>5805</v>
      </c>
      <c r="M768" s="224" t="s">
        <v>5356</v>
      </c>
      <c r="N768" s="346" t="s">
        <v>5443</v>
      </c>
      <c r="O768" s="224" t="s">
        <v>5444</v>
      </c>
    </row>
    <row r="769" spans="3:15" x14ac:dyDescent="0.25">
      <c r="C769" s="358"/>
      <c r="D769" s="358"/>
      <c r="E769" s="358"/>
      <c r="H769" s="344" t="s">
        <v>5769</v>
      </c>
      <c r="I769" s="336" t="s">
        <v>5806</v>
      </c>
      <c r="J769" s="224" t="s">
        <v>5807</v>
      </c>
      <c r="L769" s="224" t="s">
        <v>5808</v>
      </c>
      <c r="M769" s="224" t="s">
        <v>5356</v>
      </c>
      <c r="N769" s="346" t="s">
        <v>5446</v>
      </c>
      <c r="O769" s="224" t="s">
        <v>5447</v>
      </c>
    </row>
    <row r="770" spans="3:15" x14ac:dyDescent="0.25">
      <c r="C770" s="358"/>
      <c r="D770" s="358"/>
      <c r="E770" s="358"/>
      <c r="H770" s="344" t="s">
        <v>5769</v>
      </c>
      <c r="I770" s="336" t="s">
        <v>5809</v>
      </c>
      <c r="J770" s="224" t="s">
        <v>5810</v>
      </c>
      <c r="L770" s="224" t="s">
        <v>5811</v>
      </c>
      <c r="M770" s="224" t="s">
        <v>5356</v>
      </c>
      <c r="N770" s="346" t="s">
        <v>5449</v>
      </c>
      <c r="O770" s="224" t="s">
        <v>5450</v>
      </c>
    </row>
    <row r="771" spans="3:15" x14ac:dyDescent="0.25">
      <c r="C771" s="358"/>
      <c r="D771" s="358"/>
      <c r="E771" s="358"/>
      <c r="H771" s="344" t="s">
        <v>5769</v>
      </c>
      <c r="I771" s="336" t="s">
        <v>5812</v>
      </c>
      <c r="J771" s="224" t="s">
        <v>5813</v>
      </c>
      <c r="L771" s="224" t="s">
        <v>5814</v>
      </c>
      <c r="M771" s="224" t="s">
        <v>5356</v>
      </c>
      <c r="N771" s="346" t="s">
        <v>5452</v>
      </c>
      <c r="O771" s="224" t="s">
        <v>5453</v>
      </c>
    </row>
    <row r="772" spans="3:15" x14ac:dyDescent="0.25">
      <c r="C772" s="358"/>
      <c r="D772" s="358"/>
      <c r="E772" s="358"/>
      <c r="H772" s="354"/>
      <c r="I772" s="350" t="s">
        <v>5815</v>
      </c>
      <c r="J772" s="355"/>
      <c r="L772" s="224" t="s">
        <v>5816</v>
      </c>
      <c r="M772" s="224" t="s">
        <v>5356</v>
      </c>
      <c r="N772" s="346" t="s">
        <v>5455</v>
      </c>
      <c r="O772" s="224" t="s">
        <v>5456</v>
      </c>
    </row>
    <row r="773" spans="3:15" x14ac:dyDescent="0.25">
      <c r="C773" s="358"/>
      <c r="D773" s="358"/>
      <c r="E773" s="358"/>
      <c r="H773" s="224" t="s">
        <v>5817</v>
      </c>
      <c r="I773" s="346" t="s">
        <v>4350</v>
      </c>
      <c r="J773" s="224" t="s">
        <v>5818</v>
      </c>
      <c r="L773" s="224" t="s">
        <v>5819</v>
      </c>
      <c r="M773" s="224" t="s">
        <v>5460</v>
      </c>
      <c r="N773" s="346" t="s">
        <v>5461</v>
      </c>
      <c r="O773" s="224" t="s">
        <v>5462</v>
      </c>
    </row>
    <row r="774" spans="3:15" x14ac:dyDescent="0.25">
      <c r="C774" s="358"/>
      <c r="D774" s="358"/>
      <c r="E774" s="358"/>
      <c r="H774" s="224" t="s">
        <v>5817</v>
      </c>
      <c r="I774" s="346" t="s">
        <v>5820</v>
      </c>
      <c r="J774" s="224" t="s">
        <v>5821</v>
      </c>
      <c r="L774" s="224" t="s">
        <v>5822</v>
      </c>
      <c r="M774" s="224" t="s">
        <v>5460</v>
      </c>
      <c r="N774" s="346" t="s">
        <v>5464</v>
      </c>
      <c r="O774" s="224" t="s">
        <v>5465</v>
      </c>
    </row>
    <row r="775" spans="3:15" x14ac:dyDescent="0.25">
      <c r="C775" s="358"/>
      <c r="D775" s="358"/>
      <c r="E775" s="358"/>
      <c r="H775" s="224" t="s">
        <v>5817</v>
      </c>
      <c r="I775" s="346" t="s">
        <v>5823</v>
      </c>
      <c r="J775" s="224" t="s">
        <v>5824</v>
      </c>
      <c r="L775" s="224" t="s">
        <v>5825</v>
      </c>
      <c r="M775" s="224" t="s">
        <v>5460</v>
      </c>
      <c r="N775" s="346" t="s">
        <v>5467</v>
      </c>
      <c r="O775" s="224" t="s">
        <v>5468</v>
      </c>
    </row>
    <row r="776" spans="3:15" x14ac:dyDescent="0.25">
      <c r="C776" s="358"/>
      <c r="D776" s="358"/>
      <c r="E776" s="358"/>
      <c r="H776" s="224" t="s">
        <v>5817</v>
      </c>
      <c r="I776" s="346" t="s">
        <v>5826</v>
      </c>
      <c r="J776" s="224" t="s">
        <v>5827</v>
      </c>
      <c r="L776" s="224" t="s">
        <v>5828</v>
      </c>
      <c r="M776" s="224" t="s">
        <v>5460</v>
      </c>
      <c r="N776" s="346" t="s">
        <v>5470</v>
      </c>
      <c r="O776" s="224" t="s">
        <v>5471</v>
      </c>
    </row>
    <row r="777" spans="3:15" x14ac:dyDescent="0.25">
      <c r="C777" s="358"/>
      <c r="D777" s="358"/>
      <c r="E777" s="358"/>
      <c r="H777" s="224" t="s">
        <v>5817</v>
      </c>
      <c r="I777" s="346" t="s">
        <v>5829</v>
      </c>
      <c r="J777" s="224" t="s">
        <v>5830</v>
      </c>
      <c r="L777" s="224" t="s">
        <v>5831</v>
      </c>
      <c r="M777" s="224" t="s">
        <v>5460</v>
      </c>
      <c r="N777" s="346" t="s">
        <v>5473</v>
      </c>
      <c r="O777" s="224" t="s">
        <v>5474</v>
      </c>
    </row>
    <row r="778" spans="3:15" x14ac:dyDescent="0.25">
      <c r="C778" s="358"/>
      <c r="D778" s="358"/>
      <c r="E778" s="358"/>
      <c r="H778" s="224" t="s">
        <v>5817</v>
      </c>
      <c r="I778" s="346" t="s">
        <v>5832</v>
      </c>
      <c r="J778" s="224" t="s">
        <v>5833</v>
      </c>
      <c r="L778" s="224" t="s">
        <v>5834</v>
      </c>
      <c r="M778" s="224" t="s">
        <v>5460</v>
      </c>
      <c r="N778" s="346" t="s">
        <v>5476</v>
      </c>
      <c r="O778" s="224" t="s">
        <v>5477</v>
      </c>
    </row>
    <row r="779" spans="3:15" x14ac:dyDescent="0.25">
      <c r="C779" s="358"/>
      <c r="D779" s="358"/>
      <c r="E779" s="358"/>
      <c r="H779" s="224" t="s">
        <v>5817</v>
      </c>
      <c r="I779" s="346" t="s">
        <v>5835</v>
      </c>
      <c r="J779" s="224" t="s">
        <v>5836</v>
      </c>
      <c r="L779" s="224" t="s">
        <v>5837</v>
      </c>
      <c r="M779" s="224" t="s">
        <v>5460</v>
      </c>
      <c r="N779" s="346" t="s">
        <v>5479</v>
      </c>
      <c r="O779" s="224" t="s">
        <v>5480</v>
      </c>
    </row>
    <row r="780" spans="3:15" x14ac:dyDescent="0.25">
      <c r="C780" s="358"/>
      <c r="D780" s="358"/>
      <c r="E780" s="358"/>
      <c r="H780" s="224" t="s">
        <v>5817</v>
      </c>
      <c r="I780" s="346" t="s">
        <v>5838</v>
      </c>
      <c r="J780" s="224" t="s">
        <v>5839</v>
      </c>
      <c r="L780" s="224" t="s">
        <v>5840</v>
      </c>
      <c r="M780" s="224" t="s">
        <v>5460</v>
      </c>
      <c r="N780" s="346" t="s">
        <v>5482</v>
      </c>
      <c r="O780" s="224" t="s">
        <v>5483</v>
      </c>
    </row>
    <row r="781" spans="3:15" x14ac:dyDescent="0.25">
      <c r="C781" s="358"/>
      <c r="D781" s="358"/>
      <c r="E781" s="358"/>
      <c r="H781" s="224" t="s">
        <v>5817</v>
      </c>
      <c r="I781" s="346" t="s">
        <v>5841</v>
      </c>
      <c r="J781" s="224" t="s">
        <v>5842</v>
      </c>
      <c r="L781" s="224" t="s">
        <v>5843</v>
      </c>
      <c r="M781" s="224" t="s">
        <v>5460</v>
      </c>
      <c r="N781" s="346" t="s">
        <v>5485</v>
      </c>
      <c r="O781" s="224" t="s">
        <v>5486</v>
      </c>
    </row>
    <row r="782" spans="3:15" x14ac:dyDescent="0.25">
      <c r="C782" s="358"/>
      <c r="D782" s="358"/>
      <c r="E782" s="358"/>
      <c r="H782" s="224" t="s">
        <v>5817</v>
      </c>
      <c r="I782" s="346" t="s">
        <v>5844</v>
      </c>
      <c r="J782" s="224" t="s">
        <v>5845</v>
      </c>
      <c r="L782" s="224" t="s">
        <v>5846</v>
      </c>
      <c r="M782" s="224" t="s">
        <v>5460</v>
      </c>
      <c r="N782" s="346" t="s">
        <v>5488</v>
      </c>
      <c r="O782" s="224" t="s">
        <v>5489</v>
      </c>
    </row>
    <row r="783" spans="3:15" x14ac:dyDescent="0.25">
      <c r="C783" s="358"/>
      <c r="D783" s="358"/>
      <c r="E783" s="358"/>
      <c r="H783" s="224" t="s">
        <v>5817</v>
      </c>
      <c r="I783" s="346" t="s">
        <v>5847</v>
      </c>
      <c r="J783" s="224" t="s">
        <v>5848</v>
      </c>
      <c r="L783" s="224" t="s">
        <v>5849</v>
      </c>
      <c r="M783" s="224"/>
      <c r="N783" s="346"/>
      <c r="O783" s="224" t="s">
        <v>5489</v>
      </c>
    </row>
    <row r="784" spans="3:15" x14ac:dyDescent="0.25">
      <c r="C784" s="358"/>
      <c r="D784" s="358"/>
      <c r="E784" s="358"/>
      <c r="H784" s="224" t="s">
        <v>5817</v>
      </c>
      <c r="I784" s="346" t="s">
        <v>3535</v>
      </c>
      <c r="J784" s="224" t="s">
        <v>5850</v>
      </c>
      <c r="L784" s="224" t="s">
        <v>5851</v>
      </c>
      <c r="M784" s="224"/>
      <c r="N784" s="346"/>
      <c r="O784" s="224" t="s">
        <v>5489</v>
      </c>
    </row>
    <row r="785" spans="3:15" x14ac:dyDescent="0.25">
      <c r="C785" s="358"/>
      <c r="D785" s="358"/>
      <c r="E785" s="358"/>
      <c r="H785" s="224" t="s">
        <v>5817</v>
      </c>
      <c r="I785" s="346" t="s">
        <v>5852</v>
      </c>
      <c r="J785" s="224" t="s">
        <v>5853</v>
      </c>
      <c r="L785" s="224" t="s">
        <v>5854</v>
      </c>
      <c r="M785" s="224" t="s">
        <v>5460</v>
      </c>
      <c r="N785" s="346" t="s">
        <v>5491</v>
      </c>
      <c r="O785" s="224" t="s">
        <v>5492</v>
      </c>
    </row>
    <row r="786" spans="3:15" x14ac:dyDescent="0.25">
      <c r="C786" s="358"/>
      <c r="D786" s="358"/>
      <c r="E786" s="358"/>
      <c r="H786" s="224" t="s">
        <v>5817</v>
      </c>
      <c r="I786" s="346" t="s">
        <v>5855</v>
      </c>
      <c r="J786" s="224" t="s">
        <v>5856</v>
      </c>
      <c r="L786" s="224" t="s">
        <v>5857</v>
      </c>
      <c r="M786" s="224" t="s">
        <v>5460</v>
      </c>
      <c r="N786" s="346" t="s">
        <v>5494</v>
      </c>
      <c r="O786" s="224" t="s">
        <v>5495</v>
      </c>
    </row>
    <row r="787" spans="3:15" x14ac:dyDescent="0.25">
      <c r="C787" s="358"/>
      <c r="D787" s="358"/>
      <c r="E787" s="358"/>
      <c r="H787" s="224" t="s">
        <v>5817</v>
      </c>
      <c r="I787" s="346" t="s">
        <v>5858</v>
      </c>
      <c r="J787" s="224" t="s">
        <v>5859</v>
      </c>
      <c r="L787" s="224" t="s">
        <v>5860</v>
      </c>
      <c r="M787" s="224" t="s">
        <v>5460</v>
      </c>
      <c r="N787" s="346" t="s">
        <v>5497</v>
      </c>
      <c r="O787" s="224" t="s">
        <v>5498</v>
      </c>
    </row>
    <row r="788" spans="3:15" x14ac:dyDescent="0.25">
      <c r="C788" s="358"/>
      <c r="D788" s="358"/>
      <c r="E788" s="358"/>
      <c r="H788" s="224" t="s">
        <v>5817</v>
      </c>
      <c r="I788" s="346" t="s">
        <v>5861</v>
      </c>
      <c r="J788" s="224" t="s">
        <v>5862</v>
      </c>
      <c r="L788" s="224" t="s">
        <v>5863</v>
      </c>
      <c r="M788" s="224" t="s">
        <v>5460</v>
      </c>
      <c r="N788" s="346" t="s">
        <v>5500</v>
      </c>
      <c r="O788" s="224" t="s">
        <v>5501</v>
      </c>
    </row>
    <row r="789" spans="3:15" x14ac:dyDescent="0.25">
      <c r="C789" s="358"/>
      <c r="D789" s="358"/>
      <c r="E789" s="358"/>
      <c r="H789" s="224" t="s">
        <v>5817</v>
      </c>
      <c r="I789" s="346" t="s">
        <v>5864</v>
      </c>
      <c r="J789" s="224" t="s">
        <v>5865</v>
      </c>
      <c r="L789" s="224" t="s">
        <v>5866</v>
      </c>
      <c r="M789" s="224" t="s">
        <v>5460</v>
      </c>
      <c r="N789" s="346" t="s">
        <v>5503</v>
      </c>
      <c r="O789" s="224" t="s">
        <v>5504</v>
      </c>
    </row>
    <row r="790" spans="3:15" x14ac:dyDescent="0.25">
      <c r="C790" s="358"/>
      <c r="D790" s="358"/>
      <c r="E790" s="358"/>
      <c r="H790" s="224" t="s">
        <v>5817</v>
      </c>
      <c r="I790" s="346" t="s">
        <v>5867</v>
      </c>
      <c r="J790" s="224" t="s">
        <v>5868</v>
      </c>
      <c r="L790" s="224" t="s">
        <v>5869</v>
      </c>
      <c r="M790" s="224" t="s">
        <v>5460</v>
      </c>
      <c r="N790" s="346" t="s">
        <v>4314</v>
      </c>
      <c r="O790" s="224" t="s">
        <v>5506</v>
      </c>
    </row>
    <row r="791" spans="3:15" x14ac:dyDescent="0.25">
      <c r="C791" s="358"/>
      <c r="D791" s="358"/>
      <c r="E791" s="358"/>
      <c r="H791" s="224" t="s">
        <v>5817</v>
      </c>
      <c r="I791" s="346" t="s">
        <v>5870</v>
      </c>
      <c r="J791" s="224" t="s">
        <v>5871</v>
      </c>
      <c r="L791" s="224" t="s">
        <v>5872</v>
      </c>
      <c r="M791" s="224" t="s">
        <v>5460</v>
      </c>
      <c r="N791" s="346" t="s">
        <v>5508</v>
      </c>
      <c r="O791" s="224" t="s">
        <v>5509</v>
      </c>
    </row>
    <row r="792" spans="3:15" x14ac:dyDescent="0.25">
      <c r="C792" s="358"/>
      <c r="D792" s="358"/>
      <c r="E792" s="358"/>
      <c r="H792" s="224" t="s">
        <v>5817</v>
      </c>
      <c r="I792" s="346" t="s">
        <v>5873</v>
      </c>
      <c r="J792" s="224" t="s">
        <v>5874</v>
      </c>
      <c r="L792" s="224" t="s">
        <v>5875</v>
      </c>
      <c r="M792" s="224" t="s">
        <v>5460</v>
      </c>
      <c r="N792" s="346" t="s">
        <v>3535</v>
      </c>
      <c r="O792" s="224" t="s">
        <v>5511</v>
      </c>
    </row>
    <row r="793" spans="3:15" x14ac:dyDescent="0.25">
      <c r="C793" s="358"/>
      <c r="D793" s="358"/>
      <c r="E793" s="358"/>
      <c r="H793" s="224" t="s">
        <v>5817</v>
      </c>
      <c r="I793" s="346" t="s">
        <v>5876</v>
      </c>
      <c r="J793" s="224" t="s">
        <v>5877</v>
      </c>
      <c r="L793" s="224" t="s">
        <v>5878</v>
      </c>
      <c r="M793" s="224" t="s">
        <v>5460</v>
      </c>
      <c r="N793" s="346" t="s">
        <v>5513</v>
      </c>
      <c r="O793" s="224" t="s">
        <v>5514</v>
      </c>
    </row>
    <row r="794" spans="3:15" x14ac:dyDescent="0.25">
      <c r="C794" s="358"/>
      <c r="D794" s="358"/>
      <c r="E794" s="358"/>
      <c r="H794" s="224" t="s">
        <v>5817</v>
      </c>
      <c r="I794" s="346" t="s">
        <v>5879</v>
      </c>
      <c r="J794" s="224" t="s">
        <v>5880</v>
      </c>
      <c r="L794" s="224" t="s">
        <v>5881</v>
      </c>
      <c r="M794" s="224" t="s">
        <v>5460</v>
      </c>
      <c r="N794" s="346" t="s">
        <v>5516</v>
      </c>
      <c r="O794" s="224" t="s">
        <v>5517</v>
      </c>
    </row>
    <row r="795" spans="3:15" x14ac:dyDescent="0.25">
      <c r="C795" s="358"/>
      <c r="D795" s="358"/>
      <c r="E795" s="358"/>
      <c r="H795" s="224" t="s">
        <v>5817</v>
      </c>
      <c r="I795" s="346" t="s">
        <v>5449</v>
      </c>
      <c r="J795" s="224" t="s">
        <v>5882</v>
      </c>
      <c r="L795" s="224" t="s">
        <v>5883</v>
      </c>
      <c r="M795" s="224" t="s">
        <v>5460</v>
      </c>
      <c r="N795" s="346" t="s">
        <v>5519</v>
      </c>
      <c r="O795" s="224" t="s">
        <v>5520</v>
      </c>
    </row>
    <row r="796" spans="3:15" x14ac:dyDescent="0.25">
      <c r="C796" s="358"/>
      <c r="D796" s="358"/>
      <c r="E796" s="358"/>
      <c r="H796" s="354"/>
      <c r="I796" s="350" t="s">
        <v>5884</v>
      </c>
      <c r="J796" s="355"/>
      <c r="L796" s="224" t="s">
        <v>5885</v>
      </c>
      <c r="M796" s="224" t="s">
        <v>5460</v>
      </c>
      <c r="N796" s="346" t="s">
        <v>5522</v>
      </c>
      <c r="O796" s="224" t="s">
        <v>5523</v>
      </c>
    </row>
    <row r="797" spans="3:15" x14ac:dyDescent="0.25">
      <c r="C797" s="358"/>
      <c r="D797" s="358"/>
      <c r="E797" s="358"/>
      <c r="H797" s="344" t="s">
        <v>5886</v>
      </c>
      <c r="I797" s="336" t="s">
        <v>5887</v>
      </c>
      <c r="J797" s="224" t="s">
        <v>5888</v>
      </c>
      <c r="L797" s="224" t="s">
        <v>5889</v>
      </c>
      <c r="M797" s="224" t="s">
        <v>5460</v>
      </c>
      <c r="N797" s="346" t="s">
        <v>5525</v>
      </c>
      <c r="O797" s="224" t="s">
        <v>5526</v>
      </c>
    </row>
    <row r="798" spans="3:15" x14ac:dyDescent="0.25">
      <c r="C798" s="358"/>
      <c r="D798" s="358"/>
      <c r="E798" s="358"/>
      <c r="H798" s="344" t="s">
        <v>5886</v>
      </c>
      <c r="I798" s="336" t="s">
        <v>5890</v>
      </c>
      <c r="J798" s="224" t="s">
        <v>5891</v>
      </c>
      <c r="L798" s="224" t="s">
        <v>5892</v>
      </c>
      <c r="M798" s="224" t="s">
        <v>5460</v>
      </c>
      <c r="N798" s="346" t="s">
        <v>5528</v>
      </c>
      <c r="O798" s="224" t="s">
        <v>5529</v>
      </c>
    </row>
    <row r="799" spans="3:15" x14ac:dyDescent="0.25">
      <c r="C799" s="358"/>
      <c r="D799" s="358"/>
      <c r="E799" s="358"/>
      <c r="H799" s="344" t="s">
        <v>5886</v>
      </c>
      <c r="I799" s="336" t="s">
        <v>5893</v>
      </c>
      <c r="J799" s="224" t="s">
        <v>5894</v>
      </c>
      <c r="L799" s="224" t="s">
        <v>5895</v>
      </c>
      <c r="M799" s="224" t="s">
        <v>5460</v>
      </c>
      <c r="N799" s="346" t="s">
        <v>5531</v>
      </c>
      <c r="O799" s="224" t="s">
        <v>5532</v>
      </c>
    </row>
    <row r="800" spans="3:15" x14ac:dyDescent="0.25">
      <c r="C800" s="358"/>
      <c r="D800" s="358"/>
      <c r="E800" s="358"/>
      <c r="H800" s="344" t="s">
        <v>5886</v>
      </c>
      <c r="I800" s="336" t="s">
        <v>5896</v>
      </c>
      <c r="J800" s="224" t="s">
        <v>5897</v>
      </c>
      <c r="L800" s="224" t="s">
        <v>5898</v>
      </c>
      <c r="M800" s="224" t="s">
        <v>5460</v>
      </c>
      <c r="N800" s="346" t="s">
        <v>5534</v>
      </c>
      <c r="O800" s="224" t="s">
        <v>5535</v>
      </c>
    </row>
    <row r="801" spans="3:15" x14ac:dyDescent="0.25">
      <c r="C801" s="358"/>
      <c r="D801" s="358"/>
      <c r="E801" s="358"/>
      <c r="H801" s="344" t="s">
        <v>5886</v>
      </c>
      <c r="I801" s="336" t="s">
        <v>5899</v>
      </c>
      <c r="J801" s="224" t="s">
        <v>5900</v>
      </c>
      <c r="L801" s="224" t="s">
        <v>5901</v>
      </c>
      <c r="M801" s="224" t="s">
        <v>5460</v>
      </c>
      <c r="N801" s="346" t="s">
        <v>5537</v>
      </c>
      <c r="O801" s="224" t="s">
        <v>5538</v>
      </c>
    </row>
    <row r="802" spans="3:15" x14ac:dyDescent="0.25">
      <c r="C802" s="358"/>
      <c r="D802" s="358"/>
      <c r="E802" s="358"/>
      <c r="H802" s="344" t="s">
        <v>5886</v>
      </c>
      <c r="I802" s="336" t="s">
        <v>5902</v>
      </c>
      <c r="J802" s="224" t="s">
        <v>5903</v>
      </c>
      <c r="L802" s="224" t="s">
        <v>5904</v>
      </c>
      <c r="M802" s="224" t="s">
        <v>5460</v>
      </c>
      <c r="N802" s="346" t="s">
        <v>5540</v>
      </c>
      <c r="O802" s="224" t="s">
        <v>5541</v>
      </c>
    </row>
    <row r="803" spans="3:15" x14ac:dyDescent="0.25">
      <c r="C803" s="358"/>
      <c r="D803" s="358"/>
      <c r="E803" s="358"/>
      <c r="H803" s="344" t="s">
        <v>5886</v>
      </c>
      <c r="I803" s="336" t="s">
        <v>5905</v>
      </c>
      <c r="J803" s="224" t="s">
        <v>5906</v>
      </c>
      <c r="L803" s="224" t="s">
        <v>5907</v>
      </c>
      <c r="M803" s="224" t="s">
        <v>5460</v>
      </c>
      <c r="N803" s="346" t="s">
        <v>5543</v>
      </c>
      <c r="O803" s="224" t="s">
        <v>5544</v>
      </c>
    </row>
    <row r="804" spans="3:15" x14ac:dyDescent="0.25">
      <c r="C804" s="358"/>
      <c r="D804" s="358"/>
      <c r="E804" s="358"/>
      <c r="H804" s="344" t="s">
        <v>5886</v>
      </c>
      <c r="I804" s="336" t="s">
        <v>5908</v>
      </c>
      <c r="J804" s="224" t="s">
        <v>5909</v>
      </c>
      <c r="L804" s="224" t="s">
        <v>5910</v>
      </c>
      <c r="M804" s="224" t="s">
        <v>5460</v>
      </c>
      <c r="N804" s="346" t="s">
        <v>5546</v>
      </c>
      <c r="O804" s="224" t="s">
        <v>5547</v>
      </c>
    </row>
    <row r="805" spans="3:15" x14ac:dyDescent="0.25">
      <c r="C805" s="358"/>
      <c r="D805" s="358"/>
      <c r="E805" s="358"/>
      <c r="H805" s="344" t="s">
        <v>5886</v>
      </c>
      <c r="I805" s="336" t="s">
        <v>5911</v>
      </c>
      <c r="J805" s="224" t="s">
        <v>5912</v>
      </c>
      <c r="L805" s="224" t="s">
        <v>5913</v>
      </c>
      <c r="M805" s="224" t="s">
        <v>5460</v>
      </c>
      <c r="N805" s="346" t="s">
        <v>4176</v>
      </c>
      <c r="O805" s="224" t="s">
        <v>5549</v>
      </c>
    </row>
    <row r="806" spans="3:15" x14ac:dyDescent="0.25">
      <c r="C806" s="358"/>
      <c r="D806" s="358"/>
      <c r="E806" s="358"/>
      <c r="H806" s="344" t="s">
        <v>5886</v>
      </c>
      <c r="I806" s="336" t="s">
        <v>5914</v>
      </c>
      <c r="J806" s="224" t="s">
        <v>5915</v>
      </c>
      <c r="L806" s="224" t="s">
        <v>5916</v>
      </c>
      <c r="M806" s="224" t="s">
        <v>5460</v>
      </c>
      <c r="N806" s="346" t="s">
        <v>5551</v>
      </c>
      <c r="O806" s="224" t="s">
        <v>5552</v>
      </c>
    </row>
    <row r="807" spans="3:15" x14ac:dyDescent="0.25">
      <c r="C807" s="358"/>
      <c r="D807" s="358"/>
      <c r="E807" s="358"/>
      <c r="H807" s="344" t="s">
        <v>5886</v>
      </c>
      <c r="I807" s="336" t="s">
        <v>5917</v>
      </c>
      <c r="J807" s="224" t="s">
        <v>5918</v>
      </c>
      <c r="L807" s="224" t="s">
        <v>5919</v>
      </c>
      <c r="M807" s="224"/>
      <c r="N807" s="346"/>
      <c r="O807" s="224" t="s">
        <v>5552</v>
      </c>
    </row>
    <row r="808" spans="3:15" x14ac:dyDescent="0.25">
      <c r="C808" s="358"/>
      <c r="D808" s="358"/>
      <c r="E808" s="358"/>
      <c r="H808" s="344" t="s">
        <v>5886</v>
      </c>
      <c r="I808" s="336" t="s">
        <v>5920</v>
      </c>
      <c r="J808" s="224" t="s">
        <v>5921</v>
      </c>
      <c r="L808" s="224" t="s">
        <v>5922</v>
      </c>
      <c r="M808" s="224" t="s">
        <v>5460</v>
      </c>
      <c r="N808" s="346" t="s">
        <v>5554</v>
      </c>
      <c r="O808" s="224" t="s">
        <v>5555</v>
      </c>
    </row>
    <row r="809" spans="3:15" x14ac:dyDescent="0.25">
      <c r="C809" s="358"/>
      <c r="D809" s="358"/>
      <c r="E809" s="358"/>
      <c r="H809" s="344" t="s">
        <v>5886</v>
      </c>
      <c r="I809" s="336" t="s">
        <v>5923</v>
      </c>
      <c r="J809" s="224" t="s">
        <v>5924</v>
      </c>
      <c r="L809" s="224" t="s">
        <v>5925</v>
      </c>
      <c r="M809" s="224" t="s">
        <v>5460</v>
      </c>
      <c r="N809" s="346" t="s">
        <v>5557</v>
      </c>
      <c r="O809" s="224" t="s">
        <v>5558</v>
      </c>
    </row>
    <row r="810" spans="3:15" x14ac:dyDescent="0.25">
      <c r="C810" s="358"/>
      <c r="D810" s="358"/>
      <c r="E810" s="358"/>
      <c r="H810" s="344" t="s">
        <v>5886</v>
      </c>
      <c r="I810" s="336" t="s">
        <v>5926</v>
      </c>
      <c r="J810" s="224" t="s">
        <v>5927</v>
      </c>
      <c r="L810" s="224" t="s">
        <v>5928</v>
      </c>
      <c r="M810" s="224" t="s">
        <v>5460</v>
      </c>
      <c r="N810" s="346" t="s">
        <v>5560</v>
      </c>
      <c r="O810" s="224" t="s">
        <v>5561</v>
      </c>
    </row>
    <row r="811" spans="3:15" x14ac:dyDescent="0.25">
      <c r="C811" s="358"/>
      <c r="D811" s="358"/>
      <c r="E811" s="358"/>
      <c r="H811" s="344" t="s">
        <v>5886</v>
      </c>
      <c r="I811" s="336" t="s">
        <v>5929</v>
      </c>
      <c r="J811" s="224" t="s">
        <v>5930</v>
      </c>
      <c r="L811" s="224" t="s">
        <v>5931</v>
      </c>
      <c r="M811" s="224" t="s">
        <v>5565</v>
      </c>
      <c r="N811" s="346" t="s">
        <v>5566</v>
      </c>
      <c r="O811" s="224" t="s">
        <v>5567</v>
      </c>
    </row>
    <row r="812" spans="3:15" x14ac:dyDescent="0.25">
      <c r="C812" s="358"/>
      <c r="D812" s="358"/>
      <c r="E812" s="358"/>
      <c r="H812" s="344" t="s">
        <v>5886</v>
      </c>
      <c r="I812" s="336" t="s">
        <v>4839</v>
      </c>
      <c r="J812" s="224" t="s">
        <v>5932</v>
      </c>
      <c r="L812" s="224" t="s">
        <v>5933</v>
      </c>
      <c r="M812" s="224" t="s">
        <v>5565</v>
      </c>
      <c r="N812" s="346" t="s">
        <v>5569</v>
      </c>
      <c r="O812" s="224" t="s">
        <v>5570</v>
      </c>
    </row>
    <row r="813" spans="3:15" x14ac:dyDescent="0.25">
      <c r="C813" s="358"/>
      <c r="D813" s="358"/>
      <c r="E813" s="358"/>
      <c r="H813" s="344" t="s">
        <v>5886</v>
      </c>
      <c r="I813" s="336" t="s">
        <v>5934</v>
      </c>
      <c r="J813" s="224" t="s">
        <v>5935</v>
      </c>
      <c r="L813" s="224" t="s">
        <v>5936</v>
      </c>
      <c r="M813" s="224" t="s">
        <v>5565</v>
      </c>
      <c r="N813" s="346" t="s">
        <v>5572</v>
      </c>
      <c r="O813" s="224" t="s">
        <v>5573</v>
      </c>
    </row>
    <row r="814" spans="3:15" x14ac:dyDescent="0.25">
      <c r="C814" s="358"/>
      <c r="D814" s="358"/>
      <c r="E814" s="358"/>
      <c r="H814" s="344" t="s">
        <v>5886</v>
      </c>
      <c r="I814" s="336" t="s">
        <v>5937</v>
      </c>
      <c r="J814" s="224" t="s">
        <v>5938</v>
      </c>
      <c r="L814" s="224" t="s">
        <v>5939</v>
      </c>
      <c r="M814" s="224" t="s">
        <v>5565</v>
      </c>
      <c r="N814" s="346" t="s">
        <v>5575</v>
      </c>
      <c r="O814" s="224" t="s">
        <v>5576</v>
      </c>
    </row>
    <row r="815" spans="3:15" x14ac:dyDescent="0.25">
      <c r="C815" s="358"/>
      <c r="D815" s="358"/>
      <c r="E815" s="358"/>
      <c r="H815" s="344" t="s">
        <v>5886</v>
      </c>
      <c r="I815" s="336" t="s">
        <v>5940</v>
      </c>
      <c r="J815" s="224" t="s">
        <v>5941</v>
      </c>
      <c r="L815" s="224" t="s">
        <v>5942</v>
      </c>
      <c r="M815" s="224" t="s">
        <v>5565</v>
      </c>
      <c r="N815" s="346" t="s">
        <v>5578</v>
      </c>
      <c r="O815" s="224" t="s">
        <v>5579</v>
      </c>
    </row>
    <row r="816" spans="3:15" x14ac:dyDescent="0.25">
      <c r="C816" s="358"/>
      <c r="D816" s="358"/>
      <c r="E816" s="358"/>
      <c r="H816" s="344" t="s">
        <v>5886</v>
      </c>
      <c r="I816" s="336" t="s">
        <v>5943</v>
      </c>
      <c r="J816" s="224" t="s">
        <v>5944</v>
      </c>
      <c r="L816" s="224" t="s">
        <v>5945</v>
      </c>
      <c r="M816" s="224" t="s">
        <v>5565</v>
      </c>
      <c r="N816" s="346" t="s">
        <v>5581</v>
      </c>
      <c r="O816" s="224" t="s">
        <v>5582</v>
      </c>
    </row>
    <row r="817" spans="3:15" x14ac:dyDescent="0.25">
      <c r="C817" s="358"/>
      <c r="D817" s="358"/>
      <c r="E817" s="358"/>
      <c r="H817" s="344" t="s">
        <v>5886</v>
      </c>
      <c r="I817" s="336" t="s">
        <v>5946</v>
      </c>
      <c r="J817" s="224" t="s">
        <v>5947</v>
      </c>
      <c r="L817" s="224" t="s">
        <v>5948</v>
      </c>
      <c r="M817" s="224" t="s">
        <v>5565</v>
      </c>
      <c r="N817" s="346" t="s">
        <v>5584</v>
      </c>
      <c r="O817" s="224" t="s">
        <v>5585</v>
      </c>
    </row>
    <row r="818" spans="3:15" x14ac:dyDescent="0.25">
      <c r="C818" s="358"/>
      <c r="D818" s="358"/>
      <c r="E818" s="358"/>
      <c r="H818" s="344" t="s">
        <v>5886</v>
      </c>
      <c r="I818" s="336" t="s">
        <v>5949</v>
      </c>
      <c r="J818" s="224" t="s">
        <v>5950</v>
      </c>
      <c r="L818" s="224" t="s">
        <v>5951</v>
      </c>
      <c r="M818" s="224" t="s">
        <v>5565</v>
      </c>
      <c r="N818" s="346" t="s">
        <v>5587</v>
      </c>
      <c r="O818" s="224" t="s">
        <v>5588</v>
      </c>
    </row>
    <row r="819" spans="3:15" x14ac:dyDescent="0.25">
      <c r="C819" s="358"/>
      <c r="D819" s="358"/>
      <c r="E819" s="358"/>
      <c r="H819" s="344" t="s">
        <v>5886</v>
      </c>
      <c r="I819" s="336" t="s">
        <v>5952</v>
      </c>
      <c r="J819" s="224" t="s">
        <v>5953</v>
      </c>
      <c r="L819" s="224" t="s">
        <v>5954</v>
      </c>
      <c r="M819" s="224" t="s">
        <v>5565</v>
      </c>
      <c r="N819" s="346" t="s">
        <v>5590</v>
      </c>
      <c r="O819" s="224" t="s">
        <v>5591</v>
      </c>
    </row>
    <row r="820" spans="3:15" x14ac:dyDescent="0.25">
      <c r="C820" s="358"/>
      <c r="D820" s="358"/>
      <c r="E820" s="358"/>
      <c r="H820" s="344" t="s">
        <v>5886</v>
      </c>
      <c r="I820" s="336" t="s">
        <v>5955</v>
      </c>
      <c r="J820" s="224" t="s">
        <v>5956</v>
      </c>
      <c r="L820" s="224" t="s">
        <v>5957</v>
      </c>
      <c r="M820" s="224" t="s">
        <v>5565</v>
      </c>
      <c r="N820" s="346" t="s">
        <v>5593</v>
      </c>
      <c r="O820" s="224" t="s">
        <v>5594</v>
      </c>
    </row>
    <row r="821" spans="3:15" x14ac:dyDescent="0.25">
      <c r="C821" s="358"/>
      <c r="D821" s="358"/>
      <c r="E821" s="358"/>
      <c r="H821" s="344" t="s">
        <v>5886</v>
      </c>
      <c r="I821" s="336" t="s">
        <v>5958</v>
      </c>
      <c r="J821" s="224" t="s">
        <v>5959</v>
      </c>
      <c r="L821" s="224" t="s">
        <v>5960</v>
      </c>
      <c r="M821" s="224" t="s">
        <v>5565</v>
      </c>
      <c r="N821" s="346" t="s">
        <v>5596</v>
      </c>
      <c r="O821" s="224" t="s">
        <v>5597</v>
      </c>
    </row>
    <row r="822" spans="3:15" x14ac:dyDescent="0.25">
      <c r="C822" s="358"/>
      <c r="D822" s="358"/>
      <c r="E822" s="358"/>
      <c r="H822" s="344" t="s">
        <v>5886</v>
      </c>
      <c r="I822" s="336" t="s">
        <v>5961</v>
      </c>
      <c r="J822" s="224" t="s">
        <v>5962</v>
      </c>
      <c r="L822" s="224" t="s">
        <v>5963</v>
      </c>
      <c r="M822" s="224" t="s">
        <v>5565</v>
      </c>
      <c r="N822" s="346" t="s">
        <v>5599</v>
      </c>
      <c r="O822" s="224" t="s">
        <v>5600</v>
      </c>
    </row>
    <row r="823" spans="3:15" x14ac:dyDescent="0.25">
      <c r="C823" s="358"/>
      <c r="D823" s="358"/>
      <c r="E823" s="358"/>
      <c r="H823" s="344" t="s">
        <v>5886</v>
      </c>
      <c r="I823" s="336" t="s">
        <v>5964</v>
      </c>
      <c r="J823" s="224" t="s">
        <v>5965</v>
      </c>
      <c r="L823" s="224" t="s">
        <v>5966</v>
      </c>
      <c r="M823" s="224" t="s">
        <v>5565</v>
      </c>
      <c r="N823" s="346" t="s">
        <v>5602</v>
      </c>
      <c r="O823" s="224" t="s">
        <v>5603</v>
      </c>
    </row>
    <row r="824" spans="3:15" x14ac:dyDescent="0.25">
      <c r="C824" s="358"/>
      <c r="D824" s="358"/>
      <c r="E824" s="358"/>
      <c r="H824" s="344" t="s">
        <v>5886</v>
      </c>
      <c r="I824" s="336" t="s">
        <v>5967</v>
      </c>
      <c r="J824" s="224" t="s">
        <v>5968</v>
      </c>
      <c r="L824" s="224" t="s">
        <v>5969</v>
      </c>
      <c r="M824" s="224" t="s">
        <v>5565</v>
      </c>
      <c r="N824" s="346" t="s">
        <v>5605</v>
      </c>
      <c r="O824" s="224" t="s">
        <v>5606</v>
      </c>
    </row>
    <row r="825" spans="3:15" x14ac:dyDescent="0.25">
      <c r="C825" s="358"/>
      <c r="D825" s="358"/>
      <c r="E825" s="358"/>
      <c r="H825" s="344" t="s">
        <v>5886</v>
      </c>
      <c r="I825" s="336" t="s">
        <v>5970</v>
      </c>
      <c r="J825" s="224" t="s">
        <v>5971</v>
      </c>
      <c r="L825" s="224" t="s">
        <v>5972</v>
      </c>
      <c r="M825" s="224" t="s">
        <v>5565</v>
      </c>
      <c r="N825" s="346" t="s">
        <v>5608</v>
      </c>
      <c r="O825" s="224" t="s">
        <v>5609</v>
      </c>
    </row>
    <row r="826" spans="3:15" x14ac:dyDescent="0.25">
      <c r="C826" s="358"/>
      <c r="D826" s="358"/>
      <c r="E826" s="358"/>
      <c r="H826" s="344" t="s">
        <v>5886</v>
      </c>
      <c r="I826" s="336" t="s">
        <v>5973</v>
      </c>
      <c r="J826" s="224" t="s">
        <v>5974</v>
      </c>
      <c r="L826" s="224" t="s">
        <v>5975</v>
      </c>
      <c r="M826" s="224" t="s">
        <v>5565</v>
      </c>
      <c r="N826" s="346" t="s">
        <v>5611</v>
      </c>
      <c r="O826" s="224" t="s">
        <v>5612</v>
      </c>
    </row>
    <row r="827" spans="3:15" x14ac:dyDescent="0.25">
      <c r="C827" s="358"/>
      <c r="D827" s="358"/>
      <c r="E827" s="358"/>
      <c r="H827" s="354"/>
      <c r="I827" s="350" t="s">
        <v>5976</v>
      </c>
      <c r="J827" s="355"/>
      <c r="L827" s="224" t="s">
        <v>5977</v>
      </c>
      <c r="M827" s="224" t="s">
        <v>5565</v>
      </c>
      <c r="N827" s="346" t="s">
        <v>5614</v>
      </c>
      <c r="O827" s="224" t="s">
        <v>5615</v>
      </c>
    </row>
    <row r="828" spans="3:15" x14ac:dyDescent="0.25">
      <c r="C828" s="358"/>
      <c r="D828" s="358"/>
      <c r="E828" s="358"/>
      <c r="H828" s="344" t="s">
        <v>5978</v>
      </c>
      <c r="I828" s="336" t="s">
        <v>5979</v>
      </c>
      <c r="J828" s="224" t="s">
        <v>5980</v>
      </c>
      <c r="L828" s="224" t="s">
        <v>5981</v>
      </c>
      <c r="M828" s="224" t="s">
        <v>5565</v>
      </c>
      <c r="N828" s="346" t="s">
        <v>5982</v>
      </c>
      <c r="O828" s="224" t="s">
        <v>5983</v>
      </c>
    </row>
    <row r="829" spans="3:15" x14ac:dyDescent="0.25">
      <c r="C829" s="358"/>
      <c r="D829" s="358"/>
      <c r="E829" s="358"/>
      <c r="H829" s="344" t="s">
        <v>5978</v>
      </c>
      <c r="I829" s="336" t="s">
        <v>5984</v>
      </c>
      <c r="J829" s="224" t="s">
        <v>5985</v>
      </c>
      <c r="L829" s="224" t="s">
        <v>5986</v>
      </c>
      <c r="M829" s="224" t="s">
        <v>5565</v>
      </c>
      <c r="N829" s="346" t="s">
        <v>5987</v>
      </c>
      <c r="O829" s="224" t="s">
        <v>5988</v>
      </c>
    </row>
    <row r="830" spans="3:15" x14ac:dyDescent="0.25">
      <c r="C830" s="358"/>
      <c r="D830" s="358"/>
      <c r="E830" s="358"/>
      <c r="H830" s="344" t="s">
        <v>5978</v>
      </c>
      <c r="I830" s="336" t="s">
        <v>5989</v>
      </c>
      <c r="J830" s="224" t="s">
        <v>5990</v>
      </c>
      <c r="L830" s="224" t="s">
        <v>5991</v>
      </c>
      <c r="M830" s="224" t="s">
        <v>5565</v>
      </c>
      <c r="N830" s="346" t="s">
        <v>5617</v>
      </c>
      <c r="O830" s="224" t="s">
        <v>5618</v>
      </c>
    </row>
    <row r="831" spans="3:15" x14ac:dyDescent="0.25">
      <c r="C831" s="358"/>
      <c r="D831" s="358"/>
      <c r="E831" s="358"/>
      <c r="H831" s="344" t="s">
        <v>5978</v>
      </c>
      <c r="I831" s="336" t="s">
        <v>5992</v>
      </c>
      <c r="J831" s="224" t="s">
        <v>5993</v>
      </c>
      <c r="L831" s="224" t="s">
        <v>5994</v>
      </c>
      <c r="M831" s="224" t="s">
        <v>5565</v>
      </c>
      <c r="N831" s="346" t="s">
        <v>5620</v>
      </c>
      <c r="O831" s="224" t="s">
        <v>5621</v>
      </c>
    </row>
    <row r="832" spans="3:15" x14ac:dyDescent="0.25">
      <c r="C832" s="358"/>
      <c r="D832" s="358"/>
      <c r="E832" s="358"/>
      <c r="H832" s="344" t="s">
        <v>5978</v>
      </c>
      <c r="I832" s="336" t="s">
        <v>5995</v>
      </c>
      <c r="J832" s="224" t="s">
        <v>5996</v>
      </c>
      <c r="L832" s="224" t="s">
        <v>5997</v>
      </c>
      <c r="M832" s="224" t="s">
        <v>5565</v>
      </c>
      <c r="N832" s="346" t="s">
        <v>5623</v>
      </c>
      <c r="O832" s="224" t="s">
        <v>5624</v>
      </c>
    </row>
    <row r="833" spans="3:15" x14ac:dyDescent="0.25">
      <c r="C833" s="358"/>
      <c r="D833" s="358"/>
      <c r="E833" s="358"/>
      <c r="H833" s="344" t="s">
        <v>5978</v>
      </c>
      <c r="I833" s="336" t="s">
        <v>5998</v>
      </c>
      <c r="J833" s="224" t="s">
        <v>5999</v>
      </c>
      <c r="L833" s="224" t="s">
        <v>6000</v>
      </c>
      <c r="M833" s="224" t="s">
        <v>5565</v>
      </c>
      <c r="N833" s="346" t="s">
        <v>5626</v>
      </c>
      <c r="O833" s="224" t="s">
        <v>5627</v>
      </c>
    </row>
    <row r="834" spans="3:15" x14ac:dyDescent="0.25">
      <c r="C834" s="358"/>
      <c r="D834" s="358"/>
      <c r="E834" s="358"/>
      <c r="H834" s="344" t="s">
        <v>5978</v>
      </c>
      <c r="I834" s="336" t="s">
        <v>6001</v>
      </c>
      <c r="J834" s="224" t="s">
        <v>6002</v>
      </c>
      <c r="L834" s="224" t="s">
        <v>6003</v>
      </c>
      <c r="M834" s="224" t="s">
        <v>5565</v>
      </c>
      <c r="N834" s="346" t="s">
        <v>6004</v>
      </c>
      <c r="O834" s="224" t="s">
        <v>5630</v>
      </c>
    </row>
    <row r="835" spans="3:15" x14ac:dyDescent="0.25">
      <c r="C835" s="358"/>
      <c r="D835" s="358"/>
      <c r="E835" s="358"/>
      <c r="H835" s="344" t="s">
        <v>5978</v>
      </c>
      <c r="I835" s="336" t="s">
        <v>6005</v>
      </c>
      <c r="J835" s="224" t="s">
        <v>6006</v>
      </c>
      <c r="L835" s="224" t="s">
        <v>6007</v>
      </c>
      <c r="M835" s="224" t="s">
        <v>5634</v>
      </c>
      <c r="N835" s="346" t="s">
        <v>5635</v>
      </c>
      <c r="O835" s="224" t="s">
        <v>5636</v>
      </c>
    </row>
    <row r="836" spans="3:15" x14ac:dyDescent="0.25">
      <c r="C836" s="358"/>
      <c r="D836" s="358"/>
      <c r="E836" s="358"/>
      <c r="H836" s="344" t="s">
        <v>5978</v>
      </c>
      <c r="I836" s="336" t="s">
        <v>6008</v>
      </c>
      <c r="J836" s="224" t="s">
        <v>6009</v>
      </c>
      <c r="L836" s="224" t="s">
        <v>6010</v>
      </c>
      <c r="M836" s="224" t="s">
        <v>5634</v>
      </c>
      <c r="N836" s="346" t="s">
        <v>5638</v>
      </c>
      <c r="O836" s="224" t="s">
        <v>5639</v>
      </c>
    </row>
    <row r="837" spans="3:15" x14ac:dyDescent="0.25">
      <c r="C837" s="358"/>
      <c r="D837" s="358"/>
      <c r="E837" s="358"/>
      <c r="H837" s="344" t="s">
        <v>5978</v>
      </c>
      <c r="I837" s="336" t="s">
        <v>6011</v>
      </c>
      <c r="J837" s="224" t="s">
        <v>6012</v>
      </c>
      <c r="L837" s="224" t="s">
        <v>6013</v>
      </c>
      <c r="M837" s="224"/>
      <c r="N837" s="346"/>
      <c r="O837" s="224" t="s">
        <v>5639</v>
      </c>
    </row>
    <row r="838" spans="3:15" x14ac:dyDescent="0.25">
      <c r="C838" s="358"/>
      <c r="D838" s="358"/>
      <c r="E838" s="358"/>
      <c r="H838" s="344" t="s">
        <v>5978</v>
      </c>
      <c r="I838" s="336" t="s">
        <v>6014</v>
      </c>
      <c r="J838" s="224" t="s">
        <v>6015</v>
      </c>
      <c r="L838" s="224" t="s">
        <v>6016</v>
      </c>
      <c r="M838" s="224" t="s">
        <v>5634</v>
      </c>
      <c r="N838" s="346" t="s">
        <v>5641</v>
      </c>
      <c r="O838" s="224" t="s">
        <v>5642</v>
      </c>
    </row>
    <row r="839" spans="3:15" x14ac:dyDescent="0.25">
      <c r="C839" s="358"/>
      <c r="D839" s="358"/>
      <c r="E839" s="358"/>
      <c r="H839" s="344" t="s">
        <v>5978</v>
      </c>
      <c r="I839" s="336" t="s">
        <v>6017</v>
      </c>
      <c r="J839" s="224" t="s">
        <v>6018</v>
      </c>
      <c r="L839" s="224" t="s">
        <v>6019</v>
      </c>
      <c r="M839" s="224"/>
      <c r="N839" s="346"/>
      <c r="O839" s="224" t="s">
        <v>5642</v>
      </c>
    </row>
    <row r="840" spans="3:15" x14ac:dyDescent="0.25">
      <c r="C840" s="358"/>
      <c r="D840" s="358"/>
      <c r="E840" s="358"/>
      <c r="H840" s="344" t="s">
        <v>5978</v>
      </c>
      <c r="I840" s="336" t="s">
        <v>6020</v>
      </c>
      <c r="J840" s="224" t="s">
        <v>6021</v>
      </c>
      <c r="L840" s="224" t="s">
        <v>6022</v>
      </c>
      <c r="M840" s="224" t="s">
        <v>5634</v>
      </c>
      <c r="N840" s="346" t="s">
        <v>3664</v>
      </c>
      <c r="O840" s="224" t="s">
        <v>5644</v>
      </c>
    </row>
    <row r="841" spans="3:15" x14ac:dyDescent="0.25">
      <c r="C841" s="358"/>
      <c r="D841" s="358"/>
      <c r="E841" s="358"/>
      <c r="H841" s="344" t="s">
        <v>5978</v>
      </c>
      <c r="I841" s="336" t="s">
        <v>6023</v>
      </c>
      <c r="J841" s="224" t="s">
        <v>6024</v>
      </c>
      <c r="L841" s="224" t="s">
        <v>6025</v>
      </c>
      <c r="M841" s="224" t="s">
        <v>5634</v>
      </c>
      <c r="N841" s="346" t="s">
        <v>5646</v>
      </c>
      <c r="O841" s="224" t="s">
        <v>5647</v>
      </c>
    </row>
    <row r="842" spans="3:15" x14ac:dyDescent="0.25">
      <c r="C842" s="358"/>
      <c r="D842" s="358"/>
      <c r="E842" s="358"/>
      <c r="H842" s="344" t="s">
        <v>5978</v>
      </c>
      <c r="I842" s="336" t="s">
        <v>6026</v>
      </c>
      <c r="J842" s="224" t="s">
        <v>6027</v>
      </c>
      <c r="L842" s="224" t="s">
        <v>6028</v>
      </c>
      <c r="M842" s="224"/>
      <c r="N842" s="346"/>
      <c r="O842" s="224" t="s">
        <v>5647</v>
      </c>
    </row>
    <row r="843" spans="3:15" x14ac:dyDescent="0.25">
      <c r="C843" s="358"/>
      <c r="D843" s="358"/>
      <c r="E843" s="358"/>
      <c r="H843" s="344" t="s">
        <v>5978</v>
      </c>
      <c r="I843" s="336" t="s">
        <v>6029</v>
      </c>
      <c r="J843" s="224" t="s">
        <v>6030</v>
      </c>
      <c r="L843" s="224" t="s">
        <v>6031</v>
      </c>
      <c r="M843" s="224" t="s">
        <v>5634</v>
      </c>
      <c r="N843" s="346" t="s">
        <v>5649</v>
      </c>
      <c r="O843" s="224" t="s">
        <v>5650</v>
      </c>
    </row>
    <row r="844" spans="3:15" x14ac:dyDescent="0.25">
      <c r="C844" s="358"/>
      <c r="D844" s="358"/>
      <c r="E844" s="358"/>
      <c r="H844" s="344" t="s">
        <v>5978</v>
      </c>
      <c r="I844" s="336" t="s">
        <v>6032</v>
      </c>
      <c r="J844" s="224" t="s">
        <v>6033</v>
      </c>
      <c r="L844" s="224" t="s">
        <v>6034</v>
      </c>
      <c r="M844" s="224" t="s">
        <v>5634</v>
      </c>
      <c r="N844" s="346" t="s">
        <v>5652</v>
      </c>
      <c r="O844" s="224" t="s">
        <v>5653</v>
      </c>
    </row>
    <row r="845" spans="3:15" x14ac:dyDescent="0.25">
      <c r="C845" s="358"/>
      <c r="D845" s="358"/>
      <c r="E845" s="358"/>
      <c r="H845" s="344" t="s">
        <v>5978</v>
      </c>
      <c r="I845" s="336" t="s">
        <v>6035</v>
      </c>
      <c r="J845" s="224" t="s">
        <v>6036</v>
      </c>
      <c r="L845" s="224" t="s">
        <v>6037</v>
      </c>
      <c r="M845" s="224"/>
      <c r="N845" s="346"/>
      <c r="O845" s="224" t="s">
        <v>5653</v>
      </c>
    </row>
    <row r="846" spans="3:15" x14ac:dyDescent="0.25">
      <c r="C846" s="358"/>
      <c r="D846" s="358"/>
      <c r="E846" s="358"/>
      <c r="H846" s="344" t="s">
        <v>5978</v>
      </c>
      <c r="I846" s="336" t="s">
        <v>6038</v>
      </c>
      <c r="J846" s="224" t="s">
        <v>6039</v>
      </c>
      <c r="L846" s="224" t="s">
        <v>6040</v>
      </c>
      <c r="M846" s="224" t="s">
        <v>5634</v>
      </c>
      <c r="N846" s="346" t="s">
        <v>5655</v>
      </c>
      <c r="O846" s="224" t="s">
        <v>5656</v>
      </c>
    </row>
    <row r="847" spans="3:15" x14ac:dyDescent="0.25">
      <c r="C847" s="358"/>
      <c r="D847" s="358"/>
      <c r="E847" s="358"/>
      <c r="H847" s="354"/>
      <c r="I847" s="350" t="s">
        <v>6041</v>
      </c>
      <c r="J847" s="355"/>
      <c r="L847" s="224" t="s">
        <v>6042</v>
      </c>
      <c r="M847" s="224" t="s">
        <v>5634</v>
      </c>
      <c r="N847" s="346" t="s">
        <v>5658</v>
      </c>
      <c r="O847" s="224" t="s">
        <v>5659</v>
      </c>
    </row>
    <row r="848" spans="3:15" x14ac:dyDescent="0.25">
      <c r="C848" s="358"/>
      <c r="D848" s="358"/>
      <c r="E848" s="358"/>
      <c r="H848" s="344" t="s">
        <v>6043</v>
      </c>
      <c r="I848" s="336" t="s">
        <v>6044</v>
      </c>
      <c r="J848" s="224" t="s">
        <v>6045</v>
      </c>
      <c r="L848" s="224" t="s">
        <v>6046</v>
      </c>
      <c r="M848" s="224" t="s">
        <v>5634</v>
      </c>
      <c r="N848" s="346" t="s">
        <v>5661</v>
      </c>
      <c r="O848" s="224" t="s">
        <v>5662</v>
      </c>
    </row>
    <row r="849" spans="3:15" x14ac:dyDescent="0.25">
      <c r="C849" s="358"/>
      <c r="D849" s="358"/>
      <c r="E849" s="358"/>
      <c r="H849" s="344" t="s">
        <v>6043</v>
      </c>
      <c r="I849" s="336" t="s">
        <v>6047</v>
      </c>
      <c r="J849" s="224" t="s">
        <v>6048</v>
      </c>
      <c r="L849" s="224" t="s">
        <v>6049</v>
      </c>
      <c r="M849" s="224" t="s">
        <v>5634</v>
      </c>
      <c r="N849" s="346" t="s">
        <v>5664</v>
      </c>
      <c r="O849" s="224" t="s">
        <v>5665</v>
      </c>
    </row>
    <row r="850" spans="3:15" x14ac:dyDescent="0.25">
      <c r="C850" s="358"/>
      <c r="D850" s="358"/>
      <c r="E850" s="358"/>
      <c r="H850" s="344" t="s">
        <v>6043</v>
      </c>
      <c r="I850" s="336" t="s">
        <v>6050</v>
      </c>
      <c r="J850" s="224" t="s">
        <v>6051</v>
      </c>
      <c r="L850" s="224" t="s">
        <v>6052</v>
      </c>
      <c r="M850" s="224" t="s">
        <v>5634</v>
      </c>
      <c r="N850" s="346" t="s">
        <v>4863</v>
      </c>
      <c r="O850" s="224" t="s">
        <v>5667</v>
      </c>
    </row>
    <row r="851" spans="3:15" x14ac:dyDescent="0.25">
      <c r="C851" s="358"/>
      <c r="D851" s="358"/>
      <c r="E851" s="358"/>
      <c r="H851" s="344" t="s">
        <v>6043</v>
      </c>
      <c r="I851" s="336" t="s">
        <v>6053</v>
      </c>
      <c r="J851" s="224" t="s">
        <v>6054</v>
      </c>
      <c r="L851" s="224" t="s">
        <v>6055</v>
      </c>
      <c r="M851" s="224" t="s">
        <v>5634</v>
      </c>
      <c r="N851" s="346" t="s">
        <v>5411</v>
      </c>
      <c r="O851" s="224" t="s">
        <v>5669</v>
      </c>
    </row>
    <row r="852" spans="3:15" x14ac:dyDescent="0.25">
      <c r="C852" s="358"/>
      <c r="D852" s="358"/>
      <c r="E852" s="358"/>
      <c r="H852" s="344" t="s">
        <v>6043</v>
      </c>
      <c r="I852" s="336" t="s">
        <v>6056</v>
      </c>
      <c r="J852" s="224" t="s">
        <v>6057</v>
      </c>
      <c r="L852" s="224" t="s">
        <v>6058</v>
      </c>
      <c r="M852" s="224" t="s">
        <v>5634</v>
      </c>
      <c r="N852" s="346" t="s">
        <v>5671</v>
      </c>
      <c r="O852" s="224" t="s">
        <v>5672</v>
      </c>
    </row>
    <row r="853" spans="3:15" x14ac:dyDescent="0.25">
      <c r="C853" s="358"/>
      <c r="D853" s="358"/>
      <c r="E853" s="358"/>
      <c r="H853" s="344" t="s">
        <v>6043</v>
      </c>
      <c r="I853" s="336" t="s">
        <v>6059</v>
      </c>
      <c r="J853" s="224" t="s">
        <v>6060</v>
      </c>
      <c r="L853" s="224" t="s">
        <v>6061</v>
      </c>
      <c r="M853" s="224"/>
      <c r="N853" s="346"/>
      <c r="O853" s="224" t="s">
        <v>5672</v>
      </c>
    </row>
    <row r="854" spans="3:15" x14ac:dyDescent="0.25">
      <c r="C854" s="358"/>
      <c r="D854" s="358"/>
      <c r="E854" s="358"/>
      <c r="H854" s="344" t="s">
        <v>6043</v>
      </c>
      <c r="I854" s="336" t="s">
        <v>6062</v>
      </c>
      <c r="J854" s="224" t="s">
        <v>6063</v>
      </c>
      <c r="L854" s="224" t="s">
        <v>6064</v>
      </c>
      <c r="M854" s="224" t="s">
        <v>5634</v>
      </c>
      <c r="N854" s="346" t="s">
        <v>5674</v>
      </c>
      <c r="O854" s="224" t="s">
        <v>5675</v>
      </c>
    </row>
    <row r="855" spans="3:15" x14ac:dyDescent="0.25">
      <c r="C855" s="358"/>
      <c r="D855" s="358"/>
      <c r="E855" s="358"/>
      <c r="H855" s="344" t="s">
        <v>6043</v>
      </c>
      <c r="I855" s="336" t="s">
        <v>6065</v>
      </c>
      <c r="J855" s="224" t="s">
        <v>6066</v>
      </c>
      <c r="L855" s="224" t="s">
        <v>6067</v>
      </c>
      <c r="M855" s="224" t="s">
        <v>5634</v>
      </c>
      <c r="N855" s="346" t="s">
        <v>5677</v>
      </c>
      <c r="O855" s="224" t="s">
        <v>5678</v>
      </c>
    </row>
    <row r="856" spans="3:15" x14ac:dyDescent="0.25">
      <c r="C856" s="358"/>
      <c r="D856" s="358"/>
      <c r="E856" s="358"/>
      <c r="H856" s="344" t="s">
        <v>6043</v>
      </c>
      <c r="I856" s="336" t="s">
        <v>4350</v>
      </c>
      <c r="J856" s="224" t="s">
        <v>6068</v>
      </c>
      <c r="L856" s="224" t="s">
        <v>6069</v>
      </c>
      <c r="M856" s="224"/>
      <c r="N856" s="346"/>
      <c r="O856" s="224" t="s">
        <v>5678</v>
      </c>
    </row>
    <row r="857" spans="3:15" x14ac:dyDescent="0.25">
      <c r="C857" s="358"/>
      <c r="D857" s="358"/>
      <c r="E857" s="358"/>
      <c r="H857" s="344" t="s">
        <v>6043</v>
      </c>
      <c r="I857" s="336" t="s">
        <v>6070</v>
      </c>
      <c r="J857" s="224" t="s">
        <v>6071</v>
      </c>
      <c r="L857" s="224" t="s">
        <v>6072</v>
      </c>
      <c r="M857" s="224" t="s">
        <v>5634</v>
      </c>
      <c r="N857" s="346" t="s">
        <v>5680</v>
      </c>
      <c r="O857" s="224" t="s">
        <v>5681</v>
      </c>
    </row>
    <row r="858" spans="3:15" x14ac:dyDescent="0.25">
      <c r="C858" s="358"/>
      <c r="D858" s="358"/>
      <c r="E858" s="358"/>
      <c r="H858" s="344" t="s">
        <v>6043</v>
      </c>
      <c r="I858" s="336" t="s">
        <v>4158</v>
      </c>
      <c r="J858" s="224" t="s">
        <v>6073</v>
      </c>
      <c r="L858" s="224" t="s">
        <v>6074</v>
      </c>
      <c r="M858" s="224" t="s">
        <v>5634</v>
      </c>
      <c r="N858" s="346" t="s">
        <v>5683</v>
      </c>
      <c r="O858" s="224" t="s">
        <v>5684</v>
      </c>
    </row>
    <row r="859" spans="3:15" x14ac:dyDescent="0.25">
      <c r="C859" s="358"/>
      <c r="D859" s="358"/>
      <c r="E859" s="358"/>
      <c r="H859" s="344" t="s">
        <v>6043</v>
      </c>
      <c r="I859" s="336" t="s">
        <v>6075</v>
      </c>
      <c r="J859" s="224" t="s">
        <v>6076</v>
      </c>
      <c r="L859" s="224" t="s">
        <v>6077</v>
      </c>
      <c r="M859" s="224"/>
      <c r="N859" s="346"/>
      <c r="O859" s="224" t="s">
        <v>5684</v>
      </c>
    </row>
    <row r="860" spans="3:15" x14ac:dyDescent="0.25">
      <c r="C860" s="358"/>
      <c r="D860" s="358"/>
      <c r="E860" s="358"/>
      <c r="H860" s="344" t="s">
        <v>6043</v>
      </c>
      <c r="I860" s="336" t="s">
        <v>6078</v>
      </c>
      <c r="J860" s="224" t="s">
        <v>6079</v>
      </c>
      <c r="L860" s="224" t="s">
        <v>6080</v>
      </c>
      <c r="M860" s="224" t="s">
        <v>5634</v>
      </c>
      <c r="N860" s="346" t="s">
        <v>5686</v>
      </c>
      <c r="O860" s="224" t="s">
        <v>5687</v>
      </c>
    </row>
    <row r="861" spans="3:15" x14ac:dyDescent="0.25">
      <c r="C861" s="358"/>
      <c r="D861" s="358"/>
      <c r="E861" s="358"/>
      <c r="H861" s="344" t="s">
        <v>6043</v>
      </c>
      <c r="I861" s="336" t="s">
        <v>6081</v>
      </c>
      <c r="J861" s="224" t="s">
        <v>6082</v>
      </c>
      <c r="L861" s="224" t="s">
        <v>6083</v>
      </c>
      <c r="M861" s="224" t="s">
        <v>5634</v>
      </c>
      <c r="N861" s="346" t="s">
        <v>5689</v>
      </c>
      <c r="O861" s="224" t="s">
        <v>5690</v>
      </c>
    </row>
    <row r="862" spans="3:15" x14ac:dyDescent="0.25">
      <c r="C862" s="358"/>
      <c r="D862" s="358"/>
      <c r="E862" s="358"/>
      <c r="H862" s="344" t="s">
        <v>6043</v>
      </c>
      <c r="I862" s="336" t="s">
        <v>6084</v>
      </c>
      <c r="J862" s="224" t="s">
        <v>6085</v>
      </c>
      <c r="L862" s="224" t="s">
        <v>6086</v>
      </c>
      <c r="M862" s="224" t="s">
        <v>5634</v>
      </c>
      <c r="N862" s="346" t="s">
        <v>5692</v>
      </c>
      <c r="O862" s="224" t="s">
        <v>5693</v>
      </c>
    </row>
    <row r="863" spans="3:15" x14ac:dyDescent="0.25">
      <c r="C863" s="358"/>
      <c r="D863" s="358"/>
      <c r="E863" s="358"/>
      <c r="H863" s="344" t="s">
        <v>6043</v>
      </c>
      <c r="I863" s="336" t="s">
        <v>6087</v>
      </c>
      <c r="J863" s="224" t="s">
        <v>6088</v>
      </c>
      <c r="L863" s="224" t="s">
        <v>6089</v>
      </c>
      <c r="M863" s="224" t="s">
        <v>5634</v>
      </c>
      <c r="N863" s="346" t="s">
        <v>5695</v>
      </c>
      <c r="O863" s="224" t="s">
        <v>5696</v>
      </c>
    </row>
    <row r="864" spans="3:15" x14ac:dyDescent="0.25">
      <c r="C864" s="358"/>
      <c r="D864" s="358"/>
      <c r="E864" s="358"/>
      <c r="H864" s="344" t="s">
        <v>6043</v>
      </c>
      <c r="I864" s="336" t="s">
        <v>6090</v>
      </c>
      <c r="J864" s="224" t="s">
        <v>6091</v>
      </c>
      <c r="L864" s="224" t="s">
        <v>6092</v>
      </c>
      <c r="M864" s="224" t="s">
        <v>5700</v>
      </c>
      <c r="N864" s="346" t="s">
        <v>5701</v>
      </c>
      <c r="O864" s="224" t="s">
        <v>5702</v>
      </c>
    </row>
    <row r="865" spans="3:15" x14ac:dyDescent="0.25">
      <c r="C865" s="358"/>
      <c r="D865" s="358"/>
      <c r="E865" s="358"/>
      <c r="H865" s="344" t="s">
        <v>6043</v>
      </c>
      <c r="I865" s="336" t="s">
        <v>6093</v>
      </c>
      <c r="J865" s="224" t="s">
        <v>6094</v>
      </c>
      <c r="L865" s="224" t="s">
        <v>6095</v>
      </c>
      <c r="M865" s="224" t="s">
        <v>5700</v>
      </c>
      <c r="N865" s="346" t="s">
        <v>5704</v>
      </c>
      <c r="O865" s="224" t="s">
        <v>5705</v>
      </c>
    </row>
    <row r="866" spans="3:15" x14ac:dyDescent="0.25">
      <c r="C866" s="358"/>
      <c r="D866" s="358"/>
      <c r="E866" s="358"/>
      <c r="H866" s="344" t="s">
        <v>6043</v>
      </c>
      <c r="I866" s="336" t="s">
        <v>6096</v>
      </c>
      <c r="J866" s="224" t="s">
        <v>6097</v>
      </c>
      <c r="L866" s="224" t="s">
        <v>6098</v>
      </c>
      <c r="M866" s="224"/>
      <c r="N866" s="346"/>
      <c r="O866" s="224" t="s">
        <v>5705</v>
      </c>
    </row>
    <row r="867" spans="3:15" x14ac:dyDescent="0.25">
      <c r="C867" s="358"/>
      <c r="D867" s="358"/>
      <c r="E867" s="358"/>
      <c r="H867" s="344" t="s">
        <v>6043</v>
      </c>
      <c r="I867" s="336" t="s">
        <v>6099</v>
      </c>
      <c r="J867" s="224" t="s">
        <v>6100</v>
      </c>
      <c r="L867" s="224" t="s">
        <v>6101</v>
      </c>
      <c r="M867" s="224" t="s">
        <v>5700</v>
      </c>
      <c r="N867" s="346" t="s">
        <v>5707</v>
      </c>
      <c r="O867" s="224" t="s">
        <v>5708</v>
      </c>
    </row>
    <row r="868" spans="3:15" x14ac:dyDescent="0.25">
      <c r="C868" s="358"/>
      <c r="D868" s="358"/>
      <c r="E868" s="358"/>
      <c r="H868" s="344" t="s">
        <v>6043</v>
      </c>
      <c r="I868" s="336" t="s">
        <v>6102</v>
      </c>
      <c r="J868" s="224" t="s">
        <v>6103</v>
      </c>
      <c r="L868" s="224" t="s">
        <v>6104</v>
      </c>
      <c r="M868" s="224"/>
      <c r="N868" s="346"/>
      <c r="O868" s="224" t="s">
        <v>5708</v>
      </c>
    </row>
    <row r="869" spans="3:15" x14ac:dyDescent="0.25">
      <c r="C869" s="358"/>
      <c r="D869" s="358"/>
      <c r="E869" s="358"/>
      <c r="H869" s="344" t="s">
        <v>6043</v>
      </c>
      <c r="I869" s="336" t="s">
        <v>6105</v>
      </c>
      <c r="J869" s="224" t="s">
        <v>6106</v>
      </c>
      <c r="L869" s="224" t="s">
        <v>6107</v>
      </c>
      <c r="M869" s="224" t="s">
        <v>5700</v>
      </c>
      <c r="N869" s="346" t="s">
        <v>5710</v>
      </c>
      <c r="O869" s="224" t="s">
        <v>5711</v>
      </c>
    </row>
    <row r="870" spans="3:15" x14ac:dyDescent="0.25">
      <c r="C870" s="358"/>
      <c r="D870" s="358"/>
      <c r="E870" s="358"/>
      <c r="H870" s="344" t="s">
        <v>6043</v>
      </c>
      <c r="I870" s="336" t="s">
        <v>6108</v>
      </c>
      <c r="J870" s="224" t="s">
        <v>6109</v>
      </c>
      <c r="L870" s="224" t="s">
        <v>6110</v>
      </c>
      <c r="M870" s="224" t="s">
        <v>5700</v>
      </c>
      <c r="N870" s="346" t="s">
        <v>5713</v>
      </c>
      <c r="O870" s="224" t="s">
        <v>5714</v>
      </c>
    </row>
    <row r="871" spans="3:15" x14ac:dyDescent="0.25">
      <c r="C871" s="358"/>
      <c r="D871" s="358"/>
      <c r="E871" s="358"/>
      <c r="H871" s="344" t="s">
        <v>6043</v>
      </c>
      <c r="I871" s="336" t="s">
        <v>4209</v>
      </c>
      <c r="J871" s="224" t="s">
        <v>6111</v>
      </c>
      <c r="L871" s="224" t="s">
        <v>6112</v>
      </c>
      <c r="M871" s="224" t="s">
        <v>5700</v>
      </c>
      <c r="N871" s="346" t="s">
        <v>5716</v>
      </c>
      <c r="O871" s="224" t="s">
        <v>5717</v>
      </c>
    </row>
    <row r="872" spans="3:15" x14ac:dyDescent="0.25">
      <c r="C872" s="358"/>
      <c r="D872" s="358"/>
      <c r="E872" s="358"/>
      <c r="H872" s="344" t="s">
        <v>6043</v>
      </c>
      <c r="I872" s="336" t="s">
        <v>6113</v>
      </c>
      <c r="J872" s="224" t="s">
        <v>6114</v>
      </c>
      <c r="L872" s="224" t="s">
        <v>6115</v>
      </c>
      <c r="M872" s="224"/>
      <c r="N872" s="346"/>
      <c r="O872" s="224" t="s">
        <v>5717</v>
      </c>
    </row>
    <row r="873" spans="3:15" x14ac:dyDescent="0.25">
      <c r="C873" s="358"/>
      <c r="D873" s="358"/>
      <c r="E873" s="358"/>
      <c r="H873" s="344" t="s">
        <v>6043</v>
      </c>
      <c r="I873" s="336" t="s">
        <v>6116</v>
      </c>
      <c r="J873" s="224" t="s">
        <v>6117</v>
      </c>
      <c r="L873" s="224" t="s">
        <v>6118</v>
      </c>
      <c r="M873" s="224" t="s">
        <v>5700</v>
      </c>
      <c r="N873" s="346" t="s">
        <v>5719</v>
      </c>
      <c r="O873" s="224" t="s">
        <v>5720</v>
      </c>
    </row>
    <row r="874" spans="3:15" x14ac:dyDescent="0.25">
      <c r="C874" s="358"/>
      <c r="D874" s="358"/>
      <c r="E874" s="358"/>
      <c r="H874" s="344" t="s">
        <v>6043</v>
      </c>
      <c r="I874" s="336" t="s">
        <v>4863</v>
      </c>
      <c r="J874" s="224" t="s">
        <v>6119</v>
      </c>
      <c r="L874" s="224" t="s">
        <v>6120</v>
      </c>
      <c r="M874" s="224" t="s">
        <v>5700</v>
      </c>
      <c r="N874" s="346" t="s">
        <v>5722</v>
      </c>
      <c r="O874" s="224" t="s">
        <v>5723</v>
      </c>
    </row>
    <row r="875" spans="3:15" x14ac:dyDescent="0.25">
      <c r="C875" s="358"/>
      <c r="D875" s="358"/>
      <c r="E875" s="358"/>
      <c r="H875" s="344" t="s">
        <v>6043</v>
      </c>
      <c r="I875" s="336" t="s">
        <v>6121</v>
      </c>
      <c r="J875" s="224" t="s">
        <v>6122</v>
      </c>
      <c r="L875" s="224" t="s">
        <v>6123</v>
      </c>
      <c r="M875" s="224"/>
      <c r="N875" s="346"/>
      <c r="O875" s="224" t="s">
        <v>5723</v>
      </c>
    </row>
    <row r="876" spans="3:15" x14ac:dyDescent="0.25">
      <c r="C876" s="358"/>
      <c r="D876" s="358"/>
      <c r="E876" s="358"/>
      <c r="H876" s="344" t="s">
        <v>6043</v>
      </c>
      <c r="I876" s="336" t="s">
        <v>6124</v>
      </c>
      <c r="J876" s="224" t="s">
        <v>6125</v>
      </c>
      <c r="L876" s="224" t="s">
        <v>6126</v>
      </c>
      <c r="M876" s="224" t="s">
        <v>5700</v>
      </c>
      <c r="N876" s="346" t="s">
        <v>5725</v>
      </c>
      <c r="O876" s="224" t="s">
        <v>5726</v>
      </c>
    </row>
    <row r="877" spans="3:15" x14ac:dyDescent="0.25">
      <c r="C877" s="358"/>
      <c r="D877" s="358"/>
      <c r="E877" s="358"/>
      <c r="H877" s="344" t="s">
        <v>6043</v>
      </c>
      <c r="I877" s="336" t="s">
        <v>6127</v>
      </c>
      <c r="J877" s="224" t="s">
        <v>6128</v>
      </c>
      <c r="L877" s="224" t="s">
        <v>6129</v>
      </c>
      <c r="M877" s="224"/>
      <c r="N877" s="346"/>
      <c r="O877" s="224" t="s">
        <v>5726</v>
      </c>
    </row>
    <row r="878" spans="3:15" x14ac:dyDescent="0.25">
      <c r="C878" s="358"/>
      <c r="D878" s="358"/>
      <c r="E878" s="358"/>
      <c r="H878" s="344" t="s">
        <v>6043</v>
      </c>
      <c r="I878" s="336" t="s">
        <v>6130</v>
      </c>
      <c r="J878" s="224" t="s">
        <v>6131</v>
      </c>
      <c r="L878" s="224" t="s">
        <v>6132</v>
      </c>
      <c r="M878" s="224" t="s">
        <v>5700</v>
      </c>
      <c r="N878" s="346" t="s">
        <v>5728</v>
      </c>
      <c r="O878" s="224" t="s">
        <v>5729</v>
      </c>
    </row>
    <row r="879" spans="3:15" x14ac:dyDescent="0.25">
      <c r="C879" s="358"/>
      <c r="D879" s="358"/>
      <c r="E879" s="358"/>
      <c r="H879" s="344" t="s">
        <v>6043</v>
      </c>
      <c r="I879" s="336" t="s">
        <v>5411</v>
      </c>
      <c r="J879" s="224" t="s">
        <v>6133</v>
      </c>
      <c r="L879" s="224" t="s">
        <v>6134</v>
      </c>
      <c r="M879" s="224" t="s">
        <v>5700</v>
      </c>
      <c r="N879" s="346" t="s">
        <v>5731</v>
      </c>
      <c r="O879" s="224" t="s">
        <v>5732</v>
      </c>
    </row>
    <row r="880" spans="3:15" x14ac:dyDescent="0.25">
      <c r="C880" s="358"/>
      <c r="D880" s="358"/>
      <c r="E880" s="358"/>
      <c r="H880" s="344" t="s">
        <v>6043</v>
      </c>
      <c r="I880" s="336" t="s">
        <v>6135</v>
      </c>
      <c r="J880" s="224" t="s">
        <v>6136</v>
      </c>
      <c r="L880" s="224" t="s">
        <v>6137</v>
      </c>
      <c r="M880" s="224" t="s">
        <v>5700</v>
      </c>
      <c r="N880" s="346" t="s">
        <v>5734</v>
      </c>
      <c r="O880" s="224" t="s">
        <v>5735</v>
      </c>
    </row>
    <row r="881" spans="3:15" x14ac:dyDescent="0.25">
      <c r="C881" s="358"/>
      <c r="D881" s="358"/>
      <c r="E881" s="358"/>
      <c r="H881" s="344" t="s">
        <v>6043</v>
      </c>
      <c r="I881" s="336" t="s">
        <v>6138</v>
      </c>
      <c r="J881" s="224" t="s">
        <v>6139</v>
      </c>
      <c r="L881" s="224" t="s">
        <v>6140</v>
      </c>
      <c r="M881" s="224"/>
      <c r="N881" s="346"/>
      <c r="O881" s="224" t="s">
        <v>5735</v>
      </c>
    </row>
    <row r="882" spans="3:15" x14ac:dyDescent="0.25">
      <c r="C882" s="358"/>
      <c r="D882" s="358"/>
      <c r="E882" s="358"/>
      <c r="H882" s="344" t="s">
        <v>6043</v>
      </c>
      <c r="I882" s="336" t="s">
        <v>6141</v>
      </c>
      <c r="J882" s="224" t="s">
        <v>6142</v>
      </c>
      <c r="L882" s="224" t="s">
        <v>6143</v>
      </c>
      <c r="M882" s="224" t="s">
        <v>5700</v>
      </c>
      <c r="N882" s="346" t="s">
        <v>5737</v>
      </c>
      <c r="O882" s="224" t="s">
        <v>5738</v>
      </c>
    </row>
    <row r="883" spans="3:15" x14ac:dyDescent="0.25">
      <c r="C883" s="358"/>
      <c r="D883" s="358"/>
      <c r="E883" s="358"/>
      <c r="H883" s="344" t="s">
        <v>6043</v>
      </c>
      <c r="I883" s="336" t="s">
        <v>6144</v>
      </c>
      <c r="J883" s="224" t="s">
        <v>6145</v>
      </c>
      <c r="L883" s="224" t="s">
        <v>6146</v>
      </c>
      <c r="M883" s="224" t="s">
        <v>5700</v>
      </c>
      <c r="N883" s="346" t="s">
        <v>5740</v>
      </c>
      <c r="O883" s="224" t="s">
        <v>5741</v>
      </c>
    </row>
    <row r="884" spans="3:15" x14ac:dyDescent="0.25">
      <c r="C884" s="358"/>
      <c r="D884" s="358"/>
      <c r="E884" s="358"/>
      <c r="H884" s="344" t="s">
        <v>6043</v>
      </c>
      <c r="I884" s="336" t="s">
        <v>6147</v>
      </c>
      <c r="J884" s="224" t="s">
        <v>6148</v>
      </c>
      <c r="L884" s="224" t="s">
        <v>6149</v>
      </c>
      <c r="M884" s="224" t="s">
        <v>5700</v>
      </c>
      <c r="N884" s="346" t="s">
        <v>5743</v>
      </c>
      <c r="O884" s="224" t="s">
        <v>5744</v>
      </c>
    </row>
    <row r="885" spans="3:15" x14ac:dyDescent="0.25">
      <c r="C885" s="358"/>
      <c r="D885" s="358"/>
      <c r="E885" s="358"/>
      <c r="H885" s="344" t="s">
        <v>6043</v>
      </c>
      <c r="I885" s="336" t="s">
        <v>6150</v>
      </c>
      <c r="J885" s="224" t="s">
        <v>6151</v>
      </c>
      <c r="L885" s="224" t="s">
        <v>6152</v>
      </c>
      <c r="M885" s="224" t="s">
        <v>5700</v>
      </c>
      <c r="N885" s="346" t="s">
        <v>5746</v>
      </c>
      <c r="O885" s="224" t="s">
        <v>5747</v>
      </c>
    </row>
    <row r="886" spans="3:15" x14ac:dyDescent="0.25">
      <c r="C886" s="358"/>
      <c r="D886" s="358"/>
      <c r="E886" s="358"/>
      <c r="H886" s="344" t="s">
        <v>6043</v>
      </c>
      <c r="I886" s="336" t="s">
        <v>6153</v>
      </c>
      <c r="J886" s="224" t="s">
        <v>6154</v>
      </c>
      <c r="L886" s="224" t="s">
        <v>6155</v>
      </c>
      <c r="M886" s="224" t="s">
        <v>5700</v>
      </c>
      <c r="N886" s="346" t="s">
        <v>5749</v>
      </c>
      <c r="O886" s="224" t="s">
        <v>5750</v>
      </c>
    </row>
    <row r="887" spans="3:15" x14ac:dyDescent="0.25">
      <c r="C887" s="358"/>
      <c r="D887" s="358"/>
      <c r="E887" s="358"/>
      <c r="H887" s="344" t="s">
        <v>6043</v>
      </c>
      <c r="I887" s="336" t="s">
        <v>6156</v>
      </c>
      <c r="J887" s="224" t="s">
        <v>6157</v>
      </c>
      <c r="L887" s="224" t="s">
        <v>6158</v>
      </c>
      <c r="M887" s="224" t="s">
        <v>5700</v>
      </c>
      <c r="N887" s="346" t="s">
        <v>5752</v>
      </c>
      <c r="O887" s="224" t="s">
        <v>5753</v>
      </c>
    </row>
    <row r="888" spans="3:15" x14ac:dyDescent="0.25">
      <c r="C888" s="358"/>
      <c r="D888" s="358"/>
      <c r="E888" s="358"/>
      <c r="H888" s="344" t="s">
        <v>6043</v>
      </c>
      <c r="I888" s="336" t="s">
        <v>6159</v>
      </c>
      <c r="J888" s="224" t="s">
        <v>6160</v>
      </c>
      <c r="L888" s="224" t="s">
        <v>6161</v>
      </c>
      <c r="M888" s="224" t="s">
        <v>5700</v>
      </c>
      <c r="N888" s="346" t="s">
        <v>5755</v>
      </c>
      <c r="O888" s="224" t="s">
        <v>5756</v>
      </c>
    </row>
    <row r="889" spans="3:15" x14ac:dyDescent="0.25">
      <c r="C889" s="358"/>
      <c r="D889" s="358"/>
      <c r="E889" s="358"/>
      <c r="H889" s="344" t="s">
        <v>6043</v>
      </c>
      <c r="I889" s="336" t="s">
        <v>6162</v>
      </c>
      <c r="J889" s="224" t="s">
        <v>6163</v>
      </c>
      <c r="L889" s="224" t="s">
        <v>6164</v>
      </c>
      <c r="M889" s="224" t="s">
        <v>5700</v>
      </c>
      <c r="N889" s="346" t="s">
        <v>5758</v>
      </c>
      <c r="O889" s="224" t="s">
        <v>5759</v>
      </c>
    </row>
    <row r="890" spans="3:15" x14ac:dyDescent="0.25">
      <c r="C890" s="358"/>
      <c r="D890" s="358"/>
      <c r="E890" s="358"/>
      <c r="H890" s="344" t="s">
        <v>6043</v>
      </c>
      <c r="I890" s="336" t="s">
        <v>6165</v>
      </c>
      <c r="J890" s="224" t="s">
        <v>6166</v>
      </c>
      <c r="L890" s="224" t="s">
        <v>6167</v>
      </c>
      <c r="M890" s="224" t="s">
        <v>5700</v>
      </c>
      <c r="N890" s="346" t="s">
        <v>5761</v>
      </c>
      <c r="O890" s="224" t="s">
        <v>5762</v>
      </c>
    </row>
    <row r="891" spans="3:15" x14ac:dyDescent="0.25">
      <c r="C891" s="358"/>
      <c r="D891" s="358"/>
      <c r="E891" s="358"/>
      <c r="H891" s="354"/>
      <c r="I891" s="350" t="s">
        <v>6168</v>
      </c>
      <c r="J891" s="355"/>
      <c r="L891" s="224" t="s">
        <v>6169</v>
      </c>
      <c r="M891" s="224" t="s">
        <v>5700</v>
      </c>
      <c r="N891" s="346" t="s">
        <v>5764</v>
      </c>
      <c r="O891" s="224" t="s">
        <v>5765</v>
      </c>
    </row>
    <row r="892" spans="3:15" x14ac:dyDescent="0.25">
      <c r="C892" s="358"/>
      <c r="D892" s="358"/>
      <c r="E892" s="358"/>
      <c r="H892" s="344" t="s">
        <v>6170</v>
      </c>
      <c r="I892" s="336" t="s">
        <v>6171</v>
      </c>
      <c r="J892" s="224" t="s">
        <v>6172</v>
      </c>
      <c r="L892" s="224" t="s">
        <v>6173</v>
      </c>
      <c r="M892" s="224" t="s">
        <v>5769</v>
      </c>
      <c r="N892" s="346" t="s">
        <v>5770</v>
      </c>
      <c r="O892" s="224" t="s">
        <v>5771</v>
      </c>
    </row>
    <row r="893" spans="3:15" x14ac:dyDescent="0.25">
      <c r="C893" s="358"/>
      <c r="D893" s="358"/>
      <c r="E893" s="358"/>
      <c r="H893" s="344" t="s">
        <v>6170</v>
      </c>
      <c r="I893" s="336" t="s">
        <v>6174</v>
      </c>
      <c r="J893" s="224" t="s">
        <v>6175</v>
      </c>
      <c r="L893" s="224" t="s">
        <v>6176</v>
      </c>
      <c r="M893" s="224" t="s">
        <v>5769</v>
      </c>
      <c r="N893" s="346" t="s">
        <v>5773</v>
      </c>
      <c r="O893" s="224" t="s">
        <v>5774</v>
      </c>
    </row>
    <row r="894" spans="3:15" x14ac:dyDescent="0.25">
      <c r="C894" s="358"/>
      <c r="D894" s="358"/>
      <c r="E894" s="358"/>
      <c r="H894" s="344" t="s">
        <v>6170</v>
      </c>
      <c r="I894" s="336" t="s">
        <v>6177</v>
      </c>
      <c r="J894" s="224" t="s">
        <v>6178</v>
      </c>
      <c r="L894" s="224" t="s">
        <v>6179</v>
      </c>
      <c r="M894" s="224" t="s">
        <v>5769</v>
      </c>
      <c r="N894" s="346" t="s">
        <v>5776</v>
      </c>
      <c r="O894" s="224" t="s">
        <v>5777</v>
      </c>
    </row>
    <row r="895" spans="3:15" x14ac:dyDescent="0.25">
      <c r="C895" s="358"/>
      <c r="D895" s="358"/>
      <c r="E895" s="358"/>
      <c r="H895" s="344" t="s">
        <v>6170</v>
      </c>
      <c r="I895" s="336" t="s">
        <v>6180</v>
      </c>
      <c r="J895" s="224" t="s">
        <v>6181</v>
      </c>
      <c r="L895" s="224" t="s">
        <v>6182</v>
      </c>
      <c r="M895" s="224" t="s">
        <v>5769</v>
      </c>
      <c r="N895" s="346" t="s">
        <v>5779</v>
      </c>
      <c r="O895" s="224" t="s">
        <v>5780</v>
      </c>
    </row>
    <row r="896" spans="3:15" x14ac:dyDescent="0.25">
      <c r="C896" s="358"/>
      <c r="D896" s="358"/>
      <c r="E896" s="358"/>
      <c r="H896" s="344" t="s">
        <v>6170</v>
      </c>
      <c r="I896" s="336" t="s">
        <v>6183</v>
      </c>
      <c r="J896" s="224" t="s">
        <v>6184</v>
      </c>
      <c r="L896" s="224" t="s">
        <v>6185</v>
      </c>
      <c r="M896" s="224" t="s">
        <v>5769</v>
      </c>
      <c r="N896" s="346" t="s">
        <v>5782</v>
      </c>
      <c r="O896" s="224" t="s">
        <v>5783</v>
      </c>
    </row>
    <row r="897" spans="3:15" x14ac:dyDescent="0.25">
      <c r="C897" s="358"/>
      <c r="D897" s="358"/>
      <c r="E897" s="358"/>
      <c r="H897" s="344" t="s">
        <v>6170</v>
      </c>
      <c r="I897" s="336" t="s">
        <v>6186</v>
      </c>
      <c r="J897" s="224" t="s">
        <v>6187</v>
      </c>
      <c r="L897" s="224" t="s">
        <v>6188</v>
      </c>
      <c r="M897" s="224"/>
      <c r="N897" s="346"/>
      <c r="O897" s="224" t="s">
        <v>5783</v>
      </c>
    </row>
    <row r="898" spans="3:15" x14ac:dyDescent="0.25">
      <c r="C898" s="358"/>
      <c r="D898" s="358"/>
      <c r="E898" s="358"/>
      <c r="H898" s="344" t="s">
        <v>6170</v>
      </c>
      <c r="I898" s="336" t="s">
        <v>6189</v>
      </c>
      <c r="J898" s="224" t="s">
        <v>6190</v>
      </c>
      <c r="L898" s="224" t="s">
        <v>6191</v>
      </c>
      <c r="M898" s="224" t="s">
        <v>5769</v>
      </c>
      <c r="N898" s="346" t="s">
        <v>5785</v>
      </c>
      <c r="O898" s="224" t="s">
        <v>5786</v>
      </c>
    </row>
    <row r="899" spans="3:15" x14ac:dyDescent="0.25">
      <c r="C899" s="358"/>
      <c r="D899" s="358"/>
      <c r="E899" s="358"/>
      <c r="H899" s="344" t="s">
        <v>6170</v>
      </c>
      <c r="I899" s="336" t="s">
        <v>6192</v>
      </c>
      <c r="J899" s="224" t="s">
        <v>6193</v>
      </c>
      <c r="L899" s="224" t="s">
        <v>6194</v>
      </c>
      <c r="M899" s="224" t="s">
        <v>5769</v>
      </c>
      <c r="N899" s="346" t="s">
        <v>5788</v>
      </c>
      <c r="O899" s="224" t="s">
        <v>5789</v>
      </c>
    </row>
    <row r="900" spans="3:15" x14ac:dyDescent="0.25">
      <c r="C900" s="358"/>
      <c r="D900" s="358"/>
      <c r="E900" s="358"/>
      <c r="H900" s="344" t="s">
        <v>6170</v>
      </c>
      <c r="I900" s="336" t="s">
        <v>6195</v>
      </c>
      <c r="J900" s="224" t="s">
        <v>6196</v>
      </c>
      <c r="L900" s="224" t="s">
        <v>6197</v>
      </c>
      <c r="M900" s="224" t="s">
        <v>5769</v>
      </c>
      <c r="N900" s="346" t="s">
        <v>5791</v>
      </c>
      <c r="O900" s="224" t="s">
        <v>5792</v>
      </c>
    </row>
    <row r="901" spans="3:15" x14ac:dyDescent="0.25">
      <c r="C901" s="358"/>
      <c r="D901" s="358"/>
      <c r="E901" s="358"/>
      <c r="H901" s="344" t="s">
        <v>6170</v>
      </c>
      <c r="I901" s="336" t="s">
        <v>6198</v>
      </c>
      <c r="J901" s="224" t="s">
        <v>6199</v>
      </c>
      <c r="L901" s="224" t="s">
        <v>6200</v>
      </c>
      <c r="M901" s="224" t="s">
        <v>5769</v>
      </c>
      <c r="N901" s="346" t="s">
        <v>5794</v>
      </c>
      <c r="O901" s="224" t="s">
        <v>5795</v>
      </c>
    </row>
    <row r="902" spans="3:15" x14ac:dyDescent="0.25">
      <c r="C902" s="358"/>
      <c r="D902" s="358"/>
      <c r="E902" s="358"/>
      <c r="H902" s="344" t="s">
        <v>6170</v>
      </c>
      <c r="I902" s="336" t="s">
        <v>6201</v>
      </c>
      <c r="J902" s="224" t="s">
        <v>6202</v>
      </c>
      <c r="L902" s="224" t="s">
        <v>6203</v>
      </c>
      <c r="M902" s="224" t="s">
        <v>5769</v>
      </c>
      <c r="N902" s="346" t="s">
        <v>5797</v>
      </c>
      <c r="O902" s="224" t="s">
        <v>5798</v>
      </c>
    </row>
    <row r="903" spans="3:15" x14ac:dyDescent="0.25">
      <c r="C903" s="358"/>
      <c r="D903" s="358"/>
      <c r="E903" s="358"/>
      <c r="H903" s="344" t="s">
        <v>6170</v>
      </c>
      <c r="I903" s="336" t="s">
        <v>6204</v>
      </c>
      <c r="J903" s="224" t="s">
        <v>6205</v>
      </c>
      <c r="L903" s="224" t="s">
        <v>6206</v>
      </c>
      <c r="M903" s="224" t="s">
        <v>5769</v>
      </c>
      <c r="N903" s="346" t="s">
        <v>5800</v>
      </c>
      <c r="O903" s="224" t="s">
        <v>5801</v>
      </c>
    </row>
    <row r="904" spans="3:15" x14ac:dyDescent="0.25">
      <c r="C904" s="358"/>
      <c r="D904" s="358"/>
      <c r="E904" s="358"/>
      <c r="H904" s="344" t="s">
        <v>6170</v>
      </c>
      <c r="I904" s="336" t="s">
        <v>6207</v>
      </c>
      <c r="J904" s="224" t="s">
        <v>6208</v>
      </c>
      <c r="L904" s="224" t="s">
        <v>6209</v>
      </c>
      <c r="M904" s="224"/>
      <c r="N904" s="346"/>
      <c r="O904" s="224" t="s">
        <v>5801</v>
      </c>
    </row>
    <row r="905" spans="3:15" x14ac:dyDescent="0.25">
      <c r="C905" s="358"/>
      <c r="D905" s="358"/>
      <c r="E905" s="358"/>
      <c r="H905" s="344" t="s">
        <v>6170</v>
      </c>
      <c r="I905" s="336" t="s">
        <v>6210</v>
      </c>
      <c r="J905" s="224" t="s">
        <v>6211</v>
      </c>
      <c r="L905" s="224" t="s">
        <v>6212</v>
      </c>
      <c r="M905" s="224" t="s">
        <v>5769</v>
      </c>
      <c r="N905" s="346" t="s">
        <v>5803</v>
      </c>
      <c r="O905" s="224" t="s">
        <v>5804</v>
      </c>
    </row>
    <row r="906" spans="3:15" x14ac:dyDescent="0.25">
      <c r="C906" s="358"/>
      <c r="D906" s="358"/>
      <c r="E906" s="358"/>
      <c r="H906" s="344" t="s">
        <v>6170</v>
      </c>
      <c r="I906" s="336" t="s">
        <v>6213</v>
      </c>
      <c r="J906" s="224" t="s">
        <v>6214</v>
      </c>
      <c r="L906" s="224" t="s">
        <v>6215</v>
      </c>
      <c r="M906" s="224"/>
      <c r="N906" s="346"/>
      <c r="O906" s="224" t="s">
        <v>5804</v>
      </c>
    </row>
    <row r="907" spans="3:15" x14ac:dyDescent="0.25">
      <c r="C907" s="358"/>
      <c r="D907" s="358"/>
      <c r="E907" s="358"/>
      <c r="H907" s="344" t="s">
        <v>6170</v>
      </c>
      <c r="I907" s="336" t="s">
        <v>6216</v>
      </c>
      <c r="J907" s="224" t="s">
        <v>6217</v>
      </c>
      <c r="L907" s="224" t="s">
        <v>6218</v>
      </c>
      <c r="M907" s="224" t="s">
        <v>5769</v>
      </c>
      <c r="N907" s="346" t="s">
        <v>5806</v>
      </c>
      <c r="O907" s="224" t="s">
        <v>5807</v>
      </c>
    </row>
    <row r="908" spans="3:15" x14ac:dyDescent="0.25">
      <c r="C908" s="358"/>
      <c r="D908" s="358"/>
      <c r="E908" s="358"/>
      <c r="H908" s="344" t="s">
        <v>6170</v>
      </c>
      <c r="I908" s="336" t="s">
        <v>6219</v>
      </c>
      <c r="J908" s="224" t="s">
        <v>6220</v>
      </c>
      <c r="L908" s="224" t="s">
        <v>6221</v>
      </c>
      <c r="M908" s="224" t="s">
        <v>5769</v>
      </c>
      <c r="N908" s="346" t="s">
        <v>5809</v>
      </c>
      <c r="O908" s="224" t="s">
        <v>5810</v>
      </c>
    </row>
    <row r="909" spans="3:15" x14ac:dyDescent="0.25">
      <c r="C909" s="358"/>
      <c r="D909" s="358"/>
      <c r="E909" s="358"/>
      <c r="H909" s="344" t="s">
        <v>6170</v>
      </c>
      <c r="I909" s="336" t="s">
        <v>6222</v>
      </c>
      <c r="J909" s="224" t="s">
        <v>6223</v>
      </c>
      <c r="L909" s="224" t="s">
        <v>6224</v>
      </c>
      <c r="M909" s="224" t="s">
        <v>5769</v>
      </c>
      <c r="N909" s="346" t="s">
        <v>5812</v>
      </c>
      <c r="O909" s="224" t="s">
        <v>5813</v>
      </c>
    </row>
    <row r="910" spans="3:15" x14ac:dyDescent="0.25">
      <c r="C910" s="358"/>
      <c r="D910" s="358"/>
      <c r="E910" s="358"/>
      <c r="H910" s="344" t="s">
        <v>6170</v>
      </c>
      <c r="I910" s="336" t="s">
        <v>6225</v>
      </c>
      <c r="J910" s="224" t="s">
        <v>6226</v>
      </c>
      <c r="L910" s="224" t="s">
        <v>6227</v>
      </c>
      <c r="M910" s="224" t="s">
        <v>5817</v>
      </c>
      <c r="N910" s="346" t="s">
        <v>4350</v>
      </c>
      <c r="O910" s="224" t="s">
        <v>5818</v>
      </c>
    </row>
    <row r="911" spans="3:15" x14ac:dyDescent="0.25">
      <c r="C911" s="358"/>
      <c r="D911" s="358"/>
      <c r="E911" s="358"/>
      <c r="H911" s="344" t="s">
        <v>6170</v>
      </c>
      <c r="I911" s="336" t="s">
        <v>6228</v>
      </c>
      <c r="J911" s="224" t="s">
        <v>6229</v>
      </c>
      <c r="L911" s="224" t="s">
        <v>6230</v>
      </c>
      <c r="M911" s="224"/>
      <c r="N911" s="346"/>
      <c r="O911" s="224" t="s">
        <v>5818</v>
      </c>
    </row>
    <row r="912" spans="3:15" x14ac:dyDescent="0.25">
      <c r="C912" s="358"/>
      <c r="D912" s="358"/>
      <c r="E912" s="358"/>
      <c r="H912" s="344" t="s">
        <v>6170</v>
      </c>
      <c r="I912" s="336" t="s">
        <v>6231</v>
      </c>
      <c r="J912" s="224" t="s">
        <v>6232</v>
      </c>
      <c r="L912" s="224" t="s">
        <v>6233</v>
      </c>
      <c r="M912" s="224" t="s">
        <v>5817</v>
      </c>
      <c r="N912" s="346" t="s">
        <v>5820</v>
      </c>
      <c r="O912" s="224" t="s">
        <v>5821</v>
      </c>
    </row>
    <row r="913" spans="3:15" x14ac:dyDescent="0.25">
      <c r="C913" s="358"/>
      <c r="D913" s="358"/>
      <c r="E913" s="358"/>
      <c r="H913" s="344" t="s">
        <v>6170</v>
      </c>
      <c r="I913" s="336" t="s">
        <v>6234</v>
      </c>
      <c r="J913" s="224" t="s">
        <v>6235</v>
      </c>
      <c r="L913" s="224" t="s">
        <v>6236</v>
      </c>
      <c r="M913" s="224" t="s">
        <v>5817</v>
      </c>
      <c r="N913" s="346" t="s">
        <v>5823</v>
      </c>
      <c r="O913" s="224" t="s">
        <v>5824</v>
      </c>
    </row>
    <row r="914" spans="3:15" x14ac:dyDescent="0.25">
      <c r="C914" s="358"/>
      <c r="D914" s="358"/>
      <c r="E914" s="358"/>
      <c r="H914" s="344" t="s">
        <v>6170</v>
      </c>
      <c r="I914" s="336" t="s">
        <v>6237</v>
      </c>
      <c r="J914" s="224" t="s">
        <v>6238</v>
      </c>
      <c r="L914" s="224" t="s">
        <v>6239</v>
      </c>
      <c r="M914" s="224" t="s">
        <v>5817</v>
      </c>
      <c r="N914" s="346" t="s">
        <v>5826</v>
      </c>
      <c r="O914" s="224" t="s">
        <v>5827</v>
      </c>
    </row>
    <row r="915" spans="3:15" x14ac:dyDescent="0.25">
      <c r="C915" s="358"/>
      <c r="D915" s="358"/>
      <c r="E915" s="358"/>
      <c r="H915" s="344" t="s">
        <v>6170</v>
      </c>
      <c r="I915" s="336" t="s">
        <v>6240</v>
      </c>
      <c r="J915" s="224" t="s">
        <v>6241</v>
      </c>
      <c r="L915" s="224" t="s">
        <v>6242</v>
      </c>
      <c r="M915" s="224" t="s">
        <v>5817</v>
      </c>
      <c r="N915" s="346" t="s">
        <v>5829</v>
      </c>
      <c r="O915" s="224" t="s">
        <v>5830</v>
      </c>
    </row>
    <row r="916" spans="3:15" x14ac:dyDescent="0.25">
      <c r="C916" s="358"/>
      <c r="D916" s="358"/>
      <c r="E916" s="358"/>
      <c r="H916" s="344" t="s">
        <v>6170</v>
      </c>
      <c r="I916" s="336" t="s">
        <v>6243</v>
      </c>
      <c r="J916" s="224" t="s">
        <v>6244</v>
      </c>
      <c r="L916" s="224" t="s">
        <v>6245</v>
      </c>
      <c r="M916" s="224" t="s">
        <v>5817</v>
      </c>
      <c r="N916" s="346" t="s">
        <v>5832</v>
      </c>
      <c r="O916" s="224" t="s">
        <v>5833</v>
      </c>
    </row>
    <row r="917" spans="3:15" x14ac:dyDescent="0.25">
      <c r="C917" s="358"/>
      <c r="D917" s="358"/>
      <c r="E917" s="358"/>
      <c r="H917" s="354"/>
      <c r="I917" s="350" t="s">
        <v>6246</v>
      </c>
      <c r="J917" s="355"/>
      <c r="L917" s="224" t="s">
        <v>6247</v>
      </c>
      <c r="M917" s="224" t="s">
        <v>5817</v>
      </c>
      <c r="N917" s="346" t="s">
        <v>5835</v>
      </c>
      <c r="O917" s="224" t="s">
        <v>5836</v>
      </c>
    </row>
    <row r="918" spans="3:15" x14ac:dyDescent="0.25">
      <c r="C918" s="358"/>
      <c r="D918" s="358"/>
      <c r="E918" s="358"/>
      <c r="H918" s="344" t="s">
        <v>6248</v>
      </c>
      <c r="I918" s="336" t="s">
        <v>6249</v>
      </c>
      <c r="J918" s="224" t="s">
        <v>6250</v>
      </c>
      <c r="L918" s="224" t="s">
        <v>6251</v>
      </c>
      <c r="M918" s="224" t="s">
        <v>5817</v>
      </c>
      <c r="N918" s="346" t="s">
        <v>5838</v>
      </c>
      <c r="O918" s="224" t="s">
        <v>5839</v>
      </c>
    </row>
    <row r="919" spans="3:15" x14ac:dyDescent="0.25">
      <c r="C919" s="358"/>
      <c r="D919" s="358"/>
      <c r="E919" s="358"/>
      <c r="H919" s="344" t="s">
        <v>6248</v>
      </c>
      <c r="I919" s="336" t="s">
        <v>6252</v>
      </c>
      <c r="J919" s="224" t="s">
        <v>6253</v>
      </c>
      <c r="L919" s="224" t="s">
        <v>6254</v>
      </c>
      <c r="M919" s="224" t="s">
        <v>5817</v>
      </c>
      <c r="N919" s="346" t="s">
        <v>5841</v>
      </c>
      <c r="O919" s="224" t="s">
        <v>5842</v>
      </c>
    </row>
    <row r="920" spans="3:15" x14ac:dyDescent="0.25">
      <c r="C920" s="358"/>
      <c r="D920" s="358"/>
      <c r="E920" s="358"/>
      <c r="H920" s="344" t="s">
        <v>6248</v>
      </c>
      <c r="I920" s="336" t="s">
        <v>6255</v>
      </c>
      <c r="J920" s="224" t="s">
        <v>6256</v>
      </c>
      <c r="L920" s="224" t="s">
        <v>6257</v>
      </c>
      <c r="M920" s="224" t="s">
        <v>5817</v>
      </c>
      <c r="N920" s="346" t="s">
        <v>5844</v>
      </c>
      <c r="O920" s="224" t="s">
        <v>5845</v>
      </c>
    </row>
    <row r="921" spans="3:15" x14ac:dyDescent="0.25">
      <c r="C921" s="358"/>
      <c r="D921" s="358"/>
      <c r="E921" s="358"/>
      <c r="H921" s="344" t="s">
        <v>6248</v>
      </c>
      <c r="I921" s="336" t="s">
        <v>6258</v>
      </c>
      <c r="J921" s="224" t="s">
        <v>6259</v>
      </c>
      <c r="L921" s="224" t="s">
        <v>6260</v>
      </c>
      <c r="M921" s="224" t="s">
        <v>5817</v>
      </c>
      <c r="N921" s="346" t="s">
        <v>5847</v>
      </c>
      <c r="O921" s="224" t="s">
        <v>5848</v>
      </c>
    </row>
    <row r="922" spans="3:15" x14ac:dyDescent="0.25">
      <c r="C922" s="358"/>
      <c r="D922" s="358"/>
      <c r="E922" s="358"/>
      <c r="H922" s="344" t="s">
        <v>6248</v>
      </c>
      <c r="I922" s="336" t="s">
        <v>6261</v>
      </c>
      <c r="J922" s="224" t="s">
        <v>6262</v>
      </c>
      <c r="L922" s="224" t="s">
        <v>6263</v>
      </c>
      <c r="M922" s="224" t="s">
        <v>5817</v>
      </c>
      <c r="N922" s="346" t="s">
        <v>3535</v>
      </c>
      <c r="O922" s="224" t="s">
        <v>5850</v>
      </c>
    </row>
    <row r="923" spans="3:15" x14ac:dyDescent="0.25">
      <c r="C923" s="358"/>
      <c r="D923" s="358"/>
      <c r="E923" s="358"/>
      <c r="H923" s="344" t="s">
        <v>6248</v>
      </c>
      <c r="I923" s="336" t="s">
        <v>6264</v>
      </c>
      <c r="J923" s="224" t="s">
        <v>6265</v>
      </c>
      <c r="L923" s="224" t="s">
        <v>6266</v>
      </c>
      <c r="M923" s="224" t="s">
        <v>5817</v>
      </c>
      <c r="N923" s="346" t="s">
        <v>5852</v>
      </c>
      <c r="O923" s="224" t="s">
        <v>5853</v>
      </c>
    </row>
    <row r="924" spans="3:15" x14ac:dyDescent="0.25">
      <c r="C924" s="358"/>
      <c r="D924" s="358"/>
      <c r="E924" s="358"/>
      <c r="H924" s="344" t="s">
        <v>6248</v>
      </c>
      <c r="I924" s="336" t="s">
        <v>6267</v>
      </c>
      <c r="J924" s="224" t="s">
        <v>6268</v>
      </c>
      <c r="L924" s="224" t="s">
        <v>6269</v>
      </c>
      <c r="M924" s="224" t="s">
        <v>5817</v>
      </c>
      <c r="N924" s="346" t="s">
        <v>5855</v>
      </c>
      <c r="O924" s="224" t="s">
        <v>5856</v>
      </c>
    </row>
    <row r="925" spans="3:15" x14ac:dyDescent="0.25">
      <c r="C925" s="358"/>
      <c r="D925" s="358"/>
      <c r="E925" s="358"/>
      <c r="H925" s="344" t="s">
        <v>6248</v>
      </c>
      <c r="I925" s="336" t="s">
        <v>6270</v>
      </c>
      <c r="J925" s="224" t="s">
        <v>6271</v>
      </c>
      <c r="L925" s="224" t="s">
        <v>6272</v>
      </c>
      <c r="M925" s="224" t="s">
        <v>5817</v>
      </c>
      <c r="N925" s="346" t="s">
        <v>5858</v>
      </c>
      <c r="O925" s="224" t="s">
        <v>5859</v>
      </c>
    </row>
    <row r="926" spans="3:15" x14ac:dyDescent="0.25">
      <c r="C926" s="358"/>
      <c r="D926" s="358"/>
      <c r="E926" s="358"/>
      <c r="H926" s="344" t="s">
        <v>6248</v>
      </c>
      <c r="I926" s="336" t="s">
        <v>6273</v>
      </c>
      <c r="J926" s="224" t="s">
        <v>6274</v>
      </c>
      <c r="L926" s="224" t="s">
        <v>6275</v>
      </c>
      <c r="M926" s="224" t="s">
        <v>5817</v>
      </c>
      <c r="N926" s="346" t="s">
        <v>5861</v>
      </c>
      <c r="O926" s="224" t="s">
        <v>5862</v>
      </c>
    </row>
    <row r="927" spans="3:15" x14ac:dyDescent="0.25">
      <c r="C927" s="358"/>
      <c r="D927" s="358"/>
      <c r="E927" s="358"/>
      <c r="H927" s="344" t="s">
        <v>6248</v>
      </c>
      <c r="I927" s="336" t="s">
        <v>6276</v>
      </c>
      <c r="J927" s="224" t="s">
        <v>6277</v>
      </c>
      <c r="L927" s="224" t="s">
        <v>6278</v>
      </c>
      <c r="M927" s="224"/>
      <c r="N927" s="346"/>
      <c r="O927" s="224" t="s">
        <v>5862</v>
      </c>
    </row>
    <row r="928" spans="3:15" x14ac:dyDescent="0.25">
      <c r="C928" s="358"/>
      <c r="D928" s="358"/>
      <c r="E928" s="358"/>
      <c r="H928" s="344" t="s">
        <v>6248</v>
      </c>
      <c r="I928" s="336" t="s">
        <v>6279</v>
      </c>
      <c r="J928" s="224" t="s">
        <v>6280</v>
      </c>
      <c r="L928" s="224" t="s">
        <v>6281</v>
      </c>
      <c r="M928" s="224" t="s">
        <v>5817</v>
      </c>
      <c r="N928" s="346" t="s">
        <v>5864</v>
      </c>
      <c r="O928" s="224" t="s">
        <v>5865</v>
      </c>
    </row>
    <row r="929" spans="3:15" x14ac:dyDescent="0.25">
      <c r="C929" s="358"/>
      <c r="D929" s="358"/>
      <c r="E929" s="358"/>
      <c r="H929" s="344" t="s">
        <v>6248</v>
      </c>
      <c r="I929" s="336" t="s">
        <v>6282</v>
      </c>
      <c r="J929" s="224" t="s">
        <v>6283</v>
      </c>
      <c r="L929" s="224" t="s">
        <v>6284</v>
      </c>
      <c r="M929" s="224" t="s">
        <v>5817</v>
      </c>
      <c r="N929" s="346" t="s">
        <v>5867</v>
      </c>
      <c r="O929" s="224" t="s">
        <v>5868</v>
      </c>
    </row>
    <row r="930" spans="3:15" x14ac:dyDescent="0.25">
      <c r="C930" s="358"/>
      <c r="D930" s="358"/>
      <c r="E930" s="358"/>
      <c r="H930" s="344" t="s">
        <v>6248</v>
      </c>
      <c r="I930" s="336" t="s">
        <v>6285</v>
      </c>
      <c r="J930" s="224" t="s">
        <v>6286</v>
      </c>
      <c r="L930" s="224" t="s">
        <v>6287</v>
      </c>
      <c r="M930" s="224" t="s">
        <v>5817</v>
      </c>
      <c r="N930" s="346" t="s">
        <v>5870</v>
      </c>
      <c r="O930" s="224" t="s">
        <v>5871</v>
      </c>
    </row>
    <row r="931" spans="3:15" x14ac:dyDescent="0.25">
      <c r="C931" s="358"/>
      <c r="D931" s="358"/>
      <c r="E931" s="358"/>
      <c r="H931" s="344" t="s">
        <v>6248</v>
      </c>
      <c r="I931" s="336" t="s">
        <v>6288</v>
      </c>
      <c r="J931" s="224" t="s">
        <v>6289</v>
      </c>
      <c r="L931" s="224" t="s">
        <v>6290</v>
      </c>
      <c r="M931" s="224" t="s">
        <v>5817</v>
      </c>
      <c r="N931" s="346" t="s">
        <v>5873</v>
      </c>
      <c r="O931" s="224" t="s">
        <v>5874</v>
      </c>
    </row>
    <row r="932" spans="3:15" x14ac:dyDescent="0.25">
      <c r="C932" s="358"/>
      <c r="D932" s="358"/>
      <c r="E932" s="358"/>
      <c r="H932" s="344" t="s">
        <v>6248</v>
      </c>
      <c r="I932" s="336" t="s">
        <v>6291</v>
      </c>
      <c r="J932" s="224" t="s">
        <v>6292</v>
      </c>
      <c r="L932" s="224" t="s">
        <v>6293</v>
      </c>
      <c r="M932" s="224" t="s">
        <v>5817</v>
      </c>
      <c r="N932" s="346" t="s">
        <v>5876</v>
      </c>
      <c r="O932" s="224" t="s">
        <v>5877</v>
      </c>
    </row>
    <row r="933" spans="3:15" x14ac:dyDescent="0.25">
      <c r="C933" s="358"/>
      <c r="D933" s="358"/>
      <c r="E933" s="358"/>
      <c r="H933" s="344" t="s">
        <v>6248</v>
      </c>
      <c r="I933" s="336" t="s">
        <v>6294</v>
      </c>
      <c r="J933" s="224" t="s">
        <v>6295</v>
      </c>
      <c r="L933" s="224" t="s">
        <v>6296</v>
      </c>
      <c r="M933" s="224" t="s">
        <v>5817</v>
      </c>
      <c r="N933" s="346" t="s">
        <v>5879</v>
      </c>
      <c r="O933" s="224" t="s">
        <v>5880</v>
      </c>
    </row>
    <row r="934" spans="3:15" x14ac:dyDescent="0.25">
      <c r="C934" s="358"/>
      <c r="D934" s="358"/>
      <c r="E934" s="358"/>
      <c r="H934" s="344" t="s">
        <v>6248</v>
      </c>
      <c r="I934" s="336" t="s">
        <v>6297</v>
      </c>
      <c r="J934" s="224" t="s">
        <v>6298</v>
      </c>
      <c r="L934" s="224" t="s">
        <v>6299</v>
      </c>
      <c r="M934" s="224" t="s">
        <v>5817</v>
      </c>
      <c r="N934" s="346" t="s">
        <v>5449</v>
      </c>
      <c r="O934" s="224" t="s">
        <v>5882</v>
      </c>
    </row>
    <row r="935" spans="3:15" x14ac:dyDescent="0.25">
      <c r="C935" s="358"/>
      <c r="D935" s="358"/>
      <c r="E935" s="358"/>
      <c r="H935" s="344" t="s">
        <v>6248</v>
      </c>
      <c r="I935" s="336" t="s">
        <v>6300</v>
      </c>
      <c r="J935" s="224" t="s">
        <v>6301</v>
      </c>
      <c r="L935" s="224" t="s">
        <v>6302</v>
      </c>
      <c r="M935" s="224" t="s">
        <v>5886</v>
      </c>
      <c r="N935" s="346" t="s">
        <v>5887</v>
      </c>
      <c r="O935" s="224" t="s">
        <v>5888</v>
      </c>
    </row>
    <row r="936" spans="3:15" x14ac:dyDescent="0.25">
      <c r="C936" s="358"/>
      <c r="D936" s="358"/>
      <c r="E936" s="358"/>
      <c r="H936" s="344" t="s">
        <v>6248</v>
      </c>
      <c r="I936" s="336" t="s">
        <v>6303</v>
      </c>
      <c r="J936" s="224" t="s">
        <v>6304</v>
      </c>
      <c r="L936" s="224" t="s">
        <v>6305</v>
      </c>
      <c r="M936" s="224" t="s">
        <v>5886</v>
      </c>
      <c r="N936" s="346" t="s">
        <v>5890</v>
      </c>
      <c r="O936" s="224" t="s">
        <v>5891</v>
      </c>
    </row>
    <row r="937" spans="3:15" x14ac:dyDescent="0.25">
      <c r="C937" s="358"/>
      <c r="D937" s="358"/>
      <c r="E937" s="358"/>
      <c r="H937" s="344" t="s">
        <v>6248</v>
      </c>
      <c r="I937" s="336" t="s">
        <v>6306</v>
      </c>
      <c r="J937" s="224" t="s">
        <v>6307</v>
      </c>
      <c r="L937" s="224" t="s">
        <v>6308</v>
      </c>
      <c r="M937" s="224" t="s">
        <v>5886</v>
      </c>
      <c r="N937" s="346" t="s">
        <v>5893</v>
      </c>
      <c r="O937" s="224" t="s">
        <v>5894</v>
      </c>
    </row>
    <row r="938" spans="3:15" x14ac:dyDescent="0.25">
      <c r="C938" s="358"/>
      <c r="D938" s="358"/>
      <c r="E938" s="358"/>
      <c r="H938" s="344" t="s">
        <v>6248</v>
      </c>
      <c r="I938" s="336" t="s">
        <v>6309</v>
      </c>
      <c r="J938" s="224" t="s">
        <v>6310</v>
      </c>
      <c r="L938" s="224" t="s">
        <v>6311</v>
      </c>
      <c r="M938" s="224" t="s">
        <v>5886</v>
      </c>
      <c r="N938" s="346" t="s">
        <v>5896</v>
      </c>
      <c r="O938" s="224" t="s">
        <v>5897</v>
      </c>
    </row>
    <row r="939" spans="3:15" x14ac:dyDescent="0.25">
      <c r="C939" s="358"/>
      <c r="D939" s="358"/>
      <c r="E939" s="358"/>
      <c r="H939" s="344" t="s">
        <v>6248</v>
      </c>
      <c r="I939" s="336" t="s">
        <v>4872</v>
      </c>
      <c r="J939" s="224" t="s">
        <v>6312</v>
      </c>
      <c r="L939" s="224" t="s">
        <v>6313</v>
      </c>
      <c r="M939" s="224" t="s">
        <v>5886</v>
      </c>
      <c r="N939" s="346" t="s">
        <v>5899</v>
      </c>
      <c r="O939" s="224" t="s">
        <v>5900</v>
      </c>
    </row>
    <row r="940" spans="3:15" x14ac:dyDescent="0.25">
      <c r="C940" s="358"/>
      <c r="D940" s="358"/>
      <c r="E940" s="358"/>
      <c r="H940" s="344" t="s">
        <v>6248</v>
      </c>
      <c r="I940" s="336" t="s">
        <v>6314</v>
      </c>
      <c r="J940" s="224" t="s">
        <v>6315</v>
      </c>
      <c r="L940" s="224" t="s">
        <v>6316</v>
      </c>
      <c r="M940" s="224"/>
      <c r="N940" s="346"/>
      <c r="O940" s="224" t="s">
        <v>5900</v>
      </c>
    </row>
    <row r="941" spans="3:15" x14ac:dyDescent="0.25">
      <c r="C941" s="358"/>
      <c r="D941" s="358"/>
      <c r="E941" s="358"/>
      <c r="H941" s="344" t="s">
        <v>6248</v>
      </c>
      <c r="I941" s="336" t="s">
        <v>6317</v>
      </c>
      <c r="J941" s="224" t="s">
        <v>6318</v>
      </c>
      <c r="L941" s="224" t="s">
        <v>6319</v>
      </c>
      <c r="M941" s="224" t="s">
        <v>5886</v>
      </c>
      <c r="N941" s="346" t="s">
        <v>5902</v>
      </c>
      <c r="O941" s="224" t="s">
        <v>5903</v>
      </c>
    </row>
    <row r="942" spans="3:15" x14ac:dyDescent="0.25">
      <c r="C942" s="358"/>
      <c r="D942" s="358"/>
      <c r="E942" s="358"/>
      <c r="H942" s="344" t="s">
        <v>6248</v>
      </c>
      <c r="I942" s="336" t="s">
        <v>6320</v>
      </c>
      <c r="J942" s="224" t="s">
        <v>6321</v>
      </c>
      <c r="L942" s="224" t="s">
        <v>6322</v>
      </c>
      <c r="M942" s="224"/>
      <c r="N942" s="346"/>
      <c r="O942" s="224" t="s">
        <v>5903</v>
      </c>
    </row>
    <row r="943" spans="3:15" x14ac:dyDescent="0.25">
      <c r="C943" s="358"/>
      <c r="D943" s="358"/>
      <c r="E943" s="358"/>
      <c r="H943" s="344" t="s">
        <v>6248</v>
      </c>
      <c r="I943" s="336" t="s">
        <v>6323</v>
      </c>
      <c r="J943" s="224" t="s">
        <v>6324</v>
      </c>
      <c r="L943" s="224" t="s">
        <v>6325</v>
      </c>
      <c r="M943" s="224" t="s">
        <v>5886</v>
      </c>
      <c r="N943" s="346" t="s">
        <v>5905</v>
      </c>
      <c r="O943" s="224" t="s">
        <v>5906</v>
      </c>
    </row>
    <row r="944" spans="3:15" x14ac:dyDescent="0.25">
      <c r="C944" s="358"/>
      <c r="D944" s="358"/>
      <c r="E944" s="358"/>
      <c r="H944" s="344" t="s">
        <v>6248</v>
      </c>
      <c r="I944" s="336" t="s">
        <v>6326</v>
      </c>
      <c r="J944" s="224" t="s">
        <v>6327</v>
      </c>
      <c r="L944" s="224" t="s">
        <v>6328</v>
      </c>
      <c r="M944" s="224" t="s">
        <v>5886</v>
      </c>
      <c r="N944" s="346" t="s">
        <v>5908</v>
      </c>
      <c r="O944" s="224" t="s">
        <v>5909</v>
      </c>
    </row>
    <row r="945" spans="3:15" x14ac:dyDescent="0.25">
      <c r="C945" s="358"/>
      <c r="D945" s="358"/>
      <c r="E945" s="358"/>
      <c r="H945" s="344" t="s">
        <v>6248</v>
      </c>
      <c r="I945" s="336" t="s">
        <v>6329</v>
      </c>
      <c r="J945" s="224" t="s">
        <v>6330</v>
      </c>
      <c r="L945" s="224" t="s">
        <v>6331</v>
      </c>
      <c r="M945" s="224" t="s">
        <v>5886</v>
      </c>
      <c r="N945" s="346" t="s">
        <v>5911</v>
      </c>
      <c r="O945" s="224" t="s">
        <v>5912</v>
      </c>
    </row>
    <row r="946" spans="3:15" x14ac:dyDescent="0.25">
      <c r="C946" s="358"/>
      <c r="D946" s="358"/>
      <c r="E946" s="358"/>
      <c r="H946" s="344" t="s">
        <v>6248</v>
      </c>
      <c r="I946" s="336" t="s">
        <v>6332</v>
      </c>
      <c r="J946" s="224" t="s">
        <v>6333</v>
      </c>
      <c r="L946" s="224" t="s">
        <v>6334</v>
      </c>
      <c r="M946" s="224" t="s">
        <v>5886</v>
      </c>
      <c r="N946" s="346" t="s">
        <v>5914</v>
      </c>
      <c r="O946" s="224" t="s">
        <v>5915</v>
      </c>
    </row>
    <row r="947" spans="3:15" x14ac:dyDescent="0.25">
      <c r="C947" s="358"/>
      <c r="D947" s="358"/>
      <c r="E947" s="358"/>
      <c r="H947" s="354"/>
      <c r="I947" s="350" t="s">
        <v>6335</v>
      </c>
      <c r="J947" s="355"/>
      <c r="L947" s="224" t="s">
        <v>6336</v>
      </c>
      <c r="M947" s="224" t="s">
        <v>5886</v>
      </c>
      <c r="N947" s="346" t="s">
        <v>5917</v>
      </c>
      <c r="O947" s="224" t="s">
        <v>5918</v>
      </c>
    </row>
    <row r="948" spans="3:15" x14ac:dyDescent="0.25">
      <c r="C948" s="358"/>
      <c r="D948" s="358"/>
      <c r="E948" s="358"/>
      <c r="H948" s="344" t="s">
        <v>6337</v>
      </c>
      <c r="I948" s="336" t="s">
        <v>6338</v>
      </c>
      <c r="J948" s="224" t="s">
        <v>6339</v>
      </c>
      <c r="L948" s="224" t="s">
        <v>6340</v>
      </c>
      <c r="M948" s="224" t="s">
        <v>5886</v>
      </c>
      <c r="N948" s="346" t="s">
        <v>5920</v>
      </c>
      <c r="O948" s="224" t="s">
        <v>5921</v>
      </c>
    </row>
    <row r="949" spans="3:15" x14ac:dyDescent="0.25">
      <c r="C949" s="358"/>
      <c r="D949" s="358"/>
      <c r="E949" s="358"/>
      <c r="H949" s="344" t="s">
        <v>6337</v>
      </c>
      <c r="I949" s="336" t="s">
        <v>5655</v>
      </c>
      <c r="J949" s="224" t="s">
        <v>6341</v>
      </c>
      <c r="L949" s="224" t="s">
        <v>6342</v>
      </c>
      <c r="M949" s="224" t="s">
        <v>5886</v>
      </c>
      <c r="N949" s="346" t="s">
        <v>5923</v>
      </c>
      <c r="O949" s="224" t="s">
        <v>5924</v>
      </c>
    </row>
    <row r="950" spans="3:15" x14ac:dyDescent="0.25">
      <c r="C950" s="358"/>
      <c r="D950" s="358"/>
      <c r="E950" s="358"/>
      <c r="H950" s="344" t="s">
        <v>6337</v>
      </c>
      <c r="I950" s="336" t="s">
        <v>6343</v>
      </c>
      <c r="J950" s="224" t="s">
        <v>6344</v>
      </c>
      <c r="L950" s="224" t="s">
        <v>6345</v>
      </c>
      <c r="M950" s="224" t="s">
        <v>5886</v>
      </c>
      <c r="N950" s="346" t="s">
        <v>5926</v>
      </c>
      <c r="O950" s="224" t="s">
        <v>5927</v>
      </c>
    </row>
    <row r="951" spans="3:15" x14ac:dyDescent="0.25">
      <c r="C951" s="358"/>
      <c r="D951" s="358"/>
      <c r="E951" s="358"/>
      <c r="H951" s="344" t="s">
        <v>6337</v>
      </c>
      <c r="I951" s="336" t="s">
        <v>5590</v>
      </c>
      <c r="J951" s="224" t="s">
        <v>6346</v>
      </c>
      <c r="L951" s="224" t="s">
        <v>6347</v>
      </c>
      <c r="M951" s="224" t="s">
        <v>5886</v>
      </c>
      <c r="N951" s="346" t="s">
        <v>5929</v>
      </c>
      <c r="O951" s="224" t="s">
        <v>5930</v>
      </c>
    </row>
    <row r="952" spans="3:15" x14ac:dyDescent="0.25">
      <c r="C952" s="358"/>
      <c r="D952" s="358"/>
      <c r="E952" s="358"/>
      <c r="H952" s="344" t="s">
        <v>6337</v>
      </c>
      <c r="I952" s="336" t="s">
        <v>6348</v>
      </c>
      <c r="J952" s="224" t="s">
        <v>6349</v>
      </c>
      <c r="L952" s="224" t="s">
        <v>6350</v>
      </c>
      <c r="M952" s="224" t="s">
        <v>5886</v>
      </c>
      <c r="N952" s="346" t="s">
        <v>4839</v>
      </c>
      <c r="O952" s="224" t="s">
        <v>5932</v>
      </c>
    </row>
    <row r="953" spans="3:15" x14ac:dyDescent="0.25">
      <c r="C953" s="358"/>
      <c r="D953" s="358"/>
      <c r="E953" s="358"/>
      <c r="H953" s="344" t="s">
        <v>6337</v>
      </c>
      <c r="I953" s="336" t="s">
        <v>6351</v>
      </c>
      <c r="J953" s="224" t="s">
        <v>6352</v>
      </c>
      <c r="L953" s="224" t="s">
        <v>6353</v>
      </c>
      <c r="M953" s="224"/>
      <c r="N953" s="346"/>
      <c r="O953" s="224" t="s">
        <v>5932</v>
      </c>
    </row>
    <row r="954" spans="3:15" x14ac:dyDescent="0.25">
      <c r="C954" s="358"/>
      <c r="D954" s="358"/>
      <c r="E954" s="358"/>
      <c r="H954" s="344" t="s">
        <v>6337</v>
      </c>
      <c r="I954" s="336" t="s">
        <v>6354</v>
      </c>
      <c r="J954" s="224" t="s">
        <v>6355</v>
      </c>
      <c r="L954" s="224" t="s">
        <v>6356</v>
      </c>
      <c r="M954" s="224" t="s">
        <v>5886</v>
      </c>
      <c r="N954" s="346" t="s">
        <v>5934</v>
      </c>
      <c r="O954" s="224" t="s">
        <v>5935</v>
      </c>
    </row>
    <row r="955" spans="3:15" x14ac:dyDescent="0.25">
      <c r="C955" s="358"/>
      <c r="D955" s="358"/>
      <c r="E955" s="358"/>
      <c r="H955" s="344" t="s">
        <v>6337</v>
      </c>
      <c r="I955" s="336" t="s">
        <v>5806</v>
      </c>
      <c r="J955" s="224" t="s">
        <v>6357</v>
      </c>
      <c r="L955" s="224" t="s">
        <v>6358</v>
      </c>
      <c r="M955" s="224" t="s">
        <v>5886</v>
      </c>
      <c r="N955" s="346" t="s">
        <v>5937</v>
      </c>
      <c r="O955" s="224" t="s">
        <v>5938</v>
      </c>
    </row>
    <row r="956" spans="3:15" x14ac:dyDescent="0.25">
      <c r="C956" s="358"/>
      <c r="D956" s="358"/>
      <c r="E956" s="358"/>
      <c r="H956" s="344" t="s">
        <v>6337</v>
      </c>
      <c r="I956" s="336" t="s">
        <v>6359</v>
      </c>
      <c r="J956" s="224" t="s">
        <v>6360</v>
      </c>
      <c r="L956" s="224" t="s">
        <v>6361</v>
      </c>
      <c r="M956" s="224" t="s">
        <v>5886</v>
      </c>
      <c r="N956" s="346" t="s">
        <v>5940</v>
      </c>
      <c r="O956" s="224" t="s">
        <v>5941</v>
      </c>
    </row>
    <row r="957" spans="3:15" x14ac:dyDescent="0.25">
      <c r="C957" s="358"/>
      <c r="D957" s="358"/>
      <c r="E957" s="358"/>
      <c r="H957" s="344" t="s">
        <v>6337</v>
      </c>
      <c r="I957" s="336" t="s">
        <v>6362</v>
      </c>
      <c r="J957" s="224" t="s">
        <v>6363</v>
      </c>
      <c r="L957" s="224" t="s">
        <v>6364</v>
      </c>
      <c r="M957" s="224" t="s">
        <v>5886</v>
      </c>
      <c r="N957" s="346" t="s">
        <v>5943</v>
      </c>
      <c r="O957" s="224" t="s">
        <v>5944</v>
      </c>
    </row>
    <row r="958" spans="3:15" x14ac:dyDescent="0.25">
      <c r="C958" s="358"/>
      <c r="D958" s="358"/>
      <c r="E958" s="358"/>
      <c r="H958" s="344" t="s">
        <v>6337</v>
      </c>
      <c r="I958" s="336" t="s">
        <v>6365</v>
      </c>
      <c r="J958" s="224" t="s">
        <v>6366</v>
      </c>
      <c r="L958" s="224" t="s">
        <v>6367</v>
      </c>
      <c r="M958" s="224" t="s">
        <v>5886</v>
      </c>
      <c r="N958" s="346" t="s">
        <v>5946</v>
      </c>
      <c r="O958" s="224" t="s">
        <v>5947</v>
      </c>
    </row>
    <row r="959" spans="3:15" x14ac:dyDescent="0.25">
      <c r="C959" s="358"/>
      <c r="D959" s="358"/>
      <c r="E959" s="358"/>
      <c r="H959" s="344" t="s">
        <v>6337</v>
      </c>
      <c r="I959" s="336" t="s">
        <v>6368</v>
      </c>
      <c r="J959" s="224" t="s">
        <v>6369</v>
      </c>
      <c r="L959" s="224" t="s">
        <v>6370</v>
      </c>
      <c r="M959" s="224" t="s">
        <v>5886</v>
      </c>
      <c r="N959" s="346" t="s">
        <v>5949</v>
      </c>
      <c r="O959" s="224" t="s">
        <v>5950</v>
      </c>
    </row>
    <row r="960" spans="3:15" x14ac:dyDescent="0.25">
      <c r="C960" s="358"/>
      <c r="D960" s="358"/>
      <c r="E960" s="358"/>
      <c r="H960" s="344" t="s">
        <v>6337</v>
      </c>
      <c r="I960" s="336" t="s">
        <v>6371</v>
      </c>
      <c r="J960" s="224" t="s">
        <v>6372</v>
      </c>
      <c r="L960" s="224" t="s">
        <v>6373</v>
      </c>
      <c r="M960" s="224" t="s">
        <v>5886</v>
      </c>
      <c r="N960" s="346" t="s">
        <v>5952</v>
      </c>
      <c r="O960" s="224" t="s">
        <v>5953</v>
      </c>
    </row>
    <row r="961" spans="3:15" x14ac:dyDescent="0.25">
      <c r="C961" s="358"/>
      <c r="D961" s="358"/>
      <c r="E961" s="358"/>
      <c r="H961" s="344" t="s">
        <v>6337</v>
      </c>
      <c r="I961" s="336" t="s">
        <v>6374</v>
      </c>
      <c r="J961" s="224" t="s">
        <v>6375</v>
      </c>
      <c r="L961" s="224" t="s">
        <v>6376</v>
      </c>
      <c r="M961" s="224" t="s">
        <v>5886</v>
      </c>
      <c r="N961" s="346" t="s">
        <v>5955</v>
      </c>
      <c r="O961" s="224" t="s">
        <v>5956</v>
      </c>
    </row>
    <row r="962" spans="3:15" x14ac:dyDescent="0.25">
      <c r="C962" s="358"/>
      <c r="D962" s="358"/>
      <c r="E962" s="358"/>
      <c r="H962" s="344" t="s">
        <v>6337</v>
      </c>
      <c r="I962" s="336" t="s">
        <v>6377</v>
      </c>
      <c r="J962" s="224" t="s">
        <v>6378</v>
      </c>
      <c r="L962" s="224" t="s">
        <v>6379</v>
      </c>
      <c r="M962" s="224" t="s">
        <v>5886</v>
      </c>
      <c r="N962" s="346" t="s">
        <v>5958</v>
      </c>
      <c r="O962" s="224" t="s">
        <v>5959</v>
      </c>
    </row>
    <row r="963" spans="3:15" x14ac:dyDescent="0.25">
      <c r="C963" s="358"/>
      <c r="D963" s="358"/>
      <c r="E963" s="358"/>
      <c r="H963" s="354"/>
      <c r="I963" s="350" t="s">
        <v>6380</v>
      </c>
      <c r="J963" s="355"/>
      <c r="L963" s="224" t="s">
        <v>6381</v>
      </c>
      <c r="M963" s="224" t="s">
        <v>5886</v>
      </c>
      <c r="N963" s="346" t="s">
        <v>5961</v>
      </c>
      <c r="O963" s="224" t="s">
        <v>5962</v>
      </c>
    </row>
    <row r="964" spans="3:15" x14ac:dyDescent="0.25">
      <c r="C964" s="358"/>
      <c r="D964" s="358"/>
      <c r="E964" s="358"/>
      <c r="H964" s="344" t="s">
        <v>6382</v>
      </c>
      <c r="I964" s="336" t="s">
        <v>6383</v>
      </c>
      <c r="J964" s="224" t="s">
        <v>6384</v>
      </c>
      <c r="L964" s="224" t="s">
        <v>6385</v>
      </c>
      <c r="M964" s="224" t="s">
        <v>5886</v>
      </c>
      <c r="N964" s="346" t="s">
        <v>5964</v>
      </c>
      <c r="O964" s="224" t="s">
        <v>5965</v>
      </c>
    </row>
    <row r="965" spans="3:15" x14ac:dyDescent="0.25">
      <c r="C965" s="358"/>
      <c r="D965" s="358"/>
      <c r="E965" s="358"/>
      <c r="H965" s="344" t="s">
        <v>6382</v>
      </c>
      <c r="I965" s="336" t="s">
        <v>6386</v>
      </c>
      <c r="J965" s="224" t="s">
        <v>6387</v>
      </c>
      <c r="L965" s="224" t="s">
        <v>6388</v>
      </c>
      <c r="M965" s="224" t="s">
        <v>5886</v>
      </c>
      <c r="N965" s="346" t="s">
        <v>5967</v>
      </c>
      <c r="O965" s="224" t="s">
        <v>5968</v>
      </c>
    </row>
    <row r="966" spans="3:15" x14ac:dyDescent="0.25">
      <c r="C966" s="358"/>
      <c r="D966" s="358"/>
      <c r="E966" s="358"/>
      <c r="H966" s="344" t="s">
        <v>6382</v>
      </c>
      <c r="I966" s="336" t="s">
        <v>6389</v>
      </c>
      <c r="J966" s="224" t="s">
        <v>6390</v>
      </c>
      <c r="L966" s="224" t="s">
        <v>6391</v>
      </c>
      <c r="M966" s="224" t="s">
        <v>5886</v>
      </c>
      <c r="N966" s="346" t="s">
        <v>5970</v>
      </c>
      <c r="O966" s="224" t="s">
        <v>5971</v>
      </c>
    </row>
    <row r="967" spans="3:15" x14ac:dyDescent="0.25">
      <c r="C967" s="358"/>
      <c r="D967" s="358"/>
      <c r="E967" s="358"/>
      <c r="H967" s="344" t="s">
        <v>6382</v>
      </c>
      <c r="I967" s="336" t="s">
        <v>6392</v>
      </c>
      <c r="J967" s="224" t="s">
        <v>6393</v>
      </c>
      <c r="L967" s="224" t="s">
        <v>6394</v>
      </c>
      <c r="M967" s="224" t="s">
        <v>5886</v>
      </c>
      <c r="N967" s="346" t="s">
        <v>5973</v>
      </c>
      <c r="O967" s="224" t="s">
        <v>5974</v>
      </c>
    </row>
    <row r="968" spans="3:15" x14ac:dyDescent="0.25">
      <c r="C968" s="358"/>
      <c r="D968" s="358"/>
      <c r="E968" s="358"/>
      <c r="H968" s="344" t="s">
        <v>6382</v>
      </c>
      <c r="I968" s="336" t="s">
        <v>6395</v>
      </c>
      <c r="J968" s="224" t="s">
        <v>6396</v>
      </c>
      <c r="L968" s="224" t="s">
        <v>6397</v>
      </c>
      <c r="M968" s="224" t="s">
        <v>5978</v>
      </c>
      <c r="N968" s="346" t="s">
        <v>5979</v>
      </c>
      <c r="O968" s="224" t="s">
        <v>5980</v>
      </c>
    </row>
    <row r="969" spans="3:15" x14ac:dyDescent="0.25">
      <c r="C969" s="358"/>
      <c r="D969" s="358"/>
      <c r="E969" s="358"/>
      <c r="H969" s="344" t="s">
        <v>6382</v>
      </c>
      <c r="I969" s="336" t="s">
        <v>6398</v>
      </c>
      <c r="J969" s="224" t="s">
        <v>6399</v>
      </c>
      <c r="L969" s="224" t="s">
        <v>6400</v>
      </c>
      <c r="M969" s="224" t="s">
        <v>5978</v>
      </c>
      <c r="N969" s="346" t="s">
        <v>5984</v>
      </c>
      <c r="O969" s="224" t="s">
        <v>5985</v>
      </c>
    </row>
    <row r="970" spans="3:15" x14ac:dyDescent="0.25">
      <c r="C970" s="358"/>
      <c r="D970" s="358"/>
      <c r="E970" s="358"/>
      <c r="H970" s="344" t="s">
        <v>6382</v>
      </c>
      <c r="I970" s="336" t="s">
        <v>6401</v>
      </c>
      <c r="J970" s="224" t="s">
        <v>6402</v>
      </c>
      <c r="L970" s="224" t="s">
        <v>6403</v>
      </c>
      <c r="M970" s="224" t="s">
        <v>5978</v>
      </c>
      <c r="N970" s="346" t="s">
        <v>5989</v>
      </c>
      <c r="O970" s="224" t="s">
        <v>5990</v>
      </c>
    </row>
    <row r="971" spans="3:15" x14ac:dyDescent="0.25">
      <c r="C971" s="358"/>
      <c r="D971" s="358"/>
      <c r="E971" s="358"/>
      <c r="H971" s="344" t="s">
        <v>6382</v>
      </c>
      <c r="I971" s="336" t="s">
        <v>6404</v>
      </c>
      <c r="J971" s="224" t="s">
        <v>6405</v>
      </c>
      <c r="L971" s="224" t="s">
        <v>6406</v>
      </c>
      <c r="M971" s="224"/>
      <c r="N971" s="346"/>
      <c r="O971" s="224" t="s">
        <v>5990</v>
      </c>
    </row>
    <row r="972" spans="3:15" x14ac:dyDescent="0.25">
      <c r="C972" s="358"/>
      <c r="D972" s="358"/>
      <c r="E972" s="358"/>
      <c r="H972" s="344" t="s">
        <v>6382</v>
      </c>
      <c r="I972" s="336" t="s">
        <v>6407</v>
      </c>
      <c r="J972" s="224" t="s">
        <v>6408</v>
      </c>
      <c r="L972" s="224" t="s">
        <v>6409</v>
      </c>
      <c r="M972" s="224" t="s">
        <v>5978</v>
      </c>
      <c r="N972" s="346" t="s">
        <v>5992</v>
      </c>
      <c r="O972" s="224" t="s">
        <v>5993</v>
      </c>
    </row>
    <row r="973" spans="3:15" x14ac:dyDescent="0.25">
      <c r="C973" s="358"/>
      <c r="D973" s="358"/>
      <c r="E973" s="358"/>
      <c r="H973" s="344" t="s">
        <v>6382</v>
      </c>
      <c r="I973" s="336" t="s">
        <v>6410</v>
      </c>
      <c r="J973" s="224" t="s">
        <v>6411</v>
      </c>
      <c r="L973" s="224" t="s">
        <v>6412</v>
      </c>
      <c r="M973" s="224" t="s">
        <v>5978</v>
      </c>
      <c r="N973" s="346" t="s">
        <v>5995</v>
      </c>
      <c r="O973" s="224" t="s">
        <v>5996</v>
      </c>
    </row>
    <row r="974" spans="3:15" x14ac:dyDescent="0.25">
      <c r="C974" s="358"/>
      <c r="D974" s="358"/>
      <c r="E974" s="358"/>
      <c r="H974" s="344" t="s">
        <v>6382</v>
      </c>
      <c r="I974" s="336" t="s">
        <v>6413</v>
      </c>
      <c r="J974" s="224" t="s">
        <v>6414</v>
      </c>
      <c r="L974" s="224" t="s">
        <v>6415</v>
      </c>
      <c r="M974" s="224" t="s">
        <v>5978</v>
      </c>
      <c r="N974" s="346" t="s">
        <v>5998</v>
      </c>
      <c r="O974" s="224" t="s">
        <v>5999</v>
      </c>
    </row>
    <row r="975" spans="3:15" x14ac:dyDescent="0.25">
      <c r="C975" s="358"/>
      <c r="D975" s="358"/>
      <c r="E975" s="358"/>
      <c r="H975" s="344" t="s">
        <v>6382</v>
      </c>
      <c r="I975" s="336" t="s">
        <v>6416</v>
      </c>
      <c r="J975" s="224" t="s">
        <v>6417</v>
      </c>
      <c r="L975" s="224" t="s">
        <v>6418</v>
      </c>
      <c r="M975" s="224" t="s">
        <v>5978</v>
      </c>
      <c r="N975" s="346" t="s">
        <v>6001</v>
      </c>
      <c r="O975" s="224" t="s">
        <v>6002</v>
      </c>
    </row>
    <row r="976" spans="3:15" x14ac:dyDescent="0.25">
      <c r="C976" s="358"/>
      <c r="D976" s="358"/>
      <c r="E976" s="358"/>
      <c r="H976" s="344" t="s">
        <v>6382</v>
      </c>
      <c r="I976" s="336" t="s">
        <v>6419</v>
      </c>
      <c r="J976" s="224" t="s">
        <v>6420</v>
      </c>
      <c r="L976" s="224" t="s">
        <v>6421</v>
      </c>
      <c r="M976" s="224" t="s">
        <v>5978</v>
      </c>
      <c r="N976" s="346" t="s">
        <v>6005</v>
      </c>
      <c r="O976" s="224" t="s">
        <v>6006</v>
      </c>
    </row>
    <row r="977" spans="3:15" x14ac:dyDescent="0.25">
      <c r="C977" s="358"/>
      <c r="D977" s="358"/>
      <c r="E977" s="358"/>
      <c r="H977" s="344" t="s">
        <v>6382</v>
      </c>
      <c r="I977" s="336" t="s">
        <v>6422</v>
      </c>
      <c r="J977" s="224" t="s">
        <v>6423</v>
      </c>
      <c r="L977" s="224" t="s">
        <v>6424</v>
      </c>
      <c r="M977" s="224" t="s">
        <v>5978</v>
      </c>
      <c r="N977" s="346" t="s">
        <v>6008</v>
      </c>
      <c r="O977" s="224" t="s">
        <v>6009</v>
      </c>
    </row>
    <row r="978" spans="3:15" x14ac:dyDescent="0.25">
      <c r="C978" s="358"/>
      <c r="D978" s="358"/>
      <c r="E978" s="358"/>
      <c r="H978" s="344" t="s">
        <v>6382</v>
      </c>
      <c r="I978" s="336" t="s">
        <v>6425</v>
      </c>
      <c r="J978" s="224" t="s">
        <v>6426</v>
      </c>
      <c r="L978" s="224" t="s">
        <v>6427</v>
      </c>
      <c r="M978" s="224" t="s">
        <v>5978</v>
      </c>
      <c r="N978" s="346" t="s">
        <v>6011</v>
      </c>
      <c r="O978" s="224" t="s">
        <v>6012</v>
      </c>
    </row>
    <row r="979" spans="3:15" x14ac:dyDescent="0.25">
      <c r="C979" s="358"/>
      <c r="D979" s="358"/>
      <c r="E979" s="358"/>
      <c r="H979" s="344" t="s">
        <v>6382</v>
      </c>
      <c r="I979" s="336" t="s">
        <v>6428</v>
      </c>
      <c r="J979" s="224" t="s">
        <v>6429</v>
      </c>
      <c r="L979" s="224" t="s">
        <v>6430</v>
      </c>
      <c r="M979" s="224" t="s">
        <v>5978</v>
      </c>
      <c r="N979" s="346" t="s">
        <v>6014</v>
      </c>
      <c r="O979" s="224" t="s">
        <v>6015</v>
      </c>
    </row>
    <row r="980" spans="3:15" x14ac:dyDescent="0.25">
      <c r="C980" s="358"/>
      <c r="D980" s="358"/>
      <c r="E980" s="358"/>
      <c r="H980" s="344" t="s">
        <v>6382</v>
      </c>
      <c r="I980" s="336" t="s">
        <v>6431</v>
      </c>
      <c r="J980" s="224" t="s">
        <v>6432</v>
      </c>
      <c r="L980" s="224" t="s">
        <v>6433</v>
      </c>
      <c r="M980" s="224" t="s">
        <v>5978</v>
      </c>
      <c r="N980" s="346" t="s">
        <v>6017</v>
      </c>
      <c r="O980" s="224" t="s">
        <v>6018</v>
      </c>
    </row>
    <row r="981" spans="3:15" x14ac:dyDescent="0.25">
      <c r="C981" s="358"/>
      <c r="D981" s="358"/>
      <c r="E981" s="358"/>
      <c r="H981" s="344" t="s">
        <v>6382</v>
      </c>
      <c r="I981" s="336" t="s">
        <v>6434</v>
      </c>
      <c r="J981" s="224" t="s">
        <v>6435</v>
      </c>
      <c r="L981" s="224" t="s">
        <v>6436</v>
      </c>
      <c r="M981" s="224" t="s">
        <v>5978</v>
      </c>
      <c r="N981" s="346" t="s">
        <v>6020</v>
      </c>
      <c r="O981" s="224" t="s">
        <v>6021</v>
      </c>
    </row>
    <row r="982" spans="3:15" x14ac:dyDescent="0.25">
      <c r="C982" s="358"/>
      <c r="D982" s="358"/>
      <c r="E982" s="358"/>
      <c r="H982" s="344" t="s">
        <v>6382</v>
      </c>
      <c r="I982" s="336" t="s">
        <v>6437</v>
      </c>
      <c r="J982" s="224" t="s">
        <v>6438</v>
      </c>
      <c r="L982" s="224" t="s">
        <v>6439</v>
      </c>
      <c r="M982" s="224" t="s">
        <v>5978</v>
      </c>
      <c r="N982" s="346" t="s">
        <v>6023</v>
      </c>
      <c r="O982" s="224" t="s">
        <v>6024</v>
      </c>
    </row>
    <row r="983" spans="3:15" x14ac:dyDescent="0.25">
      <c r="C983" s="358"/>
      <c r="D983" s="358"/>
      <c r="E983" s="358"/>
      <c r="H983" s="344" t="s">
        <v>6382</v>
      </c>
      <c r="I983" s="336" t="s">
        <v>6440</v>
      </c>
      <c r="J983" s="224" t="s">
        <v>6441</v>
      </c>
      <c r="L983" s="224" t="s">
        <v>6442</v>
      </c>
      <c r="M983" s="224" t="s">
        <v>5978</v>
      </c>
      <c r="N983" s="346" t="s">
        <v>6026</v>
      </c>
      <c r="O983" s="224" t="s">
        <v>6027</v>
      </c>
    </row>
    <row r="984" spans="3:15" x14ac:dyDescent="0.25">
      <c r="C984" s="358"/>
      <c r="D984" s="358"/>
      <c r="E984" s="358"/>
      <c r="H984" s="344" t="s">
        <v>6382</v>
      </c>
      <c r="I984" s="336" t="s">
        <v>6443</v>
      </c>
      <c r="J984" s="224" t="s">
        <v>6444</v>
      </c>
      <c r="L984" s="224" t="s">
        <v>6445</v>
      </c>
      <c r="M984" s="224" t="s">
        <v>5978</v>
      </c>
      <c r="N984" s="346" t="s">
        <v>6029</v>
      </c>
      <c r="O984" s="224" t="s">
        <v>6030</v>
      </c>
    </row>
    <row r="985" spans="3:15" x14ac:dyDescent="0.25">
      <c r="C985" s="358"/>
      <c r="D985" s="358"/>
      <c r="E985" s="358"/>
      <c r="H985" s="344" t="s">
        <v>6382</v>
      </c>
      <c r="I985" s="336" t="s">
        <v>6446</v>
      </c>
      <c r="J985" s="224" t="s">
        <v>6447</v>
      </c>
      <c r="L985" s="224" t="s">
        <v>6448</v>
      </c>
      <c r="M985" s="224"/>
      <c r="N985" s="346"/>
      <c r="O985" s="224" t="s">
        <v>6030</v>
      </c>
    </row>
    <row r="986" spans="3:15" x14ac:dyDescent="0.25">
      <c r="C986" s="358"/>
      <c r="D986" s="358"/>
      <c r="E986" s="358"/>
      <c r="H986" s="344" t="s">
        <v>6382</v>
      </c>
      <c r="I986" s="336" t="s">
        <v>6449</v>
      </c>
      <c r="J986" s="224" t="s">
        <v>6450</v>
      </c>
      <c r="L986" s="224" t="s">
        <v>6451</v>
      </c>
      <c r="M986" s="224" t="s">
        <v>5978</v>
      </c>
      <c r="N986" s="346" t="s">
        <v>6032</v>
      </c>
      <c r="O986" s="224" t="s">
        <v>6033</v>
      </c>
    </row>
    <row r="987" spans="3:15" x14ac:dyDescent="0.25">
      <c r="C987" s="358"/>
      <c r="D987" s="358"/>
      <c r="E987" s="358"/>
      <c r="H987" s="344" t="s">
        <v>6382</v>
      </c>
      <c r="I987" s="336" t="s">
        <v>6452</v>
      </c>
      <c r="J987" s="224" t="s">
        <v>6453</v>
      </c>
      <c r="L987" s="224" t="s">
        <v>6454</v>
      </c>
      <c r="M987" s="224" t="s">
        <v>5978</v>
      </c>
      <c r="N987" s="346" t="s">
        <v>6035</v>
      </c>
      <c r="O987" s="224" t="s">
        <v>6036</v>
      </c>
    </row>
    <row r="988" spans="3:15" x14ac:dyDescent="0.25">
      <c r="C988" s="358"/>
      <c r="D988" s="358"/>
      <c r="E988" s="358"/>
      <c r="H988" s="344" t="s">
        <v>6382</v>
      </c>
      <c r="I988" s="336" t="s">
        <v>6455</v>
      </c>
      <c r="J988" s="224" t="s">
        <v>6456</v>
      </c>
      <c r="L988" s="224" t="s">
        <v>6457</v>
      </c>
      <c r="M988" s="224"/>
      <c r="N988" s="346"/>
      <c r="O988" s="224" t="s">
        <v>6036</v>
      </c>
    </row>
    <row r="989" spans="3:15" x14ac:dyDescent="0.25">
      <c r="C989" s="358"/>
      <c r="D989" s="358"/>
      <c r="E989" s="358"/>
      <c r="H989" s="344" t="s">
        <v>6382</v>
      </c>
      <c r="I989" s="336" t="s">
        <v>6458</v>
      </c>
      <c r="J989" s="224" t="s">
        <v>6459</v>
      </c>
      <c r="L989" s="224" t="s">
        <v>6460</v>
      </c>
      <c r="M989" s="224" t="s">
        <v>5978</v>
      </c>
      <c r="N989" s="346" t="s">
        <v>6038</v>
      </c>
      <c r="O989" s="224" t="s">
        <v>6039</v>
      </c>
    </row>
    <row r="990" spans="3:15" x14ac:dyDescent="0.25">
      <c r="C990" s="358"/>
      <c r="D990" s="358"/>
      <c r="E990" s="358"/>
      <c r="H990" s="344" t="s">
        <v>6382</v>
      </c>
      <c r="I990" s="336" t="s">
        <v>6461</v>
      </c>
      <c r="J990" s="224" t="s">
        <v>6462</v>
      </c>
      <c r="L990" s="224" t="s">
        <v>6463</v>
      </c>
      <c r="M990" s="224" t="s">
        <v>6043</v>
      </c>
      <c r="N990" s="346" t="s">
        <v>6044</v>
      </c>
      <c r="O990" s="224" t="s">
        <v>6045</v>
      </c>
    </row>
    <row r="991" spans="3:15" x14ac:dyDescent="0.25">
      <c r="C991" s="358"/>
      <c r="D991" s="358"/>
      <c r="E991" s="358"/>
      <c r="H991" s="344" t="s">
        <v>6382</v>
      </c>
      <c r="I991" s="336" t="s">
        <v>6464</v>
      </c>
      <c r="J991" s="224" t="s">
        <v>6465</v>
      </c>
      <c r="L991" s="224" t="s">
        <v>6466</v>
      </c>
      <c r="M991" s="224" t="s">
        <v>6043</v>
      </c>
      <c r="N991" s="346" t="s">
        <v>6047</v>
      </c>
      <c r="O991" s="224" t="s">
        <v>6048</v>
      </c>
    </row>
    <row r="992" spans="3:15" x14ac:dyDescent="0.25">
      <c r="C992" s="358"/>
      <c r="D992" s="358"/>
      <c r="E992" s="358"/>
      <c r="H992" s="344" t="s">
        <v>6382</v>
      </c>
      <c r="I992" s="336" t="s">
        <v>6467</v>
      </c>
      <c r="J992" s="224" t="s">
        <v>6468</v>
      </c>
      <c r="L992" s="224" t="s">
        <v>6469</v>
      </c>
      <c r="M992" s="224" t="s">
        <v>6043</v>
      </c>
      <c r="N992" s="346" t="s">
        <v>6050</v>
      </c>
      <c r="O992" s="224" t="s">
        <v>6051</v>
      </c>
    </row>
    <row r="993" spans="3:15" x14ac:dyDescent="0.25">
      <c r="C993" s="358"/>
      <c r="D993" s="358"/>
      <c r="E993" s="358"/>
      <c r="H993" s="344" t="s">
        <v>6382</v>
      </c>
      <c r="I993" s="336" t="s">
        <v>6470</v>
      </c>
      <c r="J993" s="224" t="s">
        <v>6471</v>
      </c>
      <c r="L993" s="224" t="s">
        <v>6472</v>
      </c>
      <c r="M993" s="224" t="s">
        <v>6043</v>
      </c>
      <c r="N993" s="346" t="s">
        <v>6053</v>
      </c>
      <c r="O993" s="224" t="s">
        <v>6054</v>
      </c>
    </row>
    <row r="994" spans="3:15" x14ac:dyDescent="0.25">
      <c r="C994" s="358"/>
      <c r="D994" s="358"/>
      <c r="E994" s="358"/>
      <c r="H994" s="344" t="s">
        <v>6382</v>
      </c>
      <c r="I994" s="336" t="s">
        <v>6473</v>
      </c>
      <c r="J994" s="224" t="s">
        <v>6474</v>
      </c>
      <c r="L994" s="224" t="s">
        <v>6475</v>
      </c>
      <c r="M994" s="224" t="s">
        <v>6043</v>
      </c>
      <c r="N994" s="346" t="s">
        <v>6056</v>
      </c>
      <c r="O994" s="224" t="s">
        <v>6057</v>
      </c>
    </row>
    <row r="995" spans="3:15" x14ac:dyDescent="0.25">
      <c r="C995" s="358"/>
      <c r="D995" s="358"/>
      <c r="E995" s="358"/>
      <c r="H995" s="344" t="s">
        <v>6382</v>
      </c>
      <c r="I995" s="336" t="s">
        <v>6476</v>
      </c>
      <c r="J995" s="224" t="s">
        <v>6477</v>
      </c>
      <c r="L995" s="224" t="s">
        <v>6478</v>
      </c>
      <c r="M995" s="224" t="s">
        <v>6043</v>
      </c>
      <c r="N995" s="346" t="s">
        <v>6059</v>
      </c>
      <c r="O995" s="224" t="s">
        <v>6060</v>
      </c>
    </row>
    <row r="996" spans="3:15" x14ac:dyDescent="0.25">
      <c r="C996" s="358"/>
      <c r="D996" s="358"/>
      <c r="E996" s="358"/>
      <c r="H996" s="344" t="s">
        <v>6382</v>
      </c>
      <c r="I996" s="336" t="s">
        <v>6479</v>
      </c>
      <c r="J996" s="224" t="s">
        <v>6480</v>
      </c>
      <c r="L996" s="224" t="s">
        <v>6481</v>
      </c>
      <c r="M996" s="224" t="s">
        <v>6043</v>
      </c>
      <c r="N996" s="346" t="s">
        <v>6062</v>
      </c>
      <c r="O996" s="224" t="s">
        <v>6063</v>
      </c>
    </row>
    <row r="997" spans="3:15" x14ac:dyDescent="0.25">
      <c r="C997" s="358"/>
      <c r="D997" s="358"/>
      <c r="E997" s="358"/>
      <c r="H997" s="344" t="s">
        <v>6382</v>
      </c>
      <c r="I997" s="336" t="s">
        <v>6482</v>
      </c>
      <c r="J997" s="224" t="s">
        <v>6483</v>
      </c>
      <c r="L997" s="224" t="s">
        <v>6484</v>
      </c>
      <c r="M997" s="224" t="s">
        <v>6043</v>
      </c>
      <c r="N997" s="346" t="s">
        <v>6065</v>
      </c>
      <c r="O997" s="224" t="s">
        <v>6066</v>
      </c>
    </row>
    <row r="998" spans="3:15" x14ac:dyDescent="0.25">
      <c r="C998" s="358"/>
      <c r="D998" s="358"/>
      <c r="E998" s="358"/>
      <c r="H998" s="344" t="s">
        <v>6382</v>
      </c>
      <c r="I998" s="336" t="s">
        <v>6485</v>
      </c>
      <c r="J998" s="224" t="s">
        <v>6486</v>
      </c>
      <c r="L998" s="224" t="s">
        <v>6487</v>
      </c>
      <c r="M998" s="224"/>
      <c r="N998" s="346"/>
      <c r="O998" s="224" t="s">
        <v>6066</v>
      </c>
    </row>
    <row r="999" spans="3:15" x14ac:dyDescent="0.25">
      <c r="C999" s="358"/>
      <c r="D999" s="358"/>
      <c r="E999" s="358"/>
      <c r="H999" s="344" t="s">
        <v>6382</v>
      </c>
      <c r="I999" s="336" t="s">
        <v>6488</v>
      </c>
      <c r="J999" s="224" t="s">
        <v>6489</v>
      </c>
      <c r="L999" s="224" t="s">
        <v>6490</v>
      </c>
      <c r="M999" s="224" t="s">
        <v>6043</v>
      </c>
      <c r="N999" s="346" t="s">
        <v>4350</v>
      </c>
      <c r="O999" s="224" t="s">
        <v>6068</v>
      </c>
    </row>
    <row r="1000" spans="3:15" x14ac:dyDescent="0.25">
      <c r="C1000" s="358"/>
      <c r="D1000" s="358"/>
      <c r="E1000" s="358"/>
      <c r="H1000" s="344" t="s">
        <v>6382</v>
      </c>
      <c r="I1000" s="336" t="s">
        <v>6491</v>
      </c>
      <c r="J1000" s="224" t="s">
        <v>6492</v>
      </c>
      <c r="L1000" s="224" t="s">
        <v>6493</v>
      </c>
      <c r="M1000" s="224" t="s">
        <v>6043</v>
      </c>
      <c r="N1000" s="346" t="s">
        <v>6070</v>
      </c>
      <c r="O1000" s="224" t="s">
        <v>6071</v>
      </c>
    </row>
    <row r="1001" spans="3:15" x14ac:dyDescent="0.25">
      <c r="C1001" s="358"/>
      <c r="D1001" s="358"/>
      <c r="E1001" s="358"/>
      <c r="H1001" s="344" t="s">
        <v>6382</v>
      </c>
      <c r="I1001" s="336" t="s">
        <v>6494</v>
      </c>
      <c r="J1001" s="224" t="s">
        <v>6495</v>
      </c>
      <c r="L1001" s="224" t="s">
        <v>6496</v>
      </c>
      <c r="M1001" s="224" t="s">
        <v>6043</v>
      </c>
      <c r="N1001" s="346" t="s">
        <v>4158</v>
      </c>
      <c r="O1001" s="224" t="s">
        <v>6073</v>
      </c>
    </row>
    <row r="1002" spans="3:15" x14ac:dyDescent="0.25">
      <c r="C1002" s="358"/>
      <c r="D1002" s="358"/>
      <c r="E1002" s="358"/>
      <c r="H1002" s="344" t="s">
        <v>6382</v>
      </c>
      <c r="I1002" s="336" t="s">
        <v>6497</v>
      </c>
      <c r="J1002" s="224" t="s">
        <v>6498</v>
      </c>
      <c r="L1002" s="224" t="s">
        <v>6499</v>
      </c>
      <c r="M1002" s="224" t="s">
        <v>6043</v>
      </c>
      <c r="N1002" s="346" t="s">
        <v>6075</v>
      </c>
      <c r="O1002" s="224" t="s">
        <v>6076</v>
      </c>
    </row>
    <row r="1003" spans="3:15" x14ac:dyDescent="0.25">
      <c r="C1003" s="358"/>
      <c r="D1003" s="358"/>
      <c r="E1003" s="358"/>
      <c r="H1003" s="344" t="s">
        <v>6382</v>
      </c>
      <c r="I1003" s="336" t="s">
        <v>6500</v>
      </c>
      <c r="J1003" s="224" t="s">
        <v>6501</v>
      </c>
      <c r="L1003" s="224" t="s">
        <v>6502</v>
      </c>
      <c r="M1003" s="224" t="s">
        <v>6043</v>
      </c>
      <c r="N1003" s="346" t="s">
        <v>6078</v>
      </c>
      <c r="O1003" s="224" t="s">
        <v>6079</v>
      </c>
    </row>
    <row r="1004" spans="3:15" x14ac:dyDescent="0.25">
      <c r="C1004" s="358"/>
      <c r="D1004" s="358"/>
      <c r="E1004" s="358"/>
      <c r="H1004" s="344" t="s">
        <v>6382</v>
      </c>
      <c r="I1004" s="336" t="s">
        <v>6503</v>
      </c>
      <c r="J1004" s="224" t="s">
        <v>6504</v>
      </c>
      <c r="L1004" s="224" t="s">
        <v>6505</v>
      </c>
      <c r="M1004" s="224" t="s">
        <v>6043</v>
      </c>
      <c r="N1004" s="346" t="s">
        <v>6081</v>
      </c>
      <c r="O1004" s="224" t="s">
        <v>6082</v>
      </c>
    </row>
    <row r="1005" spans="3:15" x14ac:dyDescent="0.25">
      <c r="C1005" s="358"/>
      <c r="D1005" s="358"/>
      <c r="E1005" s="358"/>
      <c r="H1005" s="344" t="s">
        <v>6382</v>
      </c>
      <c r="I1005" s="336" t="s">
        <v>6506</v>
      </c>
      <c r="J1005" s="224" t="s">
        <v>6507</v>
      </c>
      <c r="L1005" s="224" t="s">
        <v>6508</v>
      </c>
      <c r="M1005" s="224" t="s">
        <v>6043</v>
      </c>
      <c r="N1005" s="346" t="s">
        <v>6084</v>
      </c>
      <c r="O1005" s="224" t="s">
        <v>6085</v>
      </c>
    </row>
    <row r="1006" spans="3:15" x14ac:dyDescent="0.25">
      <c r="C1006" s="358"/>
      <c r="D1006" s="358"/>
      <c r="E1006" s="358"/>
      <c r="H1006" s="354"/>
      <c r="I1006" s="350" t="s">
        <v>6509</v>
      </c>
      <c r="J1006" s="355"/>
      <c r="L1006" s="224" t="s">
        <v>6510</v>
      </c>
      <c r="M1006" s="224" t="s">
        <v>6043</v>
      </c>
      <c r="N1006" s="346" t="s">
        <v>6087</v>
      </c>
      <c r="O1006" s="224" t="s">
        <v>6088</v>
      </c>
    </row>
    <row r="1007" spans="3:15" x14ac:dyDescent="0.25">
      <c r="C1007" s="358"/>
      <c r="D1007" s="358"/>
      <c r="E1007" s="358"/>
      <c r="H1007" s="344" t="s">
        <v>6511</v>
      </c>
      <c r="I1007" s="336" t="s">
        <v>6512</v>
      </c>
      <c r="J1007" s="224" t="s">
        <v>6513</v>
      </c>
      <c r="L1007" s="224" t="s">
        <v>6514</v>
      </c>
      <c r="M1007" s="224" t="s">
        <v>6043</v>
      </c>
      <c r="N1007" s="346" t="s">
        <v>6090</v>
      </c>
      <c r="O1007" s="224" t="s">
        <v>6091</v>
      </c>
    </row>
    <row r="1008" spans="3:15" x14ac:dyDescent="0.25">
      <c r="C1008" s="358"/>
      <c r="D1008" s="358"/>
      <c r="E1008" s="358"/>
      <c r="H1008" s="344" t="s">
        <v>6511</v>
      </c>
      <c r="I1008" s="336" t="s">
        <v>6515</v>
      </c>
      <c r="J1008" s="224" t="s">
        <v>6516</v>
      </c>
      <c r="L1008" s="224" t="s">
        <v>6517</v>
      </c>
      <c r="M1008" s="224" t="s">
        <v>6043</v>
      </c>
      <c r="N1008" s="346" t="s">
        <v>6093</v>
      </c>
      <c r="O1008" s="224" t="s">
        <v>6094</v>
      </c>
    </row>
    <row r="1009" spans="3:15" x14ac:dyDescent="0.25">
      <c r="C1009" s="358"/>
      <c r="D1009" s="358"/>
      <c r="E1009" s="358"/>
      <c r="H1009" s="344" t="s">
        <v>6511</v>
      </c>
      <c r="I1009" s="336" t="s">
        <v>6518</v>
      </c>
      <c r="J1009" s="224" t="s">
        <v>6519</v>
      </c>
      <c r="L1009" s="224" t="s">
        <v>6520</v>
      </c>
      <c r="M1009" s="224" t="s">
        <v>6043</v>
      </c>
      <c r="N1009" s="346" t="s">
        <v>6096</v>
      </c>
      <c r="O1009" s="224" t="s">
        <v>6097</v>
      </c>
    </row>
    <row r="1010" spans="3:15" x14ac:dyDescent="0.25">
      <c r="C1010" s="358"/>
      <c r="D1010" s="358"/>
      <c r="E1010" s="358"/>
      <c r="H1010" s="344" t="s">
        <v>6511</v>
      </c>
      <c r="I1010" s="336" t="s">
        <v>6521</v>
      </c>
      <c r="J1010" s="224" t="s">
        <v>6522</v>
      </c>
      <c r="L1010" s="224" t="s">
        <v>6523</v>
      </c>
      <c r="M1010" s="224" t="s">
        <v>6043</v>
      </c>
      <c r="N1010" s="346" t="s">
        <v>6099</v>
      </c>
      <c r="O1010" s="224" t="s">
        <v>6100</v>
      </c>
    </row>
    <row r="1011" spans="3:15" x14ac:dyDescent="0.25">
      <c r="C1011" s="358"/>
      <c r="D1011" s="358"/>
      <c r="E1011" s="358"/>
      <c r="H1011" s="344" t="s">
        <v>6511</v>
      </c>
      <c r="I1011" s="336" t="s">
        <v>6524</v>
      </c>
      <c r="J1011" s="224" t="s">
        <v>6525</v>
      </c>
      <c r="L1011" s="224" t="s">
        <v>6526</v>
      </c>
      <c r="M1011" s="224" t="s">
        <v>6043</v>
      </c>
      <c r="N1011" s="346" t="s">
        <v>6102</v>
      </c>
      <c r="O1011" s="224" t="s">
        <v>6103</v>
      </c>
    </row>
    <row r="1012" spans="3:15" x14ac:dyDescent="0.25">
      <c r="C1012" s="358"/>
      <c r="D1012" s="358"/>
      <c r="E1012" s="358"/>
      <c r="H1012" s="344" t="s">
        <v>6511</v>
      </c>
      <c r="I1012" s="336" t="s">
        <v>6527</v>
      </c>
      <c r="J1012" s="224" t="s">
        <v>6528</v>
      </c>
      <c r="L1012" s="224" t="s">
        <v>6529</v>
      </c>
      <c r="M1012" s="224" t="s">
        <v>6043</v>
      </c>
      <c r="N1012" s="346" t="s">
        <v>6105</v>
      </c>
      <c r="O1012" s="224" t="s">
        <v>6106</v>
      </c>
    </row>
    <row r="1013" spans="3:15" x14ac:dyDescent="0.25">
      <c r="C1013" s="358"/>
      <c r="D1013" s="358"/>
      <c r="E1013" s="358"/>
      <c r="H1013" s="344" t="s">
        <v>6511</v>
      </c>
      <c r="I1013" s="336" t="s">
        <v>6530</v>
      </c>
      <c r="J1013" s="224" t="s">
        <v>6531</v>
      </c>
      <c r="L1013" s="224" t="s">
        <v>6532</v>
      </c>
      <c r="M1013" s="224" t="s">
        <v>6043</v>
      </c>
      <c r="N1013" s="346" t="s">
        <v>6108</v>
      </c>
      <c r="O1013" s="224" t="s">
        <v>6109</v>
      </c>
    </row>
    <row r="1014" spans="3:15" x14ac:dyDescent="0.25">
      <c r="C1014" s="358"/>
      <c r="D1014" s="358"/>
      <c r="E1014" s="358"/>
      <c r="H1014" s="344" t="s">
        <v>6511</v>
      </c>
      <c r="I1014" s="336" t="s">
        <v>6533</v>
      </c>
      <c r="J1014" s="224" t="s">
        <v>6534</v>
      </c>
      <c r="L1014" s="224" t="s">
        <v>6535</v>
      </c>
      <c r="M1014" s="224" t="s">
        <v>6043</v>
      </c>
      <c r="N1014" s="346" t="s">
        <v>4209</v>
      </c>
      <c r="O1014" s="224" t="s">
        <v>6111</v>
      </c>
    </row>
    <row r="1015" spans="3:15" x14ac:dyDescent="0.25">
      <c r="C1015" s="358"/>
      <c r="D1015" s="358"/>
      <c r="E1015" s="358"/>
      <c r="H1015" s="344" t="s">
        <v>6511</v>
      </c>
      <c r="I1015" s="336" t="s">
        <v>6536</v>
      </c>
      <c r="J1015" s="224" t="s">
        <v>6537</v>
      </c>
      <c r="L1015" s="224" t="s">
        <v>6538</v>
      </c>
      <c r="M1015" s="224" t="s">
        <v>6043</v>
      </c>
      <c r="N1015" s="346" t="s">
        <v>6113</v>
      </c>
      <c r="O1015" s="224" t="s">
        <v>6114</v>
      </c>
    </row>
    <row r="1016" spans="3:15" x14ac:dyDescent="0.25">
      <c r="C1016" s="358"/>
      <c r="D1016" s="358"/>
      <c r="E1016" s="358"/>
      <c r="H1016" s="344" t="s">
        <v>6511</v>
      </c>
      <c r="I1016" s="336" t="s">
        <v>6539</v>
      </c>
      <c r="J1016" s="224" t="s">
        <v>6540</v>
      </c>
      <c r="L1016" s="224" t="s">
        <v>6541</v>
      </c>
      <c r="M1016" s="224" t="s">
        <v>6043</v>
      </c>
      <c r="N1016" s="346" t="s">
        <v>6116</v>
      </c>
      <c r="O1016" s="224" t="s">
        <v>6117</v>
      </c>
    </row>
    <row r="1017" spans="3:15" x14ac:dyDescent="0.25">
      <c r="C1017" s="358"/>
      <c r="D1017" s="358"/>
      <c r="E1017" s="358"/>
      <c r="H1017" s="344" t="s">
        <v>6511</v>
      </c>
      <c r="I1017" s="336" t="s">
        <v>6542</v>
      </c>
      <c r="J1017" s="224" t="s">
        <v>6543</v>
      </c>
      <c r="L1017" s="224" t="s">
        <v>6544</v>
      </c>
      <c r="M1017" s="224" t="s">
        <v>6043</v>
      </c>
      <c r="N1017" s="346" t="s">
        <v>4863</v>
      </c>
      <c r="O1017" s="224" t="s">
        <v>6119</v>
      </c>
    </row>
    <row r="1018" spans="3:15" x14ac:dyDescent="0.25">
      <c r="C1018" s="358"/>
      <c r="D1018" s="358"/>
      <c r="E1018" s="358"/>
      <c r="H1018" s="344" t="s">
        <v>6511</v>
      </c>
      <c r="I1018" s="336" t="s">
        <v>6545</v>
      </c>
      <c r="J1018" s="224" t="s">
        <v>6546</v>
      </c>
      <c r="L1018" s="224" t="s">
        <v>6547</v>
      </c>
      <c r="M1018" s="224" t="s">
        <v>6043</v>
      </c>
      <c r="N1018" s="346" t="s">
        <v>6121</v>
      </c>
      <c r="O1018" s="224" t="s">
        <v>6122</v>
      </c>
    </row>
    <row r="1019" spans="3:15" x14ac:dyDescent="0.25">
      <c r="C1019" s="358"/>
      <c r="D1019" s="358"/>
      <c r="E1019" s="358"/>
      <c r="H1019" s="344" t="s">
        <v>6511</v>
      </c>
      <c r="I1019" s="336" t="s">
        <v>6548</v>
      </c>
      <c r="J1019" s="224" t="s">
        <v>6549</v>
      </c>
      <c r="L1019" s="224" t="s">
        <v>6550</v>
      </c>
      <c r="M1019" s="224" t="s">
        <v>6043</v>
      </c>
      <c r="N1019" s="346" t="s">
        <v>6124</v>
      </c>
      <c r="O1019" s="224" t="s">
        <v>6125</v>
      </c>
    </row>
    <row r="1020" spans="3:15" x14ac:dyDescent="0.25">
      <c r="C1020" s="358"/>
      <c r="D1020" s="358"/>
      <c r="E1020" s="358"/>
      <c r="H1020" s="344" t="s">
        <v>6511</v>
      </c>
      <c r="I1020" s="336" t="s">
        <v>6551</v>
      </c>
      <c r="J1020" s="224" t="s">
        <v>6552</v>
      </c>
      <c r="L1020" s="224" t="s">
        <v>6553</v>
      </c>
      <c r="M1020" s="224" t="s">
        <v>6043</v>
      </c>
      <c r="N1020" s="346" t="s">
        <v>6127</v>
      </c>
      <c r="O1020" s="224" t="s">
        <v>6128</v>
      </c>
    </row>
    <row r="1021" spans="3:15" x14ac:dyDescent="0.25">
      <c r="C1021" s="358"/>
      <c r="D1021" s="358"/>
      <c r="E1021" s="358"/>
      <c r="H1021" s="344" t="s">
        <v>6511</v>
      </c>
      <c r="I1021" s="336" t="s">
        <v>6554</v>
      </c>
      <c r="J1021" s="224" t="s">
        <v>6555</v>
      </c>
      <c r="L1021" s="224" t="s">
        <v>6556</v>
      </c>
      <c r="M1021" s="224" t="s">
        <v>6043</v>
      </c>
      <c r="N1021" s="346" t="s">
        <v>6130</v>
      </c>
      <c r="O1021" s="224" t="s">
        <v>6131</v>
      </c>
    </row>
    <row r="1022" spans="3:15" x14ac:dyDescent="0.25">
      <c r="C1022" s="358"/>
      <c r="D1022" s="358"/>
      <c r="E1022" s="358"/>
      <c r="H1022" s="344" t="s">
        <v>6511</v>
      </c>
      <c r="I1022" s="336" t="s">
        <v>6557</v>
      </c>
      <c r="J1022" s="224" t="s">
        <v>6558</v>
      </c>
      <c r="L1022" s="224" t="s">
        <v>6559</v>
      </c>
      <c r="M1022" s="224" t="s">
        <v>6043</v>
      </c>
      <c r="N1022" s="346" t="s">
        <v>5411</v>
      </c>
      <c r="O1022" s="224" t="s">
        <v>6133</v>
      </c>
    </row>
    <row r="1023" spans="3:15" x14ac:dyDescent="0.25">
      <c r="C1023" s="358"/>
      <c r="D1023" s="358"/>
      <c r="E1023" s="358"/>
      <c r="H1023" s="344" t="s">
        <v>6511</v>
      </c>
      <c r="I1023" s="336" t="s">
        <v>6560</v>
      </c>
      <c r="J1023" s="224" t="s">
        <v>6561</v>
      </c>
      <c r="L1023" s="224" t="s">
        <v>6562</v>
      </c>
      <c r="M1023" s="224" t="s">
        <v>6043</v>
      </c>
      <c r="N1023" s="346" t="s">
        <v>6135</v>
      </c>
      <c r="O1023" s="224" t="s">
        <v>6136</v>
      </c>
    </row>
    <row r="1024" spans="3:15" x14ac:dyDescent="0.25">
      <c r="C1024" s="358"/>
      <c r="D1024" s="358"/>
      <c r="E1024" s="358"/>
      <c r="H1024" s="344" t="s">
        <v>6511</v>
      </c>
      <c r="I1024" s="336" t="s">
        <v>6563</v>
      </c>
      <c r="J1024" s="224" t="s">
        <v>6564</v>
      </c>
      <c r="L1024" s="224" t="s">
        <v>6565</v>
      </c>
      <c r="M1024" s="224" t="s">
        <v>6043</v>
      </c>
      <c r="N1024" s="346" t="s">
        <v>6138</v>
      </c>
      <c r="O1024" s="224" t="s">
        <v>6139</v>
      </c>
    </row>
    <row r="1025" spans="3:15" x14ac:dyDescent="0.25">
      <c r="C1025" s="358"/>
      <c r="D1025" s="358"/>
      <c r="E1025" s="358"/>
      <c r="H1025" s="344" t="s">
        <v>6511</v>
      </c>
      <c r="I1025" s="336" t="s">
        <v>6566</v>
      </c>
      <c r="J1025" s="224" t="s">
        <v>6567</v>
      </c>
      <c r="L1025" s="224" t="s">
        <v>6568</v>
      </c>
      <c r="M1025" s="224" t="s">
        <v>6043</v>
      </c>
      <c r="N1025" s="346" t="s">
        <v>6141</v>
      </c>
      <c r="O1025" s="224" t="s">
        <v>6142</v>
      </c>
    </row>
    <row r="1026" spans="3:15" x14ac:dyDescent="0.25">
      <c r="C1026" s="358"/>
      <c r="D1026" s="358"/>
      <c r="E1026" s="358"/>
      <c r="H1026" s="344" t="s">
        <v>6511</v>
      </c>
      <c r="I1026" s="336" t="s">
        <v>6569</v>
      </c>
      <c r="J1026" s="224" t="s">
        <v>6570</v>
      </c>
      <c r="L1026" s="224" t="s">
        <v>6571</v>
      </c>
      <c r="M1026" s="224" t="s">
        <v>6043</v>
      </c>
      <c r="N1026" s="346" t="s">
        <v>6144</v>
      </c>
      <c r="O1026" s="224" t="s">
        <v>6145</v>
      </c>
    </row>
    <row r="1027" spans="3:15" x14ac:dyDescent="0.25">
      <c r="C1027" s="358"/>
      <c r="D1027" s="358"/>
      <c r="E1027" s="358"/>
      <c r="H1027" s="354"/>
      <c r="I1027" s="350" t="s">
        <v>6572</v>
      </c>
      <c r="J1027" s="355"/>
      <c r="L1027" s="224" t="s">
        <v>6573</v>
      </c>
      <c r="M1027" s="224" t="s">
        <v>6043</v>
      </c>
      <c r="N1027" s="346" t="s">
        <v>6147</v>
      </c>
      <c r="O1027" s="224" t="s">
        <v>6148</v>
      </c>
    </row>
    <row r="1028" spans="3:15" x14ac:dyDescent="0.25">
      <c r="C1028" s="358"/>
      <c r="D1028" s="358"/>
      <c r="E1028" s="358"/>
      <c r="H1028" s="344" t="s">
        <v>6574</v>
      </c>
      <c r="I1028" s="336" t="s">
        <v>6575</v>
      </c>
      <c r="J1028" s="224" t="s">
        <v>6576</v>
      </c>
      <c r="L1028" s="224" t="s">
        <v>6577</v>
      </c>
      <c r="M1028" s="224" t="s">
        <v>6043</v>
      </c>
      <c r="N1028" s="346" t="s">
        <v>6150</v>
      </c>
      <c r="O1028" s="224" t="s">
        <v>6151</v>
      </c>
    </row>
    <row r="1029" spans="3:15" x14ac:dyDescent="0.25">
      <c r="C1029" s="358"/>
      <c r="D1029" s="358"/>
      <c r="E1029" s="358"/>
      <c r="H1029" s="344" t="s">
        <v>6574</v>
      </c>
      <c r="I1029" s="336" t="s">
        <v>6578</v>
      </c>
      <c r="J1029" s="224" t="s">
        <v>6579</v>
      </c>
      <c r="L1029" s="224" t="s">
        <v>6580</v>
      </c>
      <c r="M1029" s="224" t="s">
        <v>6043</v>
      </c>
      <c r="N1029" s="346" t="s">
        <v>6153</v>
      </c>
      <c r="O1029" s="224" t="s">
        <v>6154</v>
      </c>
    </row>
    <row r="1030" spans="3:15" x14ac:dyDescent="0.25">
      <c r="C1030" s="358"/>
      <c r="D1030" s="358"/>
      <c r="E1030" s="358"/>
      <c r="H1030" s="344" t="s">
        <v>6574</v>
      </c>
      <c r="I1030" s="336" t="s">
        <v>5183</v>
      </c>
      <c r="J1030" s="224" t="s">
        <v>6581</v>
      </c>
      <c r="L1030" s="224" t="s">
        <v>6582</v>
      </c>
      <c r="M1030" s="224" t="s">
        <v>6043</v>
      </c>
      <c r="N1030" s="346" t="s">
        <v>6156</v>
      </c>
      <c r="O1030" s="224" t="s">
        <v>6157</v>
      </c>
    </row>
    <row r="1031" spans="3:15" x14ac:dyDescent="0.25">
      <c r="C1031" s="358"/>
      <c r="D1031" s="358"/>
      <c r="E1031" s="358"/>
      <c r="H1031" s="344" t="s">
        <v>6574</v>
      </c>
      <c r="I1031" s="336" t="s">
        <v>5908</v>
      </c>
      <c r="J1031" s="224" t="s">
        <v>6583</v>
      </c>
      <c r="L1031" s="224" t="s">
        <v>6584</v>
      </c>
      <c r="M1031" s="224" t="s">
        <v>6043</v>
      </c>
      <c r="N1031" s="346" t="s">
        <v>6159</v>
      </c>
      <c r="O1031" s="224" t="s">
        <v>6160</v>
      </c>
    </row>
    <row r="1032" spans="3:15" x14ac:dyDescent="0.25">
      <c r="C1032" s="358"/>
      <c r="D1032" s="358"/>
      <c r="E1032" s="358"/>
      <c r="H1032" s="344" t="s">
        <v>6574</v>
      </c>
      <c r="I1032" s="336" t="s">
        <v>4314</v>
      </c>
      <c r="J1032" s="224" t="s">
        <v>6585</v>
      </c>
      <c r="L1032" s="224" t="s">
        <v>6586</v>
      </c>
      <c r="M1032" s="224" t="s">
        <v>6043</v>
      </c>
      <c r="N1032" s="346" t="s">
        <v>6162</v>
      </c>
      <c r="O1032" s="224" t="s">
        <v>6163</v>
      </c>
    </row>
    <row r="1033" spans="3:15" x14ac:dyDescent="0.25">
      <c r="C1033" s="358"/>
      <c r="D1033" s="358"/>
      <c r="E1033" s="358"/>
      <c r="H1033" s="344" t="s">
        <v>6574</v>
      </c>
      <c r="I1033" s="336" t="s">
        <v>6587</v>
      </c>
      <c r="J1033" s="224" t="s">
        <v>6588</v>
      </c>
      <c r="L1033" s="224" t="s">
        <v>6589</v>
      </c>
      <c r="M1033" s="224" t="s">
        <v>6043</v>
      </c>
      <c r="N1033" s="346" t="s">
        <v>6165</v>
      </c>
      <c r="O1033" s="224" t="s">
        <v>6166</v>
      </c>
    </row>
    <row r="1034" spans="3:15" x14ac:dyDescent="0.25">
      <c r="C1034" s="358"/>
      <c r="D1034" s="358"/>
      <c r="E1034" s="358"/>
      <c r="H1034" s="344" t="s">
        <v>6574</v>
      </c>
      <c r="I1034" s="336" t="s">
        <v>6590</v>
      </c>
      <c r="J1034" s="224" t="s">
        <v>6591</v>
      </c>
      <c r="L1034" s="224" t="s">
        <v>6592</v>
      </c>
      <c r="M1034" s="224" t="s">
        <v>6170</v>
      </c>
      <c r="N1034" s="346" t="s">
        <v>6171</v>
      </c>
      <c r="O1034" s="224" t="s">
        <v>6172</v>
      </c>
    </row>
    <row r="1035" spans="3:15" x14ac:dyDescent="0.25">
      <c r="C1035" s="358"/>
      <c r="D1035" s="358"/>
      <c r="E1035" s="358"/>
      <c r="H1035" s="344" t="s">
        <v>6574</v>
      </c>
      <c r="I1035" s="336" t="s">
        <v>6593</v>
      </c>
      <c r="J1035" s="224" t="s">
        <v>6594</v>
      </c>
      <c r="L1035" s="224" t="s">
        <v>6595</v>
      </c>
      <c r="M1035" s="224"/>
      <c r="N1035" s="346"/>
      <c r="O1035" s="224" t="s">
        <v>6172</v>
      </c>
    </row>
    <row r="1036" spans="3:15" x14ac:dyDescent="0.25">
      <c r="C1036" s="358"/>
      <c r="D1036" s="358"/>
      <c r="E1036" s="358"/>
      <c r="H1036" s="344" t="s">
        <v>6574</v>
      </c>
      <c r="I1036" s="336" t="s">
        <v>6596</v>
      </c>
      <c r="J1036" s="224" t="s">
        <v>6597</v>
      </c>
      <c r="L1036" s="224" t="s">
        <v>6598</v>
      </c>
      <c r="M1036" s="224" t="s">
        <v>6170</v>
      </c>
      <c r="N1036" s="346" t="s">
        <v>6174</v>
      </c>
      <c r="O1036" s="224" t="s">
        <v>6175</v>
      </c>
    </row>
    <row r="1037" spans="3:15" x14ac:dyDescent="0.25">
      <c r="C1037" s="358"/>
      <c r="D1037" s="358"/>
      <c r="E1037" s="358"/>
      <c r="H1037" s="344" t="s">
        <v>6574</v>
      </c>
      <c r="I1037" s="336" t="s">
        <v>6599</v>
      </c>
      <c r="J1037" s="224" t="s">
        <v>6600</v>
      </c>
      <c r="L1037" s="224" t="s">
        <v>6601</v>
      </c>
      <c r="M1037" s="224"/>
      <c r="N1037" s="346"/>
      <c r="O1037" s="224" t="s">
        <v>6175</v>
      </c>
    </row>
    <row r="1038" spans="3:15" x14ac:dyDescent="0.25">
      <c r="C1038" s="358"/>
      <c r="D1038" s="358"/>
      <c r="E1038" s="358"/>
      <c r="H1038" s="354"/>
      <c r="I1038" s="350" t="s">
        <v>6602</v>
      </c>
      <c r="J1038" s="355"/>
      <c r="L1038" s="224" t="s">
        <v>6603</v>
      </c>
      <c r="M1038" s="224" t="s">
        <v>6170</v>
      </c>
      <c r="N1038" s="346" t="s">
        <v>6177</v>
      </c>
      <c r="O1038" s="224" t="s">
        <v>6178</v>
      </c>
    </row>
    <row r="1039" spans="3:15" x14ac:dyDescent="0.25">
      <c r="C1039" s="358"/>
      <c r="D1039" s="358"/>
      <c r="E1039" s="358"/>
      <c r="H1039" s="344" t="s">
        <v>6604</v>
      </c>
      <c r="I1039" s="336" t="s">
        <v>6605</v>
      </c>
      <c r="J1039" s="224" t="s">
        <v>6606</v>
      </c>
      <c r="L1039" s="224" t="s">
        <v>6607</v>
      </c>
      <c r="M1039" s="224" t="s">
        <v>6170</v>
      </c>
      <c r="N1039" s="346" t="s">
        <v>6180</v>
      </c>
      <c r="O1039" s="224" t="s">
        <v>6181</v>
      </c>
    </row>
    <row r="1040" spans="3:15" x14ac:dyDescent="0.25">
      <c r="C1040" s="358"/>
      <c r="D1040" s="358"/>
      <c r="E1040" s="358"/>
      <c r="H1040" s="344" t="s">
        <v>6604</v>
      </c>
      <c r="I1040" s="336" t="s">
        <v>6608</v>
      </c>
      <c r="J1040" s="224" t="s">
        <v>6609</v>
      </c>
      <c r="L1040" s="224" t="s">
        <v>6610</v>
      </c>
      <c r="M1040" s="224" t="s">
        <v>6170</v>
      </c>
      <c r="N1040" s="346" t="s">
        <v>6183</v>
      </c>
      <c r="O1040" s="224" t="s">
        <v>6184</v>
      </c>
    </row>
    <row r="1041" spans="3:15" x14ac:dyDescent="0.25">
      <c r="C1041" s="358"/>
      <c r="D1041" s="358"/>
      <c r="E1041" s="358"/>
      <c r="H1041" s="344" t="s">
        <v>6604</v>
      </c>
      <c r="I1041" s="351" t="s">
        <v>6611</v>
      </c>
      <c r="J1041" s="224" t="s">
        <v>6612</v>
      </c>
      <c r="L1041" s="224" t="s">
        <v>6613</v>
      </c>
      <c r="M1041" s="224" t="s">
        <v>6170</v>
      </c>
      <c r="N1041" s="346" t="s">
        <v>6186</v>
      </c>
      <c r="O1041" s="224" t="s">
        <v>6187</v>
      </c>
    </row>
    <row r="1042" spans="3:15" x14ac:dyDescent="0.25">
      <c r="C1042" s="358"/>
      <c r="D1042" s="358"/>
      <c r="E1042" s="358"/>
      <c r="H1042" s="344" t="s">
        <v>6604</v>
      </c>
      <c r="I1042" s="336" t="s">
        <v>6614</v>
      </c>
      <c r="J1042" s="224" t="s">
        <v>6615</v>
      </c>
      <c r="L1042" s="224" t="s">
        <v>6616</v>
      </c>
      <c r="M1042" s="224" t="s">
        <v>6170</v>
      </c>
      <c r="N1042" s="346" t="s">
        <v>6189</v>
      </c>
      <c r="O1042" s="224" t="s">
        <v>6190</v>
      </c>
    </row>
    <row r="1043" spans="3:15" x14ac:dyDescent="0.25">
      <c r="C1043" s="358"/>
      <c r="D1043" s="358"/>
      <c r="E1043" s="358"/>
      <c r="H1043" s="344" t="s">
        <v>6604</v>
      </c>
      <c r="I1043" s="336" t="s">
        <v>6617</v>
      </c>
      <c r="J1043" s="224" t="s">
        <v>6618</v>
      </c>
      <c r="L1043" s="224" t="s">
        <v>6619</v>
      </c>
      <c r="M1043" s="224" t="s">
        <v>6170</v>
      </c>
      <c r="N1043" s="346" t="s">
        <v>6192</v>
      </c>
      <c r="O1043" s="224" t="s">
        <v>6193</v>
      </c>
    </row>
    <row r="1044" spans="3:15" x14ac:dyDescent="0.25">
      <c r="C1044" s="358"/>
      <c r="D1044" s="358"/>
      <c r="E1044" s="358"/>
      <c r="H1044" s="344" t="s">
        <v>6604</v>
      </c>
      <c r="I1044" s="336" t="s">
        <v>6620</v>
      </c>
      <c r="J1044" s="224" t="s">
        <v>6621</v>
      </c>
      <c r="L1044" s="224" t="s">
        <v>6622</v>
      </c>
      <c r="M1044" s="224" t="s">
        <v>6170</v>
      </c>
      <c r="N1044" s="346" t="s">
        <v>6195</v>
      </c>
      <c r="O1044" s="224" t="s">
        <v>6196</v>
      </c>
    </row>
    <row r="1045" spans="3:15" x14ac:dyDescent="0.25">
      <c r="C1045" s="358"/>
      <c r="D1045" s="358"/>
      <c r="E1045" s="358"/>
      <c r="H1045" s="344" t="s">
        <v>6604</v>
      </c>
      <c r="I1045" s="336" t="s">
        <v>6623</v>
      </c>
      <c r="J1045" s="224" t="s">
        <v>6624</v>
      </c>
      <c r="L1045" s="224" t="s">
        <v>6625</v>
      </c>
      <c r="M1045" s="224" t="s">
        <v>6170</v>
      </c>
      <c r="N1045" s="346" t="s">
        <v>6198</v>
      </c>
      <c r="O1045" s="224" t="s">
        <v>6199</v>
      </c>
    </row>
    <row r="1046" spans="3:15" x14ac:dyDescent="0.25">
      <c r="C1046" s="358"/>
      <c r="D1046" s="358"/>
      <c r="E1046" s="358"/>
      <c r="H1046" s="344" t="s">
        <v>6604</v>
      </c>
      <c r="I1046" s="336" t="s">
        <v>6626</v>
      </c>
      <c r="J1046" s="224" t="s">
        <v>6627</v>
      </c>
      <c r="L1046" s="224" t="s">
        <v>6628</v>
      </c>
      <c r="M1046" s="224" t="s">
        <v>6170</v>
      </c>
      <c r="N1046" s="346" t="s">
        <v>6201</v>
      </c>
      <c r="O1046" s="224" t="s">
        <v>6202</v>
      </c>
    </row>
    <row r="1047" spans="3:15" x14ac:dyDescent="0.25">
      <c r="C1047" s="358"/>
      <c r="D1047" s="358"/>
      <c r="E1047" s="358"/>
      <c r="H1047" s="354"/>
      <c r="I1047" s="350" t="s">
        <v>6629</v>
      </c>
      <c r="J1047" s="355"/>
      <c r="L1047" s="224" t="s">
        <v>6630</v>
      </c>
      <c r="M1047" s="224" t="s">
        <v>6170</v>
      </c>
      <c r="N1047" s="346" t="s">
        <v>6204</v>
      </c>
      <c r="O1047" s="224" t="s">
        <v>6205</v>
      </c>
    </row>
    <row r="1048" spans="3:15" x14ac:dyDescent="0.25">
      <c r="C1048" s="358"/>
      <c r="D1048" s="358"/>
      <c r="E1048" s="358"/>
      <c r="H1048" s="344" t="s">
        <v>6631</v>
      </c>
      <c r="I1048" s="336" t="s">
        <v>6632</v>
      </c>
      <c r="J1048" s="224" t="s">
        <v>6633</v>
      </c>
      <c r="L1048" s="224" t="s">
        <v>6634</v>
      </c>
      <c r="M1048" s="224" t="s">
        <v>6170</v>
      </c>
      <c r="N1048" s="346" t="s">
        <v>6207</v>
      </c>
      <c r="O1048" s="224" t="s">
        <v>6208</v>
      </c>
    </row>
    <row r="1049" spans="3:15" x14ac:dyDescent="0.25">
      <c r="C1049" s="358"/>
      <c r="D1049" s="358"/>
      <c r="E1049" s="358"/>
      <c r="H1049" s="344" t="s">
        <v>6631</v>
      </c>
      <c r="I1049" s="336" t="s">
        <v>6635</v>
      </c>
      <c r="J1049" s="224" t="s">
        <v>6636</v>
      </c>
      <c r="L1049" s="224" t="s">
        <v>6637</v>
      </c>
      <c r="M1049" s="224" t="s">
        <v>6170</v>
      </c>
      <c r="N1049" s="346" t="s">
        <v>6210</v>
      </c>
      <c r="O1049" s="224" t="s">
        <v>6211</v>
      </c>
    </row>
    <row r="1050" spans="3:15" x14ac:dyDescent="0.25">
      <c r="C1050" s="358"/>
      <c r="D1050" s="358"/>
      <c r="E1050" s="358"/>
      <c r="H1050" s="344" t="s">
        <v>6631</v>
      </c>
      <c r="I1050" s="336" t="s">
        <v>6638</v>
      </c>
      <c r="J1050" s="224" t="s">
        <v>6639</v>
      </c>
      <c r="L1050" s="224" t="s">
        <v>6640</v>
      </c>
      <c r="M1050" s="224" t="s">
        <v>6170</v>
      </c>
      <c r="N1050" s="346" t="s">
        <v>6213</v>
      </c>
      <c r="O1050" s="224" t="s">
        <v>6214</v>
      </c>
    </row>
    <row r="1051" spans="3:15" x14ac:dyDescent="0.25">
      <c r="C1051" s="358"/>
      <c r="D1051" s="358"/>
      <c r="E1051" s="358"/>
      <c r="H1051" s="344" t="s">
        <v>6631</v>
      </c>
      <c r="I1051" s="336" t="s">
        <v>6641</v>
      </c>
      <c r="J1051" s="224" t="s">
        <v>6642</v>
      </c>
      <c r="L1051" s="224" t="s">
        <v>6643</v>
      </c>
      <c r="M1051" s="224" t="s">
        <v>6170</v>
      </c>
      <c r="N1051" s="346" t="s">
        <v>6216</v>
      </c>
      <c r="O1051" s="224" t="s">
        <v>6217</v>
      </c>
    </row>
    <row r="1052" spans="3:15" x14ac:dyDescent="0.25">
      <c r="C1052" s="358"/>
      <c r="D1052" s="358"/>
      <c r="E1052" s="358"/>
      <c r="H1052" s="344" t="s">
        <v>6631</v>
      </c>
      <c r="I1052" s="336" t="s">
        <v>6644</v>
      </c>
      <c r="J1052" s="224" t="s">
        <v>6645</v>
      </c>
      <c r="L1052" s="224" t="s">
        <v>6646</v>
      </c>
      <c r="M1052" s="224" t="s">
        <v>6170</v>
      </c>
      <c r="N1052" s="346" t="s">
        <v>6219</v>
      </c>
      <c r="O1052" s="224" t="s">
        <v>6220</v>
      </c>
    </row>
    <row r="1053" spans="3:15" x14ac:dyDescent="0.25">
      <c r="C1053" s="358"/>
      <c r="D1053" s="358"/>
      <c r="E1053" s="358"/>
      <c r="H1053" s="344" t="s">
        <v>6631</v>
      </c>
      <c r="I1053" s="336" t="s">
        <v>6647</v>
      </c>
      <c r="J1053" s="224" t="s">
        <v>6648</v>
      </c>
      <c r="L1053" s="224" t="s">
        <v>6649</v>
      </c>
      <c r="M1053" s="224" t="s">
        <v>6170</v>
      </c>
      <c r="N1053" s="346" t="s">
        <v>6222</v>
      </c>
      <c r="O1053" s="224" t="s">
        <v>6223</v>
      </c>
    </row>
    <row r="1054" spans="3:15" x14ac:dyDescent="0.25">
      <c r="C1054" s="358"/>
      <c r="D1054" s="358"/>
      <c r="E1054" s="358"/>
      <c r="H1054" s="344" t="s">
        <v>6631</v>
      </c>
      <c r="I1054" s="336" t="s">
        <v>6650</v>
      </c>
      <c r="J1054" s="224" t="s">
        <v>6651</v>
      </c>
      <c r="L1054" s="224" t="s">
        <v>6652</v>
      </c>
      <c r="M1054" s="224"/>
      <c r="N1054" s="346"/>
      <c r="O1054" s="224" t="s">
        <v>6223</v>
      </c>
    </row>
    <row r="1055" spans="3:15" x14ac:dyDescent="0.25">
      <c r="C1055" s="358"/>
      <c r="D1055" s="358"/>
      <c r="E1055" s="358"/>
      <c r="H1055" s="344" t="s">
        <v>6631</v>
      </c>
      <c r="I1055" s="336" t="s">
        <v>6653</v>
      </c>
      <c r="J1055" s="224" t="s">
        <v>6654</v>
      </c>
      <c r="L1055" s="224" t="s">
        <v>6655</v>
      </c>
      <c r="M1055" s="224" t="s">
        <v>6170</v>
      </c>
      <c r="N1055" s="346" t="s">
        <v>6225</v>
      </c>
      <c r="O1055" s="224" t="s">
        <v>6226</v>
      </c>
    </row>
    <row r="1056" spans="3:15" x14ac:dyDescent="0.25">
      <c r="C1056" s="358"/>
      <c r="D1056" s="358"/>
      <c r="E1056" s="358"/>
      <c r="H1056" s="344" t="s">
        <v>6631</v>
      </c>
      <c r="I1056" s="336" t="s">
        <v>6656</v>
      </c>
      <c r="J1056" s="224" t="s">
        <v>6657</v>
      </c>
      <c r="L1056" s="224" t="s">
        <v>6658</v>
      </c>
      <c r="M1056" s="224" t="s">
        <v>6170</v>
      </c>
      <c r="N1056" s="346" t="s">
        <v>6228</v>
      </c>
      <c r="O1056" s="224" t="s">
        <v>6229</v>
      </c>
    </row>
    <row r="1057" spans="3:15" x14ac:dyDescent="0.25">
      <c r="C1057" s="358"/>
      <c r="D1057" s="358"/>
      <c r="E1057" s="358"/>
      <c r="H1057" s="344" t="s">
        <v>6631</v>
      </c>
      <c r="I1057" s="336" t="s">
        <v>6659</v>
      </c>
      <c r="J1057" s="224" t="s">
        <v>6660</v>
      </c>
      <c r="L1057" s="224" t="s">
        <v>6661</v>
      </c>
      <c r="M1057" s="224" t="s">
        <v>6170</v>
      </c>
      <c r="N1057" s="346" t="s">
        <v>6231</v>
      </c>
      <c r="O1057" s="224" t="s">
        <v>6232</v>
      </c>
    </row>
    <row r="1058" spans="3:15" x14ac:dyDescent="0.25">
      <c r="C1058" s="358"/>
      <c r="D1058" s="358"/>
      <c r="E1058" s="358"/>
      <c r="H1058" s="344" t="s">
        <v>6631</v>
      </c>
      <c r="I1058" s="336" t="s">
        <v>6662</v>
      </c>
      <c r="J1058" s="224" t="s">
        <v>6663</v>
      </c>
      <c r="L1058" s="224" t="s">
        <v>6664</v>
      </c>
      <c r="M1058" s="224"/>
      <c r="N1058" s="346"/>
      <c r="O1058" s="224" t="s">
        <v>6232</v>
      </c>
    </row>
    <row r="1059" spans="3:15" x14ac:dyDescent="0.25">
      <c r="C1059" s="358"/>
      <c r="D1059" s="358"/>
      <c r="E1059" s="358"/>
      <c r="H1059" s="344" t="s">
        <v>6631</v>
      </c>
      <c r="I1059" s="336" t="s">
        <v>6665</v>
      </c>
      <c r="J1059" s="224" t="s">
        <v>6666</v>
      </c>
      <c r="L1059" s="224" t="s">
        <v>6667</v>
      </c>
      <c r="M1059" s="224" t="s">
        <v>6170</v>
      </c>
      <c r="N1059" s="346" t="s">
        <v>6234</v>
      </c>
      <c r="O1059" s="224" t="s">
        <v>6235</v>
      </c>
    </row>
    <row r="1060" spans="3:15" x14ac:dyDescent="0.25">
      <c r="C1060" s="358"/>
      <c r="D1060" s="358"/>
      <c r="E1060" s="358"/>
      <c r="H1060" s="344" t="s">
        <v>6631</v>
      </c>
      <c r="I1060" s="336" t="s">
        <v>6668</v>
      </c>
      <c r="J1060" s="224" t="s">
        <v>6669</v>
      </c>
      <c r="L1060" s="224" t="s">
        <v>6670</v>
      </c>
      <c r="M1060" s="224" t="s">
        <v>6170</v>
      </c>
      <c r="N1060" s="346" t="s">
        <v>6237</v>
      </c>
      <c r="O1060" s="224" t="s">
        <v>6238</v>
      </c>
    </row>
    <row r="1061" spans="3:15" x14ac:dyDescent="0.25">
      <c r="C1061" s="358"/>
      <c r="D1061" s="358"/>
      <c r="E1061" s="358"/>
      <c r="H1061" s="344" t="s">
        <v>6631</v>
      </c>
      <c r="I1061" s="336" t="s">
        <v>6671</v>
      </c>
      <c r="J1061" s="224" t="s">
        <v>6672</v>
      </c>
      <c r="L1061" s="224" t="s">
        <v>6673</v>
      </c>
      <c r="M1061" s="224" t="s">
        <v>6170</v>
      </c>
      <c r="N1061" s="346" t="s">
        <v>6240</v>
      </c>
      <c r="O1061" s="224" t="s">
        <v>6241</v>
      </c>
    </row>
    <row r="1062" spans="3:15" x14ac:dyDescent="0.25">
      <c r="C1062" s="358"/>
      <c r="D1062" s="358"/>
      <c r="E1062" s="358"/>
      <c r="H1062" s="344" t="s">
        <v>6631</v>
      </c>
      <c r="I1062" s="336" t="s">
        <v>6674</v>
      </c>
      <c r="J1062" s="224" t="s">
        <v>6675</v>
      </c>
      <c r="L1062" s="224" t="s">
        <v>6676</v>
      </c>
      <c r="M1062" s="224" t="s">
        <v>6170</v>
      </c>
      <c r="N1062" s="346" t="s">
        <v>6243</v>
      </c>
      <c r="O1062" s="224" t="s">
        <v>6244</v>
      </c>
    </row>
    <row r="1063" spans="3:15" x14ac:dyDescent="0.25">
      <c r="C1063" s="358"/>
      <c r="D1063" s="358"/>
      <c r="E1063" s="358"/>
      <c r="H1063" s="344" t="s">
        <v>6631</v>
      </c>
      <c r="I1063" s="336" t="s">
        <v>6677</v>
      </c>
      <c r="J1063" s="224" t="s">
        <v>6678</v>
      </c>
      <c r="L1063" s="224" t="s">
        <v>6679</v>
      </c>
      <c r="M1063" s="224" t="s">
        <v>6248</v>
      </c>
      <c r="N1063" s="346" t="s">
        <v>6249</v>
      </c>
      <c r="O1063" s="224" t="s">
        <v>6250</v>
      </c>
    </row>
    <row r="1064" spans="3:15" x14ac:dyDescent="0.25">
      <c r="C1064" s="358"/>
      <c r="D1064" s="358"/>
      <c r="E1064" s="358"/>
      <c r="H1064" s="344" t="s">
        <v>6631</v>
      </c>
      <c r="I1064" s="336" t="s">
        <v>6680</v>
      </c>
      <c r="J1064" s="224" t="s">
        <v>6681</v>
      </c>
      <c r="L1064" s="224" t="s">
        <v>6682</v>
      </c>
      <c r="M1064" s="224"/>
      <c r="N1064" s="346"/>
      <c r="O1064" s="224" t="s">
        <v>6250</v>
      </c>
    </row>
    <row r="1065" spans="3:15" x14ac:dyDescent="0.25">
      <c r="C1065" s="358"/>
      <c r="D1065" s="358"/>
      <c r="E1065" s="358"/>
      <c r="H1065" s="344" t="s">
        <v>6631</v>
      </c>
      <c r="I1065" s="336" t="s">
        <v>6683</v>
      </c>
      <c r="J1065" s="224" t="s">
        <v>6684</v>
      </c>
      <c r="L1065" s="224" t="s">
        <v>6685</v>
      </c>
      <c r="M1065" s="224" t="s">
        <v>6248</v>
      </c>
      <c r="N1065" s="346" t="s">
        <v>6252</v>
      </c>
      <c r="O1065" s="224" t="s">
        <v>6253</v>
      </c>
    </row>
    <row r="1066" spans="3:15" x14ac:dyDescent="0.25">
      <c r="C1066" s="358"/>
      <c r="D1066" s="358"/>
      <c r="E1066" s="358"/>
      <c r="H1066" s="344" t="s">
        <v>6631</v>
      </c>
      <c r="I1066" s="336" t="s">
        <v>6686</v>
      </c>
      <c r="J1066" s="224" t="s">
        <v>6687</v>
      </c>
      <c r="L1066" s="224" t="s">
        <v>6688</v>
      </c>
      <c r="M1066" s="224"/>
      <c r="N1066" s="346"/>
      <c r="O1066" s="224" t="s">
        <v>6253</v>
      </c>
    </row>
    <row r="1067" spans="3:15" x14ac:dyDescent="0.25">
      <c r="C1067" s="358"/>
      <c r="D1067" s="358"/>
      <c r="E1067" s="358"/>
      <c r="H1067" s="344" t="s">
        <v>6631</v>
      </c>
      <c r="I1067" s="336" t="s">
        <v>6689</v>
      </c>
      <c r="J1067" s="224" t="s">
        <v>6690</v>
      </c>
      <c r="L1067" s="224" t="s">
        <v>6691</v>
      </c>
      <c r="M1067" s="224"/>
      <c r="N1067" s="346"/>
      <c r="O1067" s="224" t="s">
        <v>6253</v>
      </c>
    </row>
    <row r="1068" spans="3:15" x14ac:dyDescent="0.25">
      <c r="C1068" s="358"/>
      <c r="D1068" s="358"/>
      <c r="E1068" s="358"/>
      <c r="H1068" s="344" t="s">
        <v>6631</v>
      </c>
      <c r="I1068" s="336" t="s">
        <v>6692</v>
      </c>
      <c r="J1068" s="224" t="s">
        <v>6693</v>
      </c>
      <c r="L1068" s="224" t="s">
        <v>6694</v>
      </c>
      <c r="M1068" s="224" t="s">
        <v>6248</v>
      </c>
      <c r="N1068" s="346" t="s">
        <v>6255</v>
      </c>
      <c r="O1068" s="224" t="s">
        <v>6256</v>
      </c>
    </row>
    <row r="1069" spans="3:15" x14ac:dyDescent="0.25">
      <c r="C1069" s="358"/>
      <c r="D1069" s="358"/>
      <c r="E1069" s="358"/>
      <c r="H1069" s="344" t="s">
        <v>6631</v>
      </c>
      <c r="I1069" s="336" t="s">
        <v>6695</v>
      </c>
      <c r="J1069" s="224" t="s">
        <v>6696</v>
      </c>
      <c r="L1069" s="224" t="s">
        <v>6697</v>
      </c>
      <c r="M1069" s="224" t="s">
        <v>6248</v>
      </c>
      <c r="N1069" s="346" t="s">
        <v>6258</v>
      </c>
      <c r="O1069" s="224" t="s">
        <v>6259</v>
      </c>
    </row>
    <row r="1070" spans="3:15" x14ac:dyDescent="0.25">
      <c r="C1070" s="358"/>
      <c r="D1070" s="358"/>
      <c r="E1070" s="358"/>
      <c r="H1070" s="344" t="s">
        <v>6631</v>
      </c>
      <c r="I1070" s="336" t="s">
        <v>6698</v>
      </c>
      <c r="J1070" s="224" t="s">
        <v>6699</v>
      </c>
      <c r="L1070" s="224" t="s">
        <v>6700</v>
      </c>
      <c r="M1070" s="224" t="s">
        <v>6248</v>
      </c>
      <c r="N1070" s="346" t="s">
        <v>6261</v>
      </c>
      <c r="O1070" s="224" t="s">
        <v>6262</v>
      </c>
    </row>
    <row r="1071" spans="3:15" x14ac:dyDescent="0.25">
      <c r="C1071" s="358"/>
      <c r="D1071" s="358"/>
      <c r="E1071" s="358"/>
      <c r="H1071" s="344" t="s">
        <v>6631</v>
      </c>
      <c r="I1071" s="336" t="s">
        <v>6701</v>
      </c>
      <c r="J1071" s="224" t="s">
        <v>6702</v>
      </c>
      <c r="L1071" s="224" t="s">
        <v>6703</v>
      </c>
      <c r="M1071" s="224" t="s">
        <v>6248</v>
      </c>
      <c r="N1071" s="346" t="s">
        <v>6264</v>
      </c>
      <c r="O1071" s="224" t="s">
        <v>6265</v>
      </c>
    </row>
    <row r="1072" spans="3:15" x14ac:dyDescent="0.25">
      <c r="C1072" s="358"/>
      <c r="D1072" s="358"/>
      <c r="E1072" s="358"/>
      <c r="H1072" s="344" t="s">
        <v>6631</v>
      </c>
      <c r="I1072" s="336" t="s">
        <v>6704</v>
      </c>
      <c r="J1072" s="224" t="s">
        <v>6705</v>
      </c>
      <c r="L1072" s="224" t="s">
        <v>6706</v>
      </c>
      <c r="M1072" s="224"/>
      <c r="N1072" s="346"/>
      <c r="O1072" s="224" t="s">
        <v>6265</v>
      </c>
    </row>
    <row r="1073" spans="3:15" x14ac:dyDescent="0.25">
      <c r="C1073" s="358"/>
      <c r="D1073" s="358"/>
      <c r="E1073" s="358"/>
      <c r="H1073" s="344" t="s">
        <v>6631</v>
      </c>
      <c r="I1073" s="336" t="s">
        <v>6707</v>
      </c>
      <c r="J1073" s="224" t="s">
        <v>6708</v>
      </c>
      <c r="L1073" s="224" t="s">
        <v>6709</v>
      </c>
      <c r="M1073" s="224" t="s">
        <v>6248</v>
      </c>
      <c r="N1073" s="346" t="s">
        <v>6267</v>
      </c>
      <c r="O1073" s="224" t="s">
        <v>6268</v>
      </c>
    </row>
    <row r="1074" spans="3:15" x14ac:dyDescent="0.25">
      <c r="C1074" s="358"/>
      <c r="D1074" s="358"/>
      <c r="E1074" s="358"/>
      <c r="H1074" s="344" t="s">
        <v>6631</v>
      </c>
      <c r="I1074" s="336" t="s">
        <v>6710</v>
      </c>
      <c r="J1074" s="224" t="s">
        <v>6711</v>
      </c>
      <c r="L1074" s="224" t="s">
        <v>6712</v>
      </c>
      <c r="M1074" s="224" t="s">
        <v>6248</v>
      </c>
      <c r="N1074" s="346" t="s">
        <v>6270</v>
      </c>
      <c r="O1074" s="224" t="s">
        <v>6271</v>
      </c>
    </row>
    <row r="1075" spans="3:15" x14ac:dyDescent="0.25">
      <c r="C1075" s="358"/>
      <c r="D1075" s="358"/>
      <c r="E1075" s="358"/>
      <c r="H1075" s="344" t="s">
        <v>6631</v>
      </c>
      <c r="I1075" s="336" t="s">
        <v>6713</v>
      </c>
      <c r="J1075" s="224" t="s">
        <v>6714</v>
      </c>
      <c r="L1075" s="224" t="s">
        <v>6715</v>
      </c>
      <c r="M1075" s="224" t="s">
        <v>6248</v>
      </c>
      <c r="N1075" s="346" t="s">
        <v>6273</v>
      </c>
      <c r="O1075" s="224" t="s">
        <v>6274</v>
      </c>
    </row>
    <row r="1076" spans="3:15" x14ac:dyDescent="0.25">
      <c r="C1076" s="358"/>
      <c r="D1076" s="358"/>
      <c r="E1076" s="358"/>
      <c r="H1076" s="344" t="s">
        <v>6631</v>
      </c>
      <c r="I1076" s="336" t="s">
        <v>6716</v>
      </c>
      <c r="J1076" s="224" t="s">
        <v>6717</v>
      </c>
      <c r="L1076" s="224" t="s">
        <v>6718</v>
      </c>
      <c r="M1076" s="224"/>
      <c r="N1076" s="346"/>
      <c r="O1076" s="224" t="s">
        <v>6274</v>
      </c>
    </row>
    <row r="1077" spans="3:15" x14ac:dyDescent="0.25">
      <c r="C1077" s="358"/>
      <c r="D1077" s="358"/>
      <c r="E1077" s="358"/>
      <c r="H1077" s="344" t="s">
        <v>6631</v>
      </c>
      <c r="I1077" s="336" t="s">
        <v>6719</v>
      </c>
      <c r="J1077" s="224" t="s">
        <v>6720</v>
      </c>
      <c r="L1077" s="224" t="s">
        <v>6721</v>
      </c>
      <c r="M1077" s="224" t="s">
        <v>6248</v>
      </c>
      <c r="N1077" s="346" t="s">
        <v>6276</v>
      </c>
      <c r="O1077" s="224" t="s">
        <v>6277</v>
      </c>
    </row>
    <row r="1078" spans="3:15" x14ac:dyDescent="0.25">
      <c r="C1078" s="358"/>
      <c r="D1078" s="358"/>
      <c r="E1078" s="358"/>
      <c r="H1078" s="344" t="s">
        <v>6631</v>
      </c>
      <c r="I1078" s="336" t="s">
        <v>6722</v>
      </c>
      <c r="J1078" s="224" t="s">
        <v>6723</v>
      </c>
      <c r="L1078" s="224" t="s">
        <v>6724</v>
      </c>
      <c r="M1078" s="224" t="s">
        <v>6248</v>
      </c>
      <c r="N1078" s="346" t="s">
        <v>6279</v>
      </c>
      <c r="O1078" s="224" t="s">
        <v>6280</v>
      </c>
    </row>
    <row r="1079" spans="3:15" x14ac:dyDescent="0.25">
      <c r="C1079" s="358"/>
      <c r="D1079" s="358"/>
      <c r="E1079" s="358"/>
      <c r="H1079" s="344" t="s">
        <v>6631</v>
      </c>
      <c r="I1079" s="336" t="s">
        <v>6725</v>
      </c>
      <c r="J1079" s="224" t="s">
        <v>6726</v>
      </c>
      <c r="L1079" s="224" t="s">
        <v>6727</v>
      </c>
      <c r="M1079" s="224" t="s">
        <v>6248</v>
      </c>
      <c r="N1079" s="346" t="s">
        <v>6282</v>
      </c>
      <c r="O1079" s="224" t="s">
        <v>6283</v>
      </c>
    </row>
    <row r="1080" spans="3:15" x14ac:dyDescent="0.25">
      <c r="C1080" s="358"/>
      <c r="D1080" s="358"/>
      <c r="E1080" s="358"/>
      <c r="H1080" s="344" t="s">
        <v>6631</v>
      </c>
      <c r="I1080" s="336" t="s">
        <v>6728</v>
      </c>
      <c r="J1080" s="224" t="s">
        <v>6729</v>
      </c>
      <c r="L1080" s="224" t="s">
        <v>6730</v>
      </c>
      <c r="M1080" s="224"/>
      <c r="N1080" s="346"/>
      <c r="O1080" s="224" t="s">
        <v>6283</v>
      </c>
    </row>
    <row r="1081" spans="3:15" x14ac:dyDescent="0.25">
      <c r="C1081" s="358"/>
      <c r="D1081" s="358"/>
      <c r="E1081" s="358"/>
      <c r="H1081" s="344" t="s">
        <v>6631</v>
      </c>
      <c r="I1081" s="336" t="s">
        <v>6731</v>
      </c>
      <c r="J1081" s="224" t="s">
        <v>6732</v>
      </c>
      <c r="L1081" s="224" t="s">
        <v>6733</v>
      </c>
      <c r="M1081" s="224"/>
      <c r="N1081" s="346"/>
      <c r="O1081" s="224" t="s">
        <v>6283</v>
      </c>
    </row>
    <row r="1082" spans="3:15" x14ac:dyDescent="0.25">
      <c r="C1082" s="358"/>
      <c r="D1082" s="358"/>
      <c r="E1082" s="358"/>
      <c r="H1082" s="344" t="s">
        <v>6631</v>
      </c>
      <c r="I1082" s="336" t="s">
        <v>6734</v>
      </c>
      <c r="J1082" s="224" t="s">
        <v>6735</v>
      </c>
      <c r="L1082" s="224" t="s">
        <v>6736</v>
      </c>
      <c r="M1082" s="224" t="s">
        <v>6248</v>
      </c>
      <c r="N1082" s="346" t="s">
        <v>6285</v>
      </c>
      <c r="O1082" s="224" t="s">
        <v>6286</v>
      </c>
    </row>
    <row r="1083" spans="3:15" x14ac:dyDescent="0.25">
      <c r="C1083" s="358"/>
      <c r="D1083" s="358"/>
      <c r="E1083" s="358"/>
      <c r="H1083" s="344" t="s">
        <v>6631</v>
      </c>
      <c r="I1083" s="336" t="s">
        <v>6737</v>
      </c>
      <c r="J1083" s="224" t="s">
        <v>6738</v>
      </c>
      <c r="L1083" s="224" t="s">
        <v>6739</v>
      </c>
      <c r="M1083" s="224"/>
      <c r="N1083" s="346"/>
      <c r="O1083" s="224" t="s">
        <v>6286</v>
      </c>
    </row>
    <row r="1084" spans="3:15" x14ac:dyDescent="0.25">
      <c r="C1084" s="358"/>
      <c r="D1084" s="358"/>
      <c r="E1084" s="358"/>
      <c r="H1084" s="344" t="s">
        <v>6631</v>
      </c>
      <c r="I1084" s="336" t="s">
        <v>6740</v>
      </c>
      <c r="J1084" s="224" t="s">
        <v>6741</v>
      </c>
      <c r="L1084" s="224" t="s">
        <v>6742</v>
      </c>
      <c r="M1084" s="224" t="s">
        <v>6248</v>
      </c>
      <c r="N1084" s="346" t="s">
        <v>6288</v>
      </c>
      <c r="O1084" s="224" t="s">
        <v>6289</v>
      </c>
    </row>
    <row r="1085" spans="3:15" x14ac:dyDescent="0.25">
      <c r="C1085" s="358"/>
      <c r="D1085" s="358"/>
      <c r="E1085" s="358"/>
      <c r="H1085" s="344" t="s">
        <v>6631</v>
      </c>
      <c r="I1085" s="336" t="s">
        <v>6743</v>
      </c>
      <c r="J1085" s="224" t="s">
        <v>6744</v>
      </c>
      <c r="L1085" s="224" t="s">
        <v>6745</v>
      </c>
      <c r="M1085" s="224" t="s">
        <v>6248</v>
      </c>
      <c r="N1085" s="346" t="s">
        <v>6291</v>
      </c>
      <c r="O1085" s="224" t="s">
        <v>6292</v>
      </c>
    </row>
    <row r="1086" spans="3:15" x14ac:dyDescent="0.25">
      <c r="C1086" s="358"/>
      <c r="D1086" s="358"/>
      <c r="E1086" s="358"/>
      <c r="H1086" s="344" t="s">
        <v>6631</v>
      </c>
      <c r="I1086" s="336" t="s">
        <v>6746</v>
      </c>
      <c r="J1086" s="224" t="s">
        <v>6747</v>
      </c>
      <c r="L1086" s="224" t="s">
        <v>6748</v>
      </c>
      <c r="M1086" s="224" t="s">
        <v>6248</v>
      </c>
      <c r="N1086" s="346" t="s">
        <v>6294</v>
      </c>
      <c r="O1086" s="224" t="s">
        <v>6295</v>
      </c>
    </row>
    <row r="1087" spans="3:15" x14ac:dyDescent="0.25">
      <c r="C1087" s="358"/>
      <c r="D1087" s="358"/>
      <c r="E1087" s="358"/>
      <c r="H1087" s="344" t="s">
        <v>6631</v>
      </c>
      <c r="I1087" s="336" t="s">
        <v>6749</v>
      </c>
      <c r="J1087" s="224" t="s">
        <v>6750</v>
      </c>
      <c r="L1087" s="224" t="s">
        <v>6751</v>
      </c>
      <c r="M1087" s="224"/>
      <c r="N1087" s="346"/>
      <c r="O1087" s="224" t="s">
        <v>6295</v>
      </c>
    </row>
    <row r="1088" spans="3:15" x14ac:dyDescent="0.25">
      <c r="C1088" s="358"/>
      <c r="D1088" s="358"/>
      <c r="E1088" s="358"/>
      <c r="H1088" s="344" t="s">
        <v>6631</v>
      </c>
      <c r="I1088" s="336" t="s">
        <v>6752</v>
      </c>
      <c r="J1088" s="224" t="s">
        <v>6753</v>
      </c>
      <c r="L1088" s="224" t="s">
        <v>6754</v>
      </c>
      <c r="M1088" s="224" t="s">
        <v>6248</v>
      </c>
      <c r="N1088" s="346" t="s">
        <v>6297</v>
      </c>
      <c r="O1088" s="224" t="s">
        <v>6298</v>
      </c>
    </row>
    <row r="1089" spans="3:15" x14ac:dyDescent="0.25">
      <c r="C1089" s="358"/>
      <c r="D1089" s="358"/>
      <c r="E1089" s="358"/>
      <c r="H1089" s="344" t="s">
        <v>6631</v>
      </c>
      <c r="I1089" s="336" t="s">
        <v>6755</v>
      </c>
      <c r="J1089" s="224" t="s">
        <v>6756</v>
      </c>
      <c r="L1089" s="224" t="s">
        <v>6757</v>
      </c>
      <c r="M1089" s="224" t="s">
        <v>6248</v>
      </c>
      <c r="N1089" s="346" t="s">
        <v>6300</v>
      </c>
      <c r="O1089" s="224" t="s">
        <v>6301</v>
      </c>
    </row>
    <row r="1090" spans="3:15" x14ac:dyDescent="0.25">
      <c r="C1090" s="358"/>
      <c r="D1090" s="358"/>
      <c r="E1090" s="358"/>
      <c r="H1090" s="354"/>
      <c r="I1090" s="350" t="s">
        <v>6758</v>
      </c>
      <c r="J1090" s="355"/>
      <c r="L1090" s="224" t="s">
        <v>6759</v>
      </c>
      <c r="M1090" s="224"/>
      <c r="N1090" s="346"/>
      <c r="O1090" s="224" t="s">
        <v>6301</v>
      </c>
    </row>
    <row r="1091" spans="3:15" x14ac:dyDescent="0.25">
      <c r="C1091" s="358"/>
      <c r="D1091" s="358"/>
      <c r="E1091" s="358"/>
      <c r="H1091" s="344" t="s">
        <v>6760</v>
      </c>
      <c r="I1091" s="336" t="s">
        <v>6761</v>
      </c>
      <c r="J1091" s="224" t="s">
        <v>6762</v>
      </c>
      <c r="L1091" s="224" t="s">
        <v>6763</v>
      </c>
      <c r="M1091" s="224"/>
      <c r="N1091" s="346"/>
      <c r="O1091" s="224" t="s">
        <v>6301</v>
      </c>
    </row>
    <row r="1092" spans="3:15" x14ac:dyDescent="0.25">
      <c r="C1092" s="358"/>
      <c r="D1092" s="358"/>
      <c r="E1092" s="358"/>
      <c r="H1092" s="344" t="s">
        <v>6760</v>
      </c>
      <c r="I1092" s="336" t="s">
        <v>6764</v>
      </c>
      <c r="J1092" s="224" t="s">
        <v>6765</v>
      </c>
      <c r="L1092" s="224" t="s">
        <v>6766</v>
      </c>
      <c r="M1092" s="224" t="s">
        <v>6248</v>
      </c>
      <c r="N1092" s="346" t="s">
        <v>6303</v>
      </c>
      <c r="O1092" s="224" t="s">
        <v>6304</v>
      </c>
    </row>
    <row r="1093" spans="3:15" x14ac:dyDescent="0.25">
      <c r="C1093" s="358"/>
      <c r="D1093" s="358"/>
      <c r="E1093" s="358"/>
      <c r="H1093" s="344" t="s">
        <v>6760</v>
      </c>
      <c r="I1093" s="336" t="s">
        <v>6767</v>
      </c>
      <c r="J1093" s="224" t="s">
        <v>6768</v>
      </c>
      <c r="L1093" s="224" t="s">
        <v>6769</v>
      </c>
      <c r="M1093" s="224"/>
      <c r="N1093" s="346"/>
      <c r="O1093" s="224" t="s">
        <v>6304</v>
      </c>
    </row>
    <row r="1094" spans="3:15" x14ac:dyDescent="0.25">
      <c r="C1094" s="358"/>
      <c r="D1094" s="358"/>
      <c r="E1094" s="358"/>
      <c r="H1094" s="344" t="s">
        <v>6760</v>
      </c>
      <c r="I1094" s="336" t="s">
        <v>6770</v>
      </c>
      <c r="J1094" s="224" t="s">
        <v>6771</v>
      </c>
      <c r="L1094" s="224" t="s">
        <v>6772</v>
      </c>
      <c r="M1094" s="224" t="s">
        <v>6248</v>
      </c>
      <c r="N1094" s="346" t="s">
        <v>6306</v>
      </c>
      <c r="O1094" s="224" t="s">
        <v>6307</v>
      </c>
    </row>
    <row r="1095" spans="3:15" x14ac:dyDescent="0.25">
      <c r="C1095" s="358"/>
      <c r="D1095" s="358"/>
      <c r="E1095" s="358"/>
      <c r="H1095" s="344" t="s">
        <v>6760</v>
      </c>
      <c r="I1095" s="336" t="s">
        <v>6773</v>
      </c>
      <c r="J1095" s="224" t="s">
        <v>6774</v>
      </c>
      <c r="L1095" s="224" t="s">
        <v>6775</v>
      </c>
      <c r="M1095" s="224" t="s">
        <v>6248</v>
      </c>
      <c r="N1095" s="346" t="s">
        <v>6309</v>
      </c>
      <c r="O1095" s="224" t="s">
        <v>6310</v>
      </c>
    </row>
    <row r="1096" spans="3:15" x14ac:dyDescent="0.25">
      <c r="C1096" s="358"/>
      <c r="D1096" s="358"/>
      <c r="E1096" s="358"/>
      <c r="H1096" s="344" t="s">
        <v>6760</v>
      </c>
      <c r="I1096" s="336" t="s">
        <v>6776</v>
      </c>
      <c r="J1096" s="224" t="s">
        <v>6777</v>
      </c>
      <c r="L1096" s="224" t="s">
        <v>6778</v>
      </c>
      <c r="M1096" s="224"/>
      <c r="N1096" s="346"/>
      <c r="O1096" s="224" t="s">
        <v>6310</v>
      </c>
    </row>
    <row r="1097" spans="3:15" x14ac:dyDescent="0.25">
      <c r="C1097" s="358"/>
      <c r="D1097" s="358"/>
      <c r="E1097" s="358"/>
      <c r="H1097" s="344" t="s">
        <v>6760</v>
      </c>
      <c r="I1097" s="336" t="s">
        <v>6779</v>
      </c>
      <c r="J1097" s="224" t="s">
        <v>6780</v>
      </c>
      <c r="L1097" s="224" t="s">
        <v>6781</v>
      </c>
      <c r="M1097" s="224" t="s">
        <v>6248</v>
      </c>
      <c r="N1097" s="346" t="s">
        <v>4872</v>
      </c>
      <c r="O1097" s="224" t="s">
        <v>6312</v>
      </c>
    </row>
    <row r="1098" spans="3:15" x14ac:dyDescent="0.25">
      <c r="C1098" s="358"/>
      <c r="D1098" s="358"/>
      <c r="E1098" s="358"/>
      <c r="H1098" s="344" t="s">
        <v>6760</v>
      </c>
      <c r="I1098" s="336" t="s">
        <v>6782</v>
      </c>
      <c r="J1098" s="224" t="s">
        <v>6783</v>
      </c>
      <c r="L1098" s="224" t="s">
        <v>6784</v>
      </c>
      <c r="M1098" s="224"/>
      <c r="N1098" s="346"/>
      <c r="O1098" s="224" t="s">
        <v>6312</v>
      </c>
    </row>
    <row r="1099" spans="3:15" x14ac:dyDescent="0.25">
      <c r="C1099" s="358"/>
      <c r="D1099" s="358"/>
      <c r="E1099" s="358"/>
      <c r="H1099" s="344" t="s">
        <v>6760</v>
      </c>
      <c r="I1099" s="336" t="s">
        <v>6785</v>
      </c>
      <c r="J1099" s="224" t="s">
        <v>6786</v>
      </c>
      <c r="L1099" s="224" t="s">
        <v>6787</v>
      </c>
      <c r="M1099" s="224" t="s">
        <v>6248</v>
      </c>
      <c r="N1099" s="346" t="s">
        <v>6314</v>
      </c>
      <c r="O1099" s="224" t="s">
        <v>6315</v>
      </c>
    </row>
    <row r="1100" spans="3:15" x14ac:dyDescent="0.25">
      <c r="C1100" s="358"/>
      <c r="D1100" s="358"/>
      <c r="E1100" s="358"/>
      <c r="H1100" s="344" t="s">
        <v>6760</v>
      </c>
      <c r="I1100" s="336" t="s">
        <v>6788</v>
      </c>
      <c r="J1100" s="224" t="s">
        <v>6789</v>
      </c>
      <c r="L1100" s="224" t="s">
        <v>6790</v>
      </c>
      <c r="M1100" s="224"/>
      <c r="N1100" s="346"/>
      <c r="O1100" s="224" t="s">
        <v>6315</v>
      </c>
    </row>
    <row r="1101" spans="3:15" x14ac:dyDescent="0.25">
      <c r="C1101" s="358"/>
      <c r="D1101" s="358"/>
      <c r="E1101" s="358"/>
      <c r="H1101" s="344" t="s">
        <v>6760</v>
      </c>
      <c r="I1101" s="336" t="s">
        <v>6791</v>
      </c>
      <c r="J1101" s="224" t="s">
        <v>6792</v>
      </c>
      <c r="L1101" s="224" t="s">
        <v>6793</v>
      </c>
      <c r="M1101" s="224" t="s">
        <v>6248</v>
      </c>
      <c r="N1101" s="346" t="s">
        <v>6317</v>
      </c>
      <c r="O1101" s="224" t="s">
        <v>6318</v>
      </c>
    </row>
    <row r="1102" spans="3:15" x14ac:dyDescent="0.25">
      <c r="C1102" s="358"/>
      <c r="D1102" s="358"/>
      <c r="E1102" s="358"/>
      <c r="H1102" s="344" t="s">
        <v>6760</v>
      </c>
      <c r="I1102" s="336" t="s">
        <v>6794</v>
      </c>
      <c r="J1102" s="224" t="s">
        <v>6795</v>
      </c>
      <c r="L1102" s="224" t="s">
        <v>6796</v>
      </c>
      <c r="M1102" s="224"/>
      <c r="N1102" s="346"/>
      <c r="O1102" s="224" t="s">
        <v>6318</v>
      </c>
    </row>
    <row r="1103" spans="3:15" x14ac:dyDescent="0.25">
      <c r="C1103" s="358"/>
      <c r="D1103" s="358"/>
      <c r="E1103" s="358"/>
      <c r="H1103" s="344" t="s">
        <v>6760</v>
      </c>
      <c r="I1103" s="336" t="s">
        <v>6797</v>
      </c>
      <c r="J1103" s="224" t="s">
        <v>6798</v>
      </c>
      <c r="L1103" s="224" t="s">
        <v>6799</v>
      </c>
      <c r="M1103" s="224" t="s">
        <v>6248</v>
      </c>
      <c r="N1103" s="346" t="s">
        <v>6320</v>
      </c>
      <c r="O1103" s="224" t="s">
        <v>6321</v>
      </c>
    </row>
    <row r="1104" spans="3:15" x14ac:dyDescent="0.25">
      <c r="C1104" s="358"/>
      <c r="D1104" s="358"/>
      <c r="E1104" s="358"/>
      <c r="H1104" s="344" t="s">
        <v>6760</v>
      </c>
      <c r="I1104" s="336" t="s">
        <v>6800</v>
      </c>
      <c r="J1104" s="224" t="s">
        <v>6801</v>
      </c>
      <c r="L1104" s="224" t="s">
        <v>6802</v>
      </c>
      <c r="M1104" s="224" t="s">
        <v>6248</v>
      </c>
      <c r="N1104" s="346" t="s">
        <v>6323</v>
      </c>
      <c r="O1104" s="224" t="s">
        <v>6324</v>
      </c>
    </row>
    <row r="1105" spans="3:15" x14ac:dyDescent="0.25">
      <c r="C1105" s="358"/>
      <c r="D1105" s="358"/>
      <c r="E1105" s="358"/>
      <c r="H1105" s="344" t="s">
        <v>6760</v>
      </c>
      <c r="I1105" s="336" t="s">
        <v>6803</v>
      </c>
      <c r="J1105" s="224" t="s">
        <v>6804</v>
      </c>
      <c r="L1105" s="224" t="s">
        <v>6805</v>
      </c>
      <c r="M1105" s="224"/>
      <c r="N1105" s="346"/>
      <c r="O1105" s="224" t="s">
        <v>6324</v>
      </c>
    </row>
    <row r="1106" spans="3:15" x14ac:dyDescent="0.25">
      <c r="C1106" s="358"/>
      <c r="D1106" s="358"/>
      <c r="E1106" s="358"/>
      <c r="H1106" s="344" t="s">
        <v>6760</v>
      </c>
      <c r="I1106" s="336" t="s">
        <v>6806</v>
      </c>
      <c r="J1106" s="224" t="s">
        <v>6807</v>
      </c>
      <c r="L1106" s="224" t="s">
        <v>6808</v>
      </c>
      <c r="M1106" s="224"/>
      <c r="N1106" s="346"/>
      <c r="O1106" s="224" t="s">
        <v>6324</v>
      </c>
    </row>
    <row r="1107" spans="3:15" x14ac:dyDescent="0.25">
      <c r="C1107" s="358"/>
      <c r="D1107" s="358"/>
      <c r="E1107" s="358"/>
      <c r="H1107" s="344" t="s">
        <v>6760</v>
      </c>
      <c r="I1107" s="336" t="s">
        <v>6809</v>
      </c>
      <c r="J1107" s="224" t="s">
        <v>6810</v>
      </c>
      <c r="L1107" s="224" t="s">
        <v>6811</v>
      </c>
      <c r="M1107" s="224" t="s">
        <v>6248</v>
      </c>
      <c r="N1107" s="346" t="s">
        <v>6326</v>
      </c>
      <c r="O1107" s="224" t="s">
        <v>6327</v>
      </c>
    </row>
    <row r="1108" spans="3:15" x14ac:dyDescent="0.25">
      <c r="C1108" s="358"/>
      <c r="D1108" s="358"/>
      <c r="E1108" s="358"/>
      <c r="H1108" s="344" t="s">
        <v>6760</v>
      </c>
      <c r="I1108" s="336" t="s">
        <v>6812</v>
      </c>
      <c r="J1108" s="224" t="s">
        <v>6813</v>
      </c>
      <c r="L1108" s="224" t="s">
        <v>6814</v>
      </c>
      <c r="M1108" s="224" t="s">
        <v>6248</v>
      </c>
      <c r="N1108" s="346" t="s">
        <v>6329</v>
      </c>
      <c r="O1108" s="224" t="s">
        <v>6330</v>
      </c>
    </row>
    <row r="1109" spans="3:15" x14ac:dyDescent="0.25">
      <c r="C1109" s="358"/>
      <c r="D1109" s="358"/>
      <c r="E1109" s="358"/>
      <c r="H1109" s="344" t="s">
        <v>6760</v>
      </c>
      <c r="I1109" s="336" t="s">
        <v>6815</v>
      </c>
      <c r="J1109" s="224" t="s">
        <v>6816</v>
      </c>
      <c r="L1109" s="224" t="s">
        <v>6817</v>
      </c>
      <c r="M1109" s="224" t="s">
        <v>6248</v>
      </c>
      <c r="N1109" s="346" t="s">
        <v>6332</v>
      </c>
      <c r="O1109" s="224" t="s">
        <v>6333</v>
      </c>
    </row>
    <row r="1110" spans="3:15" x14ac:dyDescent="0.25">
      <c r="C1110" s="358"/>
      <c r="D1110" s="358"/>
      <c r="E1110" s="358"/>
      <c r="H1110" s="344" t="s">
        <v>6760</v>
      </c>
      <c r="I1110" s="336" t="s">
        <v>4176</v>
      </c>
      <c r="J1110" s="224" t="s">
        <v>6818</v>
      </c>
      <c r="L1110" s="224" t="s">
        <v>6819</v>
      </c>
      <c r="M1110" s="224" t="s">
        <v>6337</v>
      </c>
      <c r="N1110" s="346" t="s">
        <v>6338</v>
      </c>
      <c r="O1110" s="224" t="s">
        <v>6339</v>
      </c>
    </row>
    <row r="1111" spans="3:15" x14ac:dyDescent="0.25">
      <c r="C1111" s="358"/>
      <c r="D1111" s="358"/>
      <c r="E1111" s="358"/>
      <c r="H1111" s="344" t="s">
        <v>6760</v>
      </c>
      <c r="I1111" s="336" t="s">
        <v>6820</v>
      </c>
      <c r="J1111" s="224" t="s">
        <v>6821</v>
      </c>
      <c r="L1111" s="224" t="s">
        <v>6822</v>
      </c>
      <c r="M1111" s="224" t="s">
        <v>6337</v>
      </c>
      <c r="N1111" s="346" t="s">
        <v>5655</v>
      </c>
      <c r="O1111" s="224" t="s">
        <v>6341</v>
      </c>
    </row>
    <row r="1112" spans="3:15" x14ac:dyDescent="0.25">
      <c r="C1112" s="358"/>
      <c r="D1112" s="358"/>
      <c r="E1112" s="358"/>
      <c r="H1112" s="344" t="s">
        <v>6760</v>
      </c>
      <c r="I1112" s="336" t="s">
        <v>6823</v>
      </c>
      <c r="J1112" s="224" t="s">
        <v>6824</v>
      </c>
      <c r="L1112" s="224" t="s">
        <v>6825</v>
      </c>
      <c r="M1112" s="224"/>
      <c r="N1112" s="346"/>
      <c r="O1112" s="224" t="s">
        <v>6341</v>
      </c>
    </row>
    <row r="1113" spans="3:15" x14ac:dyDescent="0.25">
      <c r="C1113" s="358"/>
      <c r="D1113" s="358"/>
      <c r="E1113" s="358"/>
      <c r="H1113" s="344" t="s">
        <v>6760</v>
      </c>
      <c r="I1113" s="336" t="s">
        <v>6826</v>
      </c>
      <c r="J1113" s="224" t="s">
        <v>6827</v>
      </c>
      <c r="L1113" s="224" t="s">
        <v>6828</v>
      </c>
      <c r="M1113" s="224" t="s">
        <v>6337</v>
      </c>
      <c r="N1113" s="346" t="s">
        <v>6343</v>
      </c>
      <c r="O1113" s="224" t="s">
        <v>6344</v>
      </c>
    </row>
    <row r="1114" spans="3:15" x14ac:dyDescent="0.25">
      <c r="C1114" s="358"/>
      <c r="D1114" s="358"/>
      <c r="E1114" s="358"/>
      <c r="H1114" s="344" t="s">
        <v>6760</v>
      </c>
      <c r="I1114" s="336" t="s">
        <v>6829</v>
      </c>
      <c r="J1114" s="224" t="s">
        <v>6830</v>
      </c>
      <c r="L1114" s="224" t="s">
        <v>6831</v>
      </c>
      <c r="M1114" s="224"/>
      <c r="N1114" s="346"/>
      <c r="O1114" s="224" t="s">
        <v>6344</v>
      </c>
    </row>
    <row r="1115" spans="3:15" x14ac:dyDescent="0.25">
      <c r="C1115" s="358"/>
      <c r="D1115" s="358"/>
      <c r="E1115" s="358"/>
      <c r="H1115" s="344" t="s">
        <v>6760</v>
      </c>
      <c r="I1115" s="336" t="s">
        <v>6832</v>
      </c>
      <c r="J1115" s="224" t="s">
        <v>6833</v>
      </c>
      <c r="L1115" s="224" t="s">
        <v>6834</v>
      </c>
      <c r="M1115" s="224" t="s">
        <v>6337</v>
      </c>
      <c r="N1115" s="346" t="s">
        <v>5590</v>
      </c>
      <c r="O1115" s="224" t="s">
        <v>6346</v>
      </c>
    </row>
    <row r="1116" spans="3:15" x14ac:dyDescent="0.25">
      <c r="C1116" s="358"/>
      <c r="D1116" s="358"/>
      <c r="E1116" s="358"/>
      <c r="H1116" s="354"/>
      <c r="I1116" s="350" t="s">
        <v>6835</v>
      </c>
      <c r="J1116" s="355"/>
      <c r="L1116" s="224" t="s">
        <v>6836</v>
      </c>
      <c r="M1116" s="224" t="s">
        <v>6337</v>
      </c>
      <c r="N1116" s="346" t="s">
        <v>6348</v>
      </c>
      <c r="O1116" s="224" t="s">
        <v>6349</v>
      </c>
    </row>
    <row r="1117" spans="3:15" x14ac:dyDescent="0.25">
      <c r="C1117" s="358"/>
      <c r="D1117" s="358"/>
      <c r="E1117" s="358"/>
      <c r="H1117" s="344" t="s">
        <v>6837</v>
      </c>
      <c r="I1117" s="336" t="s">
        <v>6838</v>
      </c>
      <c r="J1117" s="224" t="s">
        <v>6839</v>
      </c>
      <c r="L1117" s="224" t="s">
        <v>6840</v>
      </c>
      <c r="M1117" s="224"/>
      <c r="N1117" s="346"/>
      <c r="O1117" s="224" t="s">
        <v>6349</v>
      </c>
    </row>
    <row r="1118" spans="3:15" x14ac:dyDescent="0.25">
      <c r="C1118" s="358"/>
      <c r="D1118" s="358"/>
      <c r="E1118" s="358"/>
      <c r="H1118" s="344" t="s">
        <v>6837</v>
      </c>
      <c r="I1118" s="336" t="s">
        <v>6841</v>
      </c>
      <c r="J1118" s="224" t="s">
        <v>6842</v>
      </c>
      <c r="L1118" s="224" t="s">
        <v>6843</v>
      </c>
      <c r="M1118" s="224" t="s">
        <v>6337</v>
      </c>
      <c r="N1118" s="346" t="s">
        <v>6351</v>
      </c>
      <c r="O1118" s="224" t="s">
        <v>6352</v>
      </c>
    </row>
    <row r="1119" spans="3:15" x14ac:dyDescent="0.25">
      <c r="C1119" s="358"/>
      <c r="D1119" s="358"/>
      <c r="E1119" s="358"/>
      <c r="H1119" s="344" t="s">
        <v>6837</v>
      </c>
      <c r="I1119" s="336" t="s">
        <v>6844</v>
      </c>
      <c r="J1119" s="224" t="s">
        <v>6845</v>
      </c>
      <c r="L1119" s="224" t="s">
        <v>6846</v>
      </c>
      <c r="M1119" s="224" t="s">
        <v>6337</v>
      </c>
      <c r="N1119" s="346" t="s">
        <v>6354</v>
      </c>
      <c r="O1119" s="224" t="s">
        <v>6355</v>
      </c>
    </row>
    <row r="1120" spans="3:15" x14ac:dyDescent="0.25">
      <c r="C1120" s="358"/>
      <c r="D1120" s="358"/>
      <c r="E1120" s="358"/>
      <c r="H1120" s="344" t="s">
        <v>6837</v>
      </c>
      <c r="I1120" s="336" t="s">
        <v>6847</v>
      </c>
      <c r="J1120" s="224" t="s">
        <v>6848</v>
      </c>
      <c r="L1120" s="224" t="s">
        <v>6849</v>
      </c>
      <c r="M1120" s="224"/>
      <c r="N1120" s="346"/>
      <c r="O1120" s="224" t="s">
        <v>6355</v>
      </c>
    </row>
    <row r="1121" spans="3:15" x14ac:dyDescent="0.25">
      <c r="C1121" s="358"/>
      <c r="D1121" s="358"/>
      <c r="E1121" s="358"/>
      <c r="H1121" s="344" t="s">
        <v>6837</v>
      </c>
      <c r="I1121" s="336" t="s">
        <v>6850</v>
      </c>
      <c r="J1121" s="224" t="s">
        <v>6851</v>
      </c>
      <c r="L1121" s="224" t="s">
        <v>6852</v>
      </c>
      <c r="M1121" s="224"/>
      <c r="N1121" s="346"/>
      <c r="O1121" s="224" t="s">
        <v>6355</v>
      </c>
    </row>
    <row r="1122" spans="3:15" x14ac:dyDescent="0.25">
      <c r="C1122" s="358"/>
      <c r="D1122" s="358"/>
      <c r="E1122" s="358"/>
      <c r="H1122" s="344" t="s">
        <v>6837</v>
      </c>
      <c r="I1122" s="336" t="s">
        <v>6853</v>
      </c>
      <c r="J1122" s="224" t="s">
        <v>6854</v>
      </c>
      <c r="L1122" s="224" t="s">
        <v>6855</v>
      </c>
      <c r="M1122" s="224" t="s">
        <v>6337</v>
      </c>
      <c r="N1122" s="346" t="s">
        <v>5806</v>
      </c>
      <c r="O1122" s="224" t="s">
        <v>6357</v>
      </c>
    </row>
    <row r="1123" spans="3:15" x14ac:dyDescent="0.25">
      <c r="C1123" s="358"/>
      <c r="D1123" s="358"/>
      <c r="E1123" s="358"/>
      <c r="H1123" s="344" t="s">
        <v>6837</v>
      </c>
      <c r="I1123" s="336" t="s">
        <v>6856</v>
      </c>
      <c r="J1123" s="224" t="s">
        <v>6857</v>
      </c>
      <c r="L1123" s="224" t="s">
        <v>6858</v>
      </c>
      <c r="M1123" s="224" t="s">
        <v>6337</v>
      </c>
      <c r="N1123" s="346" t="s">
        <v>6359</v>
      </c>
      <c r="O1123" s="224" t="s">
        <v>6360</v>
      </c>
    </row>
    <row r="1124" spans="3:15" x14ac:dyDescent="0.25">
      <c r="C1124" s="358"/>
      <c r="D1124" s="358"/>
      <c r="E1124" s="358"/>
      <c r="H1124" s="344" t="s">
        <v>6837</v>
      </c>
      <c r="I1124" s="336" t="s">
        <v>6859</v>
      </c>
      <c r="J1124" s="224" t="s">
        <v>6860</v>
      </c>
      <c r="L1124" s="224" t="s">
        <v>6861</v>
      </c>
      <c r="M1124" s="224"/>
      <c r="N1124" s="346"/>
      <c r="O1124" s="224" t="s">
        <v>6360</v>
      </c>
    </row>
    <row r="1125" spans="3:15" x14ac:dyDescent="0.25">
      <c r="C1125" s="358"/>
      <c r="D1125" s="358"/>
      <c r="E1125" s="358"/>
      <c r="H1125" s="344" t="s">
        <v>6837</v>
      </c>
      <c r="I1125" s="336" t="s">
        <v>6862</v>
      </c>
      <c r="J1125" s="224" t="s">
        <v>6863</v>
      </c>
      <c r="L1125" s="224" t="s">
        <v>6864</v>
      </c>
      <c r="M1125" s="224"/>
      <c r="N1125" s="346"/>
      <c r="O1125" s="224" t="s">
        <v>6360</v>
      </c>
    </row>
    <row r="1126" spans="3:15" x14ac:dyDescent="0.25">
      <c r="C1126" s="358"/>
      <c r="D1126" s="358"/>
      <c r="E1126" s="358"/>
      <c r="H1126" s="344" t="s">
        <v>6837</v>
      </c>
      <c r="I1126" s="336" t="s">
        <v>6865</v>
      </c>
      <c r="J1126" s="224" t="s">
        <v>6866</v>
      </c>
      <c r="L1126" s="224" t="s">
        <v>6867</v>
      </c>
      <c r="M1126" s="224"/>
      <c r="N1126" s="346"/>
      <c r="O1126" s="224" t="s">
        <v>6360</v>
      </c>
    </row>
    <row r="1127" spans="3:15" x14ac:dyDescent="0.25">
      <c r="C1127" s="358"/>
      <c r="D1127" s="358"/>
      <c r="E1127" s="358"/>
      <c r="H1127" s="344" t="s">
        <v>6837</v>
      </c>
      <c r="I1127" s="336" t="s">
        <v>6868</v>
      </c>
      <c r="J1127" s="224" t="s">
        <v>6869</v>
      </c>
      <c r="L1127" s="224" t="s">
        <v>6870</v>
      </c>
      <c r="M1127" s="224" t="s">
        <v>6337</v>
      </c>
      <c r="N1127" s="346" t="s">
        <v>6362</v>
      </c>
      <c r="O1127" s="224" t="s">
        <v>6363</v>
      </c>
    </row>
    <row r="1128" spans="3:15" x14ac:dyDescent="0.25">
      <c r="C1128" s="358"/>
      <c r="D1128" s="358"/>
      <c r="E1128" s="358"/>
      <c r="H1128" s="344" t="s">
        <v>6837</v>
      </c>
      <c r="I1128" s="336" t="s">
        <v>6871</v>
      </c>
      <c r="J1128" s="224" t="s">
        <v>6872</v>
      </c>
      <c r="L1128" s="224" t="s">
        <v>6873</v>
      </c>
      <c r="M1128" s="224" t="s">
        <v>6337</v>
      </c>
      <c r="N1128" s="346" t="s">
        <v>6365</v>
      </c>
      <c r="O1128" s="224" t="s">
        <v>6366</v>
      </c>
    </row>
    <row r="1129" spans="3:15" x14ac:dyDescent="0.25">
      <c r="C1129" s="358"/>
      <c r="D1129" s="358"/>
      <c r="E1129" s="358"/>
      <c r="H1129" s="344" t="s">
        <v>6837</v>
      </c>
      <c r="I1129" s="336" t="s">
        <v>6874</v>
      </c>
      <c r="J1129" s="224" t="s">
        <v>6875</v>
      </c>
      <c r="L1129" s="224" t="s">
        <v>6876</v>
      </c>
      <c r="M1129" s="224" t="s">
        <v>6337</v>
      </c>
      <c r="N1129" s="346" t="s">
        <v>6368</v>
      </c>
      <c r="O1129" s="224" t="s">
        <v>6369</v>
      </c>
    </row>
    <row r="1130" spans="3:15" x14ac:dyDescent="0.25">
      <c r="C1130" s="358"/>
      <c r="D1130" s="358"/>
      <c r="E1130" s="358"/>
      <c r="H1130" s="344" t="s">
        <v>6837</v>
      </c>
      <c r="I1130" s="336" t="s">
        <v>6877</v>
      </c>
      <c r="J1130" s="224" t="s">
        <v>6878</v>
      </c>
      <c r="L1130" s="224" t="s">
        <v>6879</v>
      </c>
      <c r="M1130" s="224"/>
      <c r="N1130" s="346"/>
      <c r="O1130" s="224" t="s">
        <v>6369</v>
      </c>
    </row>
    <row r="1131" spans="3:15" x14ac:dyDescent="0.25">
      <c r="C1131" s="358"/>
      <c r="D1131" s="358"/>
      <c r="E1131" s="358"/>
      <c r="H1131" s="344" t="s">
        <v>6837</v>
      </c>
      <c r="I1131" s="336" t="s">
        <v>6880</v>
      </c>
      <c r="J1131" s="224" t="s">
        <v>6881</v>
      </c>
      <c r="L1131" s="224" t="s">
        <v>6882</v>
      </c>
      <c r="M1131" s="224"/>
      <c r="N1131" s="346"/>
      <c r="O1131" s="224" t="s">
        <v>6369</v>
      </c>
    </row>
    <row r="1132" spans="3:15" x14ac:dyDescent="0.25">
      <c r="C1132" s="358"/>
      <c r="D1132" s="358"/>
      <c r="E1132" s="358"/>
      <c r="H1132" s="344" t="s">
        <v>6837</v>
      </c>
      <c r="I1132" s="336" t="s">
        <v>6883</v>
      </c>
      <c r="J1132" s="224" t="s">
        <v>6884</v>
      </c>
      <c r="L1132" s="224" t="s">
        <v>6885</v>
      </c>
      <c r="M1132" s="224"/>
      <c r="N1132" s="346"/>
      <c r="O1132" s="224" t="s">
        <v>6369</v>
      </c>
    </row>
    <row r="1133" spans="3:15" x14ac:dyDescent="0.25">
      <c r="C1133" s="358"/>
      <c r="D1133" s="358"/>
      <c r="E1133" s="358"/>
      <c r="H1133" s="344" t="s">
        <v>6837</v>
      </c>
      <c r="I1133" s="336" t="s">
        <v>6886</v>
      </c>
      <c r="J1133" s="224" t="s">
        <v>6887</v>
      </c>
      <c r="L1133" s="224" t="s">
        <v>6888</v>
      </c>
      <c r="M1133" s="224" t="s">
        <v>6337</v>
      </c>
      <c r="N1133" s="346" t="s">
        <v>6371</v>
      </c>
      <c r="O1133" s="224" t="s">
        <v>6372</v>
      </c>
    </row>
    <row r="1134" spans="3:15" x14ac:dyDescent="0.25">
      <c r="C1134" s="358"/>
      <c r="D1134" s="358"/>
      <c r="E1134" s="358"/>
      <c r="H1134" s="354"/>
      <c r="I1134" s="350" t="s">
        <v>6889</v>
      </c>
      <c r="J1134" s="355"/>
      <c r="L1134" s="224" t="s">
        <v>6890</v>
      </c>
      <c r="M1134" s="224"/>
      <c r="N1134" s="346"/>
      <c r="O1134" s="224" t="s">
        <v>6372</v>
      </c>
    </row>
    <row r="1135" spans="3:15" x14ac:dyDescent="0.25">
      <c r="C1135" s="358"/>
      <c r="D1135" s="358"/>
      <c r="E1135" s="358"/>
      <c r="H1135" s="344" t="s">
        <v>6891</v>
      </c>
      <c r="I1135" s="336" t="s">
        <v>6892</v>
      </c>
      <c r="J1135" s="224" t="s">
        <v>6893</v>
      </c>
      <c r="L1135" s="224" t="s">
        <v>6894</v>
      </c>
      <c r="M1135" s="224" t="s">
        <v>6337</v>
      </c>
      <c r="N1135" s="346" t="s">
        <v>6374</v>
      </c>
      <c r="O1135" s="224" t="s">
        <v>6375</v>
      </c>
    </row>
    <row r="1136" spans="3:15" x14ac:dyDescent="0.25">
      <c r="C1136" s="358"/>
      <c r="D1136" s="358"/>
      <c r="E1136" s="358"/>
      <c r="H1136" s="344" t="s">
        <v>6891</v>
      </c>
      <c r="I1136" s="336" t="s">
        <v>6177</v>
      </c>
      <c r="J1136" s="224" t="s">
        <v>6895</v>
      </c>
      <c r="L1136" s="224" t="s">
        <v>6896</v>
      </c>
      <c r="M1136" s="224" t="s">
        <v>6337</v>
      </c>
      <c r="N1136" s="346" t="s">
        <v>6377</v>
      </c>
      <c r="O1136" s="224" t="s">
        <v>6378</v>
      </c>
    </row>
    <row r="1137" spans="3:15" x14ac:dyDescent="0.25">
      <c r="C1137" s="358"/>
      <c r="D1137" s="358"/>
      <c r="E1137" s="358"/>
      <c r="H1137" s="344" t="s">
        <v>6891</v>
      </c>
      <c r="I1137" s="336" t="s">
        <v>6897</v>
      </c>
      <c r="J1137" s="224" t="s">
        <v>6898</v>
      </c>
      <c r="L1137" s="224" t="s">
        <v>6899</v>
      </c>
      <c r="M1137" s="224"/>
      <c r="N1137" s="346"/>
      <c r="O1137" s="224" t="s">
        <v>6378</v>
      </c>
    </row>
    <row r="1138" spans="3:15" x14ac:dyDescent="0.25">
      <c r="C1138" s="358"/>
      <c r="D1138" s="358"/>
      <c r="E1138" s="358"/>
      <c r="H1138" s="344" t="s">
        <v>6891</v>
      </c>
      <c r="I1138" s="336" t="s">
        <v>6900</v>
      </c>
      <c r="J1138" s="224" t="s">
        <v>6901</v>
      </c>
      <c r="L1138" s="224" t="s">
        <v>6902</v>
      </c>
      <c r="M1138" s="224" t="s">
        <v>6382</v>
      </c>
      <c r="N1138" s="346" t="s">
        <v>6383</v>
      </c>
      <c r="O1138" s="224" t="s">
        <v>6384</v>
      </c>
    </row>
    <row r="1139" spans="3:15" x14ac:dyDescent="0.25">
      <c r="C1139" s="358"/>
      <c r="D1139" s="358"/>
      <c r="E1139" s="358"/>
      <c r="H1139" s="344" t="s">
        <v>6891</v>
      </c>
      <c r="I1139" s="336" t="s">
        <v>6903</v>
      </c>
      <c r="J1139" s="224" t="s">
        <v>6904</v>
      </c>
      <c r="L1139" s="224" t="s">
        <v>6905</v>
      </c>
      <c r="M1139" s="224"/>
      <c r="N1139" s="346"/>
      <c r="O1139" s="224" t="s">
        <v>6384</v>
      </c>
    </row>
    <row r="1140" spans="3:15" x14ac:dyDescent="0.25">
      <c r="C1140" s="358"/>
      <c r="D1140" s="358"/>
      <c r="E1140" s="358"/>
      <c r="H1140" s="344" t="s">
        <v>6891</v>
      </c>
      <c r="I1140" s="336" t="s">
        <v>6906</v>
      </c>
      <c r="J1140" s="224" t="s">
        <v>6907</v>
      </c>
      <c r="L1140" s="224" t="s">
        <v>6908</v>
      </c>
      <c r="M1140" s="224"/>
      <c r="N1140" s="346"/>
      <c r="O1140" s="224" t="s">
        <v>6384</v>
      </c>
    </row>
    <row r="1141" spans="3:15" x14ac:dyDescent="0.25">
      <c r="C1141" s="358"/>
      <c r="D1141" s="358"/>
      <c r="E1141" s="358"/>
      <c r="H1141" s="344" t="s">
        <v>6891</v>
      </c>
      <c r="I1141" s="336" t="s">
        <v>6909</v>
      </c>
      <c r="J1141" s="224" t="s">
        <v>6910</v>
      </c>
      <c r="L1141" s="224" t="s">
        <v>6911</v>
      </c>
      <c r="M1141" s="224"/>
      <c r="N1141" s="346"/>
      <c r="O1141" s="224" t="s">
        <v>6384</v>
      </c>
    </row>
    <row r="1142" spans="3:15" x14ac:dyDescent="0.25">
      <c r="C1142" s="358"/>
      <c r="D1142" s="358"/>
      <c r="E1142" s="358"/>
      <c r="H1142" s="344" t="s">
        <v>6891</v>
      </c>
      <c r="I1142" s="336" t="s">
        <v>6912</v>
      </c>
      <c r="J1142" s="224" t="s">
        <v>6913</v>
      </c>
      <c r="L1142" s="224" t="s">
        <v>6914</v>
      </c>
      <c r="M1142" s="224" t="s">
        <v>6382</v>
      </c>
      <c r="N1142" s="346" t="s">
        <v>6386</v>
      </c>
      <c r="O1142" s="224" t="s">
        <v>6387</v>
      </c>
    </row>
    <row r="1143" spans="3:15" x14ac:dyDescent="0.25">
      <c r="C1143" s="358"/>
      <c r="D1143" s="358"/>
      <c r="E1143" s="358"/>
      <c r="H1143" s="344" t="s">
        <v>6891</v>
      </c>
      <c r="I1143" s="336" t="s">
        <v>6915</v>
      </c>
      <c r="J1143" s="224" t="s">
        <v>6916</v>
      </c>
      <c r="L1143" s="224" t="s">
        <v>6917</v>
      </c>
      <c r="M1143" s="224" t="s">
        <v>6382</v>
      </c>
      <c r="N1143" s="346" t="s">
        <v>6389</v>
      </c>
      <c r="O1143" s="224" t="s">
        <v>6390</v>
      </c>
    </row>
    <row r="1144" spans="3:15" x14ac:dyDescent="0.25">
      <c r="C1144" s="358"/>
      <c r="D1144" s="358"/>
      <c r="E1144" s="358"/>
      <c r="H1144" s="344" t="s">
        <v>6891</v>
      </c>
      <c r="I1144" s="336" t="s">
        <v>6918</v>
      </c>
      <c r="J1144" s="224" t="s">
        <v>6919</v>
      </c>
      <c r="L1144" s="224" t="s">
        <v>6920</v>
      </c>
      <c r="M1144" s="224" t="s">
        <v>6382</v>
      </c>
      <c r="N1144" s="346" t="s">
        <v>6392</v>
      </c>
      <c r="O1144" s="224" t="s">
        <v>6393</v>
      </c>
    </row>
    <row r="1145" spans="3:15" x14ac:dyDescent="0.25">
      <c r="C1145" s="358"/>
      <c r="D1145" s="358"/>
      <c r="E1145" s="358"/>
      <c r="H1145" s="344" t="s">
        <v>6891</v>
      </c>
      <c r="I1145" s="336" t="s">
        <v>6921</v>
      </c>
      <c r="J1145" s="224" t="s">
        <v>6922</v>
      </c>
      <c r="L1145" s="224" t="s">
        <v>6923</v>
      </c>
      <c r="M1145" s="224" t="s">
        <v>6382</v>
      </c>
      <c r="N1145" s="346" t="s">
        <v>6395</v>
      </c>
      <c r="O1145" s="224" t="s">
        <v>6396</v>
      </c>
    </row>
    <row r="1146" spans="3:15" x14ac:dyDescent="0.25">
      <c r="C1146" s="358"/>
      <c r="D1146" s="358"/>
      <c r="E1146" s="358"/>
      <c r="H1146" s="344" t="s">
        <v>6891</v>
      </c>
      <c r="I1146" s="336" t="s">
        <v>6924</v>
      </c>
      <c r="J1146" s="224" t="s">
        <v>6925</v>
      </c>
      <c r="L1146" s="224" t="s">
        <v>6926</v>
      </c>
      <c r="M1146" s="224" t="s">
        <v>6382</v>
      </c>
      <c r="N1146" s="346" t="s">
        <v>6398</v>
      </c>
      <c r="O1146" s="224" t="s">
        <v>6399</v>
      </c>
    </row>
    <row r="1147" spans="3:15" x14ac:dyDescent="0.25">
      <c r="C1147" s="358"/>
      <c r="D1147" s="358"/>
      <c r="E1147" s="358"/>
      <c r="H1147" s="344" t="s">
        <v>6891</v>
      </c>
      <c r="I1147" s="336" t="s">
        <v>6927</v>
      </c>
      <c r="J1147" s="224" t="s">
        <v>6928</v>
      </c>
      <c r="L1147" s="224" t="s">
        <v>6929</v>
      </c>
      <c r="M1147" s="224" t="s">
        <v>6382</v>
      </c>
      <c r="N1147" s="346" t="s">
        <v>6401</v>
      </c>
      <c r="O1147" s="224" t="s">
        <v>6402</v>
      </c>
    </row>
    <row r="1148" spans="3:15" x14ac:dyDescent="0.25">
      <c r="C1148" s="358"/>
      <c r="D1148" s="358"/>
      <c r="E1148" s="358"/>
      <c r="H1148" s="344" t="s">
        <v>6891</v>
      </c>
      <c r="I1148" s="336" t="s">
        <v>6930</v>
      </c>
      <c r="J1148" s="224" t="s">
        <v>6931</v>
      </c>
      <c r="L1148" s="224" t="s">
        <v>6932</v>
      </c>
      <c r="M1148" s="224" t="s">
        <v>6382</v>
      </c>
      <c r="N1148" s="346" t="s">
        <v>6404</v>
      </c>
      <c r="O1148" s="224" t="s">
        <v>6405</v>
      </c>
    </row>
    <row r="1149" spans="3:15" x14ac:dyDescent="0.25">
      <c r="C1149" s="358"/>
      <c r="D1149" s="358"/>
      <c r="E1149" s="358"/>
      <c r="H1149" s="344" t="s">
        <v>6891</v>
      </c>
      <c r="I1149" s="336" t="s">
        <v>6933</v>
      </c>
      <c r="J1149" s="224" t="s">
        <v>6934</v>
      </c>
      <c r="L1149" s="224" t="s">
        <v>6935</v>
      </c>
      <c r="M1149" s="224" t="s">
        <v>6382</v>
      </c>
      <c r="N1149" s="346" t="s">
        <v>6407</v>
      </c>
      <c r="O1149" s="224" t="s">
        <v>6408</v>
      </c>
    </row>
    <row r="1150" spans="3:15" x14ac:dyDescent="0.25">
      <c r="C1150" s="358"/>
      <c r="D1150" s="358"/>
      <c r="E1150" s="358"/>
      <c r="H1150" s="344" t="s">
        <v>6891</v>
      </c>
      <c r="I1150" s="336" t="s">
        <v>6936</v>
      </c>
      <c r="J1150" s="224" t="s">
        <v>6937</v>
      </c>
      <c r="L1150" s="224" t="s">
        <v>6938</v>
      </c>
      <c r="M1150" s="224" t="s">
        <v>6382</v>
      </c>
      <c r="N1150" s="346" t="s">
        <v>6410</v>
      </c>
      <c r="O1150" s="224" t="s">
        <v>6411</v>
      </c>
    </row>
    <row r="1151" spans="3:15" x14ac:dyDescent="0.25">
      <c r="C1151" s="358"/>
      <c r="D1151" s="358"/>
      <c r="E1151" s="358"/>
      <c r="H1151" s="344" t="s">
        <v>6891</v>
      </c>
      <c r="I1151" s="336" t="s">
        <v>6939</v>
      </c>
      <c r="J1151" s="224" t="s">
        <v>6940</v>
      </c>
      <c r="L1151" s="224" t="s">
        <v>6941</v>
      </c>
      <c r="M1151" s="224" t="s">
        <v>6382</v>
      </c>
      <c r="N1151" s="346" t="s">
        <v>6413</v>
      </c>
      <c r="O1151" s="224" t="s">
        <v>6414</v>
      </c>
    </row>
    <row r="1152" spans="3:15" x14ac:dyDescent="0.25">
      <c r="C1152" s="358"/>
      <c r="D1152" s="358"/>
      <c r="E1152" s="358"/>
      <c r="H1152" s="344" t="s">
        <v>6891</v>
      </c>
      <c r="I1152" s="336" t="s">
        <v>3994</v>
      </c>
      <c r="J1152" s="224" t="s">
        <v>6942</v>
      </c>
      <c r="L1152" s="224" t="s">
        <v>6943</v>
      </c>
      <c r="M1152" s="224" t="s">
        <v>6382</v>
      </c>
      <c r="N1152" s="346" t="s">
        <v>6416</v>
      </c>
      <c r="O1152" s="224" t="s">
        <v>6417</v>
      </c>
    </row>
    <row r="1153" spans="3:15" x14ac:dyDescent="0.25">
      <c r="C1153" s="358"/>
      <c r="D1153" s="358"/>
      <c r="E1153" s="358"/>
      <c r="H1153" s="344" t="s">
        <v>6891</v>
      </c>
      <c r="I1153" s="336" t="s">
        <v>6944</v>
      </c>
      <c r="J1153" s="224" t="s">
        <v>6945</v>
      </c>
      <c r="L1153" s="224" t="s">
        <v>6946</v>
      </c>
      <c r="M1153" s="224" t="s">
        <v>6382</v>
      </c>
      <c r="N1153" s="346" t="s">
        <v>6419</v>
      </c>
      <c r="O1153" s="224" t="s">
        <v>6420</v>
      </c>
    </row>
    <row r="1154" spans="3:15" x14ac:dyDescent="0.25">
      <c r="C1154" s="358"/>
      <c r="D1154" s="358"/>
      <c r="E1154" s="358"/>
      <c r="H1154" s="344" t="s">
        <v>6891</v>
      </c>
      <c r="I1154" s="336" t="s">
        <v>6947</v>
      </c>
      <c r="J1154" s="224" t="s">
        <v>6948</v>
      </c>
      <c r="L1154" s="224" t="s">
        <v>6949</v>
      </c>
      <c r="M1154" s="224" t="s">
        <v>6382</v>
      </c>
      <c r="N1154" s="346" t="s">
        <v>6422</v>
      </c>
      <c r="O1154" s="224" t="s">
        <v>6423</v>
      </c>
    </row>
    <row r="1155" spans="3:15" x14ac:dyDescent="0.25">
      <c r="C1155" s="358"/>
      <c r="D1155" s="358"/>
      <c r="E1155" s="358"/>
      <c r="H1155" s="344" t="s">
        <v>6891</v>
      </c>
      <c r="I1155" s="336" t="s">
        <v>6950</v>
      </c>
      <c r="J1155" s="224" t="s">
        <v>6951</v>
      </c>
      <c r="L1155" s="224" t="s">
        <v>6952</v>
      </c>
      <c r="M1155" s="224" t="s">
        <v>6382</v>
      </c>
      <c r="N1155" s="346" t="s">
        <v>6425</v>
      </c>
      <c r="O1155" s="224" t="s">
        <v>6426</v>
      </c>
    </row>
    <row r="1156" spans="3:15" x14ac:dyDescent="0.25">
      <c r="C1156" s="358"/>
      <c r="D1156" s="358"/>
      <c r="E1156" s="358"/>
      <c r="H1156" s="344" t="s">
        <v>6891</v>
      </c>
      <c r="I1156" s="336" t="s">
        <v>6953</v>
      </c>
      <c r="J1156" s="224" t="s">
        <v>6954</v>
      </c>
      <c r="L1156" s="224" t="s">
        <v>6955</v>
      </c>
      <c r="M1156" s="224" t="s">
        <v>6382</v>
      </c>
      <c r="N1156" s="346" t="s">
        <v>6428</v>
      </c>
      <c r="O1156" s="224" t="s">
        <v>6429</v>
      </c>
    </row>
    <row r="1157" spans="3:15" x14ac:dyDescent="0.25">
      <c r="C1157" s="358"/>
      <c r="D1157" s="358"/>
      <c r="E1157" s="358"/>
      <c r="H1157" s="344" t="s">
        <v>6891</v>
      </c>
      <c r="I1157" s="336" t="s">
        <v>6956</v>
      </c>
      <c r="J1157" s="224" t="s">
        <v>6957</v>
      </c>
      <c r="L1157" s="224" t="s">
        <v>6958</v>
      </c>
      <c r="M1157" s="224" t="s">
        <v>6382</v>
      </c>
      <c r="N1157" s="346" t="s">
        <v>6431</v>
      </c>
      <c r="O1157" s="224" t="s">
        <v>6432</v>
      </c>
    </row>
    <row r="1158" spans="3:15" x14ac:dyDescent="0.25">
      <c r="C1158" s="358"/>
      <c r="D1158" s="358"/>
      <c r="E1158" s="358"/>
      <c r="H1158" s="344" t="s">
        <v>6891</v>
      </c>
      <c r="I1158" s="336" t="s">
        <v>6959</v>
      </c>
      <c r="J1158" s="224" t="s">
        <v>6960</v>
      </c>
      <c r="L1158" s="224" t="s">
        <v>6961</v>
      </c>
      <c r="M1158" s="224" t="s">
        <v>6382</v>
      </c>
      <c r="N1158" s="346" t="s">
        <v>6434</v>
      </c>
      <c r="O1158" s="224" t="s">
        <v>6435</v>
      </c>
    </row>
    <row r="1159" spans="3:15" x14ac:dyDescent="0.25">
      <c r="C1159" s="358"/>
      <c r="D1159" s="358"/>
      <c r="E1159" s="358"/>
      <c r="H1159" s="354"/>
      <c r="I1159" s="350" t="s">
        <v>6962</v>
      </c>
      <c r="J1159" s="355"/>
      <c r="L1159" s="224" t="s">
        <v>6963</v>
      </c>
      <c r="M1159" s="224" t="s">
        <v>6382</v>
      </c>
      <c r="N1159" s="346" t="s">
        <v>6437</v>
      </c>
      <c r="O1159" s="224" t="s">
        <v>6438</v>
      </c>
    </row>
    <row r="1160" spans="3:15" x14ac:dyDescent="0.25">
      <c r="C1160" s="358"/>
      <c r="D1160" s="358"/>
      <c r="E1160" s="358"/>
      <c r="H1160" s="344" t="s">
        <v>6964</v>
      </c>
      <c r="I1160" s="336" t="s">
        <v>6743</v>
      </c>
      <c r="J1160" s="224" t="s">
        <v>6965</v>
      </c>
      <c r="L1160" s="224" t="s">
        <v>6966</v>
      </c>
      <c r="M1160" s="224" t="s">
        <v>6382</v>
      </c>
      <c r="N1160" s="346" t="s">
        <v>6440</v>
      </c>
      <c r="O1160" s="224" t="s">
        <v>6441</v>
      </c>
    </row>
    <row r="1161" spans="3:15" x14ac:dyDescent="0.25">
      <c r="C1161" s="358"/>
      <c r="D1161" s="358"/>
      <c r="E1161" s="358"/>
      <c r="H1161" s="344" t="s">
        <v>6964</v>
      </c>
      <c r="I1161" s="336" t="s">
        <v>6967</v>
      </c>
      <c r="J1161" s="224" t="s">
        <v>6968</v>
      </c>
      <c r="L1161" s="224" t="s">
        <v>6969</v>
      </c>
      <c r="M1161" s="224" t="s">
        <v>6382</v>
      </c>
      <c r="N1161" s="346" t="s">
        <v>6443</v>
      </c>
      <c r="O1161" s="224" t="s">
        <v>6444</v>
      </c>
    </row>
    <row r="1162" spans="3:15" x14ac:dyDescent="0.25">
      <c r="C1162" s="358"/>
      <c r="D1162" s="358"/>
      <c r="E1162" s="358"/>
      <c r="H1162" s="344" t="s">
        <v>6964</v>
      </c>
      <c r="I1162" s="336" t="s">
        <v>6970</v>
      </c>
      <c r="J1162" s="224" t="s">
        <v>6971</v>
      </c>
      <c r="L1162" s="224" t="s">
        <v>6972</v>
      </c>
      <c r="M1162" s="224" t="s">
        <v>6382</v>
      </c>
      <c r="N1162" s="346" t="s">
        <v>6446</v>
      </c>
      <c r="O1162" s="224" t="s">
        <v>6447</v>
      </c>
    </row>
    <row r="1163" spans="3:15" x14ac:dyDescent="0.25">
      <c r="C1163" s="358"/>
      <c r="D1163" s="358"/>
      <c r="E1163" s="358"/>
      <c r="H1163" s="344" t="s">
        <v>6964</v>
      </c>
      <c r="I1163" s="336" t="s">
        <v>6973</v>
      </c>
      <c r="J1163" s="224" t="s">
        <v>6974</v>
      </c>
      <c r="L1163" s="224" t="s">
        <v>6975</v>
      </c>
      <c r="M1163" s="224" t="s">
        <v>6382</v>
      </c>
      <c r="N1163" s="346" t="s">
        <v>6449</v>
      </c>
      <c r="O1163" s="224" t="s">
        <v>6450</v>
      </c>
    </row>
    <row r="1164" spans="3:15" x14ac:dyDescent="0.25">
      <c r="C1164" s="358"/>
      <c r="D1164" s="358"/>
      <c r="E1164" s="358"/>
      <c r="H1164" s="344" t="s">
        <v>6964</v>
      </c>
      <c r="I1164" s="336" t="s">
        <v>6976</v>
      </c>
      <c r="J1164" s="224" t="s">
        <v>6977</v>
      </c>
      <c r="L1164" s="224" t="s">
        <v>6978</v>
      </c>
      <c r="M1164" s="224" t="s">
        <v>6382</v>
      </c>
      <c r="N1164" s="346" t="s">
        <v>6452</v>
      </c>
      <c r="O1164" s="224" t="s">
        <v>6453</v>
      </c>
    </row>
    <row r="1165" spans="3:15" x14ac:dyDescent="0.25">
      <c r="C1165" s="358"/>
      <c r="D1165" s="358"/>
      <c r="E1165" s="358"/>
      <c r="H1165" s="344" t="s">
        <v>6964</v>
      </c>
      <c r="I1165" s="336" t="s">
        <v>5198</v>
      </c>
      <c r="J1165" s="224" t="s">
        <v>6979</v>
      </c>
      <c r="L1165" s="224" t="s">
        <v>6980</v>
      </c>
      <c r="M1165" s="224" t="s">
        <v>6382</v>
      </c>
      <c r="N1165" s="346" t="s">
        <v>6455</v>
      </c>
      <c r="O1165" s="224" t="s">
        <v>6456</v>
      </c>
    </row>
    <row r="1166" spans="3:15" x14ac:dyDescent="0.25">
      <c r="C1166" s="358"/>
      <c r="D1166" s="358"/>
      <c r="E1166" s="358"/>
      <c r="H1166" s="344" t="s">
        <v>6964</v>
      </c>
      <c r="I1166" s="336" t="s">
        <v>6981</v>
      </c>
      <c r="J1166" s="224" t="s">
        <v>6982</v>
      </c>
      <c r="L1166" s="224" t="s">
        <v>6983</v>
      </c>
      <c r="M1166" s="224" t="s">
        <v>6382</v>
      </c>
      <c r="N1166" s="346" t="s">
        <v>6458</v>
      </c>
      <c r="O1166" s="224" t="s">
        <v>6459</v>
      </c>
    </row>
    <row r="1167" spans="3:15" x14ac:dyDescent="0.25">
      <c r="C1167" s="358"/>
      <c r="D1167" s="358"/>
      <c r="E1167" s="358"/>
      <c r="H1167" s="344" t="s">
        <v>6964</v>
      </c>
      <c r="I1167" s="336" t="s">
        <v>6984</v>
      </c>
      <c r="J1167" s="224" t="s">
        <v>6985</v>
      </c>
      <c r="L1167" s="224" t="s">
        <v>6986</v>
      </c>
      <c r="M1167" s="224" t="s">
        <v>6382</v>
      </c>
      <c r="N1167" s="346" t="s">
        <v>6461</v>
      </c>
      <c r="O1167" s="224" t="s">
        <v>6462</v>
      </c>
    </row>
    <row r="1168" spans="3:15" x14ac:dyDescent="0.25">
      <c r="C1168" s="358"/>
      <c r="D1168" s="358"/>
      <c r="E1168" s="358"/>
      <c r="H1168" s="344" t="s">
        <v>6964</v>
      </c>
      <c r="I1168" s="336" t="s">
        <v>6987</v>
      </c>
      <c r="J1168" s="224" t="s">
        <v>6988</v>
      </c>
      <c r="L1168" s="224" t="s">
        <v>6989</v>
      </c>
      <c r="M1168" s="224" t="s">
        <v>6382</v>
      </c>
      <c r="N1168" s="346" t="s">
        <v>6464</v>
      </c>
      <c r="O1168" s="224" t="s">
        <v>6465</v>
      </c>
    </row>
    <row r="1169" spans="3:15" x14ac:dyDescent="0.25">
      <c r="C1169" s="358"/>
      <c r="D1169" s="358"/>
      <c r="E1169" s="358"/>
      <c r="H1169" s="344" t="s">
        <v>6964</v>
      </c>
      <c r="I1169" s="336" t="s">
        <v>6990</v>
      </c>
      <c r="J1169" s="224" t="s">
        <v>6991</v>
      </c>
      <c r="L1169" s="224" t="s">
        <v>6992</v>
      </c>
      <c r="M1169" s="224" t="s">
        <v>6382</v>
      </c>
      <c r="N1169" s="346" t="s">
        <v>6467</v>
      </c>
      <c r="O1169" s="224" t="s">
        <v>6468</v>
      </c>
    </row>
    <row r="1170" spans="3:15" x14ac:dyDescent="0.25">
      <c r="C1170" s="358"/>
      <c r="D1170" s="358"/>
      <c r="E1170" s="358"/>
      <c r="H1170" s="344" t="s">
        <v>6964</v>
      </c>
      <c r="I1170" s="336" t="s">
        <v>5513</v>
      </c>
      <c r="J1170" s="224" t="s">
        <v>6993</v>
      </c>
      <c r="L1170" s="224" t="s">
        <v>6994</v>
      </c>
      <c r="M1170" s="224"/>
      <c r="N1170" s="346"/>
      <c r="O1170" s="224" t="s">
        <v>6468</v>
      </c>
    </row>
    <row r="1171" spans="3:15" x14ac:dyDescent="0.25">
      <c r="C1171" s="358"/>
      <c r="D1171" s="358"/>
      <c r="E1171" s="358"/>
      <c r="H1171" s="344" t="s">
        <v>6964</v>
      </c>
      <c r="I1171" s="336" t="s">
        <v>6995</v>
      </c>
      <c r="J1171" s="224" t="s">
        <v>6996</v>
      </c>
      <c r="L1171" s="224" t="s">
        <v>6997</v>
      </c>
      <c r="M1171" s="224" t="s">
        <v>6382</v>
      </c>
      <c r="N1171" s="346" t="s">
        <v>6470</v>
      </c>
      <c r="O1171" s="224" t="s">
        <v>6471</v>
      </c>
    </row>
    <row r="1172" spans="3:15" x14ac:dyDescent="0.25">
      <c r="C1172" s="358"/>
      <c r="D1172" s="358"/>
      <c r="E1172" s="358"/>
      <c r="H1172" s="344" t="s">
        <v>6964</v>
      </c>
      <c r="I1172" s="336" t="s">
        <v>6998</v>
      </c>
      <c r="J1172" s="224" t="s">
        <v>6999</v>
      </c>
      <c r="L1172" s="224" t="s">
        <v>7000</v>
      </c>
      <c r="M1172" s="224" t="s">
        <v>6382</v>
      </c>
      <c r="N1172" s="346" t="s">
        <v>6473</v>
      </c>
      <c r="O1172" s="224" t="s">
        <v>6474</v>
      </c>
    </row>
    <row r="1173" spans="3:15" x14ac:dyDescent="0.25">
      <c r="C1173" s="358"/>
      <c r="D1173" s="358"/>
      <c r="E1173" s="358"/>
      <c r="H1173" s="344" t="s">
        <v>6964</v>
      </c>
      <c r="I1173" s="336" t="s">
        <v>6847</v>
      </c>
      <c r="J1173" s="224" t="s">
        <v>7001</v>
      </c>
      <c r="L1173" s="224" t="s">
        <v>7002</v>
      </c>
      <c r="M1173" s="224" t="s">
        <v>6382</v>
      </c>
      <c r="N1173" s="346" t="s">
        <v>6476</v>
      </c>
      <c r="O1173" s="224" t="s">
        <v>6477</v>
      </c>
    </row>
    <row r="1174" spans="3:15" x14ac:dyDescent="0.25">
      <c r="C1174" s="358"/>
      <c r="D1174" s="358"/>
      <c r="E1174" s="358"/>
      <c r="H1174" s="344" t="s">
        <v>6964</v>
      </c>
      <c r="I1174" s="336" t="s">
        <v>7003</v>
      </c>
      <c r="J1174" s="224" t="s">
        <v>7004</v>
      </c>
      <c r="L1174" s="224" t="s">
        <v>7005</v>
      </c>
      <c r="M1174" s="224"/>
      <c r="N1174" s="346"/>
      <c r="O1174" s="224" t="s">
        <v>6477</v>
      </c>
    </row>
    <row r="1175" spans="3:15" x14ac:dyDescent="0.25">
      <c r="C1175" s="358"/>
      <c r="D1175" s="358"/>
      <c r="E1175" s="358"/>
      <c r="H1175" s="344" t="s">
        <v>6964</v>
      </c>
      <c r="I1175" s="336" t="s">
        <v>7006</v>
      </c>
      <c r="J1175" s="224" t="s">
        <v>7007</v>
      </c>
      <c r="L1175" s="224" t="s">
        <v>7008</v>
      </c>
      <c r="M1175" s="224" t="s">
        <v>6382</v>
      </c>
      <c r="N1175" s="346" t="s">
        <v>6479</v>
      </c>
      <c r="O1175" s="224" t="s">
        <v>6480</v>
      </c>
    </row>
    <row r="1176" spans="3:15" x14ac:dyDescent="0.25">
      <c r="C1176" s="358"/>
      <c r="D1176" s="358"/>
      <c r="E1176" s="358"/>
      <c r="H1176" s="344" t="s">
        <v>6964</v>
      </c>
      <c r="I1176" s="336" t="s">
        <v>5411</v>
      </c>
      <c r="J1176" s="224" t="s">
        <v>7009</v>
      </c>
      <c r="L1176" s="224" t="s">
        <v>7010</v>
      </c>
      <c r="M1176" s="224" t="s">
        <v>6382</v>
      </c>
      <c r="N1176" s="346" t="s">
        <v>6482</v>
      </c>
      <c r="O1176" s="224" t="s">
        <v>6483</v>
      </c>
    </row>
    <row r="1177" spans="3:15" x14ac:dyDescent="0.25">
      <c r="C1177" s="358"/>
      <c r="D1177" s="358"/>
      <c r="E1177" s="358"/>
      <c r="H1177" s="344" t="s">
        <v>6964</v>
      </c>
      <c r="I1177" s="336" t="s">
        <v>7011</v>
      </c>
      <c r="J1177" s="224" t="s">
        <v>7012</v>
      </c>
      <c r="L1177" s="224" t="s">
        <v>7013</v>
      </c>
      <c r="M1177" s="224" t="s">
        <v>6382</v>
      </c>
      <c r="N1177" s="346" t="s">
        <v>6485</v>
      </c>
      <c r="O1177" s="224" t="s">
        <v>6486</v>
      </c>
    </row>
    <row r="1178" spans="3:15" x14ac:dyDescent="0.25">
      <c r="C1178" s="358"/>
      <c r="D1178" s="358"/>
      <c r="E1178" s="358"/>
      <c r="H1178" s="344" t="s">
        <v>6964</v>
      </c>
      <c r="I1178" s="336" t="s">
        <v>7014</v>
      </c>
      <c r="J1178" s="224" t="s">
        <v>7015</v>
      </c>
      <c r="L1178" s="224" t="s">
        <v>7016</v>
      </c>
      <c r="M1178" s="224" t="s">
        <v>6382</v>
      </c>
      <c r="N1178" s="346" t="s">
        <v>6488</v>
      </c>
      <c r="O1178" s="224" t="s">
        <v>6489</v>
      </c>
    </row>
    <row r="1179" spans="3:15" x14ac:dyDescent="0.25">
      <c r="C1179" s="358"/>
      <c r="D1179" s="358"/>
      <c r="E1179" s="358"/>
      <c r="H1179" s="344" t="s">
        <v>6964</v>
      </c>
      <c r="I1179" s="336" t="s">
        <v>7017</v>
      </c>
      <c r="J1179" s="224" t="s">
        <v>7018</v>
      </c>
      <c r="L1179" s="224" t="s">
        <v>7019</v>
      </c>
      <c r="M1179" s="224" t="s">
        <v>6382</v>
      </c>
      <c r="N1179" s="346" t="s">
        <v>6491</v>
      </c>
      <c r="O1179" s="224" t="s">
        <v>6492</v>
      </c>
    </row>
    <row r="1180" spans="3:15" x14ac:dyDescent="0.25">
      <c r="C1180" s="358"/>
      <c r="D1180" s="358"/>
      <c r="E1180" s="358"/>
      <c r="H1180" s="344" t="s">
        <v>6964</v>
      </c>
      <c r="I1180" s="336" t="s">
        <v>4176</v>
      </c>
      <c r="J1180" s="224" t="s">
        <v>7020</v>
      </c>
      <c r="L1180" s="224" t="s">
        <v>7021</v>
      </c>
      <c r="M1180" s="224" t="s">
        <v>6382</v>
      </c>
      <c r="N1180" s="346" t="s">
        <v>6494</v>
      </c>
      <c r="O1180" s="224" t="s">
        <v>6495</v>
      </c>
    </row>
    <row r="1181" spans="3:15" x14ac:dyDescent="0.25">
      <c r="C1181" s="358"/>
      <c r="D1181" s="358"/>
      <c r="E1181" s="358"/>
      <c r="H1181" s="344" t="s">
        <v>6964</v>
      </c>
      <c r="I1181" s="336" t="s">
        <v>7022</v>
      </c>
      <c r="J1181" s="224" t="s">
        <v>7023</v>
      </c>
      <c r="L1181" s="224" t="s">
        <v>7024</v>
      </c>
      <c r="M1181" s="224" t="s">
        <v>6382</v>
      </c>
      <c r="N1181" s="346" t="s">
        <v>6497</v>
      </c>
      <c r="O1181" s="224" t="s">
        <v>6498</v>
      </c>
    </row>
    <row r="1182" spans="3:15" x14ac:dyDescent="0.25">
      <c r="C1182" s="358"/>
      <c r="D1182" s="358"/>
      <c r="E1182" s="358"/>
      <c r="H1182" s="344" t="s">
        <v>6964</v>
      </c>
      <c r="I1182" s="336" t="s">
        <v>7025</v>
      </c>
      <c r="J1182" s="224" t="s">
        <v>7026</v>
      </c>
      <c r="L1182" s="224" t="s">
        <v>7027</v>
      </c>
      <c r="M1182" s="224" t="s">
        <v>6382</v>
      </c>
      <c r="N1182" s="346" t="s">
        <v>6500</v>
      </c>
      <c r="O1182" s="224" t="s">
        <v>6501</v>
      </c>
    </row>
    <row r="1183" spans="3:15" x14ac:dyDescent="0.25">
      <c r="C1183" s="358"/>
      <c r="D1183" s="358"/>
      <c r="E1183" s="358"/>
      <c r="H1183" s="344" t="s">
        <v>6964</v>
      </c>
      <c r="I1183" s="336" t="s">
        <v>7028</v>
      </c>
      <c r="J1183" s="224" t="s">
        <v>7029</v>
      </c>
      <c r="L1183" s="224" t="s">
        <v>7030</v>
      </c>
      <c r="M1183" s="224" t="s">
        <v>6382</v>
      </c>
      <c r="N1183" s="346" t="s">
        <v>6503</v>
      </c>
      <c r="O1183" s="224" t="s">
        <v>6504</v>
      </c>
    </row>
    <row r="1184" spans="3:15" x14ac:dyDescent="0.25">
      <c r="C1184" s="358"/>
      <c r="D1184" s="358"/>
      <c r="E1184" s="358"/>
      <c r="H1184" s="344" t="s">
        <v>6964</v>
      </c>
      <c r="I1184" s="336" t="s">
        <v>7031</v>
      </c>
      <c r="J1184" s="224" t="s">
        <v>7032</v>
      </c>
      <c r="L1184" s="224" t="s">
        <v>7033</v>
      </c>
      <c r="M1184" s="224" t="s">
        <v>6382</v>
      </c>
      <c r="N1184" s="346" t="s">
        <v>6506</v>
      </c>
      <c r="O1184" s="224" t="s">
        <v>6507</v>
      </c>
    </row>
    <row r="1185" spans="3:15" x14ac:dyDescent="0.25">
      <c r="C1185" s="358"/>
      <c r="D1185" s="358"/>
      <c r="E1185" s="358"/>
      <c r="H1185" s="344" t="s">
        <v>6964</v>
      </c>
      <c r="I1185" s="336" t="s">
        <v>7034</v>
      </c>
      <c r="J1185" s="224" t="s">
        <v>7035</v>
      </c>
      <c r="L1185" s="224" t="s">
        <v>7036</v>
      </c>
      <c r="M1185" s="224" t="s">
        <v>6511</v>
      </c>
      <c r="N1185" s="346" t="s">
        <v>6512</v>
      </c>
      <c r="O1185" s="224" t="s">
        <v>6513</v>
      </c>
    </row>
    <row r="1186" spans="3:15" x14ac:dyDescent="0.25">
      <c r="C1186" s="358"/>
      <c r="D1186" s="358"/>
      <c r="E1186" s="358"/>
      <c r="H1186" s="344" t="s">
        <v>6964</v>
      </c>
      <c r="I1186" s="336" t="s">
        <v>7037</v>
      </c>
      <c r="J1186" s="224" t="s">
        <v>7038</v>
      </c>
      <c r="L1186" s="224" t="s">
        <v>7039</v>
      </c>
      <c r="M1186" s="224" t="s">
        <v>6511</v>
      </c>
      <c r="N1186" s="346" t="s">
        <v>6515</v>
      </c>
      <c r="O1186" s="224" t="s">
        <v>6516</v>
      </c>
    </row>
    <row r="1187" spans="3:15" x14ac:dyDescent="0.25">
      <c r="C1187" s="358"/>
      <c r="D1187" s="358"/>
      <c r="E1187" s="358"/>
      <c r="H1187" s="344" t="s">
        <v>6964</v>
      </c>
      <c r="I1187" s="336" t="s">
        <v>7040</v>
      </c>
      <c r="J1187" s="224" t="s">
        <v>7041</v>
      </c>
      <c r="L1187" s="224" t="s">
        <v>7042</v>
      </c>
      <c r="M1187" s="224"/>
      <c r="N1187" s="346"/>
      <c r="O1187" s="224" t="s">
        <v>6516</v>
      </c>
    </row>
    <row r="1188" spans="3:15" x14ac:dyDescent="0.25">
      <c r="C1188" s="358"/>
      <c r="D1188" s="358"/>
      <c r="E1188" s="358"/>
      <c r="H1188" s="344" t="s">
        <v>6964</v>
      </c>
      <c r="I1188" s="336" t="s">
        <v>7043</v>
      </c>
      <c r="J1188" s="224" t="s">
        <v>7044</v>
      </c>
      <c r="L1188" s="224" t="s">
        <v>7045</v>
      </c>
      <c r="M1188" s="224" t="s">
        <v>6511</v>
      </c>
      <c r="N1188" s="346" t="s">
        <v>6518</v>
      </c>
      <c r="O1188" s="224" t="s">
        <v>6519</v>
      </c>
    </row>
    <row r="1189" spans="3:15" x14ac:dyDescent="0.25">
      <c r="C1189" s="358"/>
      <c r="D1189" s="358"/>
      <c r="E1189" s="358"/>
      <c r="H1189" s="344" t="s">
        <v>6964</v>
      </c>
      <c r="I1189" s="336" t="s">
        <v>7046</v>
      </c>
      <c r="J1189" s="224" t="s">
        <v>7047</v>
      </c>
      <c r="L1189" s="224" t="s">
        <v>7048</v>
      </c>
      <c r="M1189" s="224"/>
      <c r="N1189" s="346"/>
      <c r="O1189" s="224" t="s">
        <v>6519</v>
      </c>
    </row>
    <row r="1190" spans="3:15" x14ac:dyDescent="0.25">
      <c r="C1190" s="358"/>
      <c r="D1190" s="358"/>
      <c r="E1190" s="358"/>
      <c r="H1190" s="344" t="s">
        <v>6964</v>
      </c>
      <c r="I1190" s="336" t="s">
        <v>7049</v>
      </c>
      <c r="J1190" s="224" t="s">
        <v>7050</v>
      </c>
      <c r="L1190" s="224" t="s">
        <v>7051</v>
      </c>
      <c r="M1190" s="224" t="s">
        <v>6511</v>
      </c>
      <c r="N1190" s="346" t="s">
        <v>6521</v>
      </c>
      <c r="O1190" s="224" t="s">
        <v>6522</v>
      </c>
    </row>
    <row r="1191" spans="3:15" x14ac:dyDescent="0.25">
      <c r="C1191" s="358"/>
      <c r="D1191" s="358"/>
      <c r="E1191" s="358"/>
      <c r="H1191" s="354"/>
      <c r="I1191" s="350" t="s">
        <v>7052</v>
      </c>
      <c r="J1191" s="355"/>
      <c r="L1191" s="224" t="s">
        <v>7053</v>
      </c>
      <c r="M1191" s="224" t="s">
        <v>6511</v>
      </c>
      <c r="N1191" s="346" t="s">
        <v>6524</v>
      </c>
      <c r="O1191" s="224" t="s">
        <v>6525</v>
      </c>
    </row>
    <row r="1192" spans="3:15" x14ac:dyDescent="0.25">
      <c r="C1192" s="358"/>
      <c r="D1192" s="358"/>
      <c r="E1192" s="358"/>
      <c r="H1192" s="344" t="s">
        <v>7054</v>
      </c>
      <c r="I1192" s="336" t="s">
        <v>7055</v>
      </c>
      <c r="J1192" s="224" t="s">
        <v>7056</v>
      </c>
      <c r="L1192" s="224" t="s">
        <v>7057</v>
      </c>
      <c r="M1192" s="224" t="s">
        <v>6511</v>
      </c>
      <c r="N1192" s="346" t="s">
        <v>6527</v>
      </c>
      <c r="O1192" s="224" t="s">
        <v>6528</v>
      </c>
    </row>
    <row r="1193" spans="3:15" x14ac:dyDescent="0.25">
      <c r="C1193" s="358"/>
      <c r="D1193" s="358"/>
      <c r="E1193" s="358"/>
      <c r="H1193" s="344" t="s">
        <v>7054</v>
      </c>
      <c r="I1193" s="336" t="s">
        <v>7058</v>
      </c>
      <c r="J1193" s="224" t="s">
        <v>7059</v>
      </c>
      <c r="L1193" s="224" t="s">
        <v>7060</v>
      </c>
      <c r="M1193" s="224" t="s">
        <v>6511</v>
      </c>
      <c r="N1193" s="346" t="s">
        <v>6530</v>
      </c>
      <c r="O1193" s="224" t="s">
        <v>6531</v>
      </c>
    </row>
    <row r="1194" spans="3:15" x14ac:dyDescent="0.25">
      <c r="C1194" s="358"/>
      <c r="D1194" s="358"/>
      <c r="E1194" s="358"/>
      <c r="H1194" s="344" t="s">
        <v>7054</v>
      </c>
      <c r="I1194" s="336" t="s">
        <v>7061</v>
      </c>
      <c r="J1194" s="224" t="s">
        <v>7062</v>
      </c>
      <c r="L1194" s="224" t="s">
        <v>7063</v>
      </c>
      <c r="M1194" s="224" t="s">
        <v>6511</v>
      </c>
      <c r="N1194" s="346" t="s">
        <v>6533</v>
      </c>
      <c r="O1194" s="224" t="s">
        <v>6534</v>
      </c>
    </row>
    <row r="1195" spans="3:15" x14ac:dyDescent="0.25">
      <c r="C1195" s="358"/>
      <c r="D1195" s="358"/>
      <c r="E1195" s="358"/>
      <c r="H1195" s="344" t="s">
        <v>7054</v>
      </c>
      <c r="I1195" s="336" t="s">
        <v>7064</v>
      </c>
      <c r="J1195" s="224" t="s">
        <v>7065</v>
      </c>
      <c r="L1195" s="224" t="s">
        <v>7066</v>
      </c>
      <c r="M1195" s="224" t="s">
        <v>6511</v>
      </c>
      <c r="N1195" s="346" t="s">
        <v>6536</v>
      </c>
      <c r="O1195" s="224" t="s">
        <v>6537</v>
      </c>
    </row>
    <row r="1196" spans="3:15" x14ac:dyDescent="0.25">
      <c r="C1196" s="358"/>
      <c r="D1196" s="358"/>
      <c r="E1196" s="358"/>
      <c r="H1196" s="344" t="s">
        <v>7054</v>
      </c>
      <c r="I1196" s="336" t="s">
        <v>7067</v>
      </c>
      <c r="J1196" s="224" t="s">
        <v>7068</v>
      </c>
      <c r="L1196" s="224" t="s">
        <v>7069</v>
      </c>
      <c r="M1196" s="224" t="s">
        <v>6511</v>
      </c>
      <c r="N1196" s="346" t="s">
        <v>6539</v>
      </c>
      <c r="O1196" s="224" t="s">
        <v>6540</v>
      </c>
    </row>
    <row r="1197" spans="3:15" x14ac:dyDescent="0.25">
      <c r="C1197" s="358"/>
      <c r="D1197" s="358"/>
      <c r="E1197" s="358"/>
      <c r="H1197" s="344" t="s">
        <v>7054</v>
      </c>
      <c r="I1197" s="336" t="s">
        <v>7070</v>
      </c>
      <c r="J1197" s="224" t="s">
        <v>7071</v>
      </c>
      <c r="L1197" s="224" t="s">
        <v>7072</v>
      </c>
      <c r="M1197" s="224" t="s">
        <v>6511</v>
      </c>
      <c r="N1197" s="346" t="s">
        <v>6542</v>
      </c>
      <c r="O1197" s="224" t="s">
        <v>6543</v>
      </c>
    </row>
    <row r="1198" spans="3:15" x14ac:dyDescent="0.25">
      <c r="C1198" s="358"/>
      <c r="D1198" s="358"/>
      <c r="E1198" s="358"/>
      <c r="H1198" s="344" t="s">
        <v>7054</v>
      </c>
      <c r="I1198" s="336" t="s">
        <v>7073</v>
      </c>
      <c r="J1198" s="224" t="s">
        <v>7074</v>
      </c>
      <c r="L1198" s="224" t="s">
        <v>7075</v>
      </c>
      <c r="M1198" s="224" t="s">
        <v>6511</v>
      </c>
      <c r="N1198" s="346" t="s">
        <v>6545</v>
      </c>
      <c r="O1198" s="224" t="s">
        <v>6546</v>
      </c>
    </row>
    <row r="1199" spans="3:15" x14ac:dyDescent="0.25">
      <c r="C1199" s="358"/>
      <c r="D1199" s="358"/>
      <c r="E1199" s="358"/>
      <c r="H1199" s="344" t="s">
        <v>7054</v>
      </c>
      <c r="I1199" s="336" t="s">
        <v>7076</v>
      </c>
      <c r="J1199" s="224" t="s">
        <v>7077</v>
      </c>
      <c r="L1199" s="224" t="s">
        <v>7078</v>
      </c>
      <c r="M1199" s="224" t="s">
        <v>6511</v>
      </c>
      <c r="N1199" s="346" t="s">
        <v>6548</v>
      </c>
      <c r="O1199" s="224" t="s">
        <v>6549</v>
      </c>
    </row>
    <row r="1200" spans="3:15" x14ac:dyDescent="0.25">
      <c r="C1200" s="358"/>
      <c r="D1200" s="358"/>
      <c r="E1200" s="358"/>
      <c r="H1200" s="344" t="s">
        <v>7054</v>
      </c>
      <c r="I1200" s="336" t="s">
        <v>7079</v>
      </c>
      <c r="J1200" s="224" t="s">
        <v>7080</v>
      </c>
      <c r="L1200" s="224" t="s">
        <v>7081</v>
      </c>
      <c r="M1200" s="224" t="s">
        <v>6511</v>
      </c>
      <c r="N1200" s="346" t="s">
        <v>6551</v>
      </c>
      <c r="O1200" s="224" t="s">
        <v>6552</v>
      </c>
    </row>
    <row r="1201" spans="3:15" x14ac:dyDescent="0.25">
      <c r="C1201" s="358"/>
      <c r="D1201" s="358"/>
      <c r="E1201" s="358"/>
      <c r="H1201" s="344" t="s">
        <v>7054</v>
      </c>
      <c r="I1201" s="336" t="s">
        <v>7082</v>
      </c>
      <c r="J1201" s="224" t="s">
        <v>7083</v>
      </c>
      <c r="L1201" s="224" t="s">
        <v>7084</v>
      </c>
      <c r="M1201" s="224" t="s">
        <v>6511</v>
      </c>
      <c r="N1201" s="346" t="s">
        <v>6554</v>
      </c>
      <c r="O1201" s="224" t="s">
        <v>6555</v>
      </c>
    </row>
    <row r="1202" spans="3:15" x14ac:dyDescent="0.25">
      <c r="C1202" s="358"/>
      <c r="D1202" s="358"/>
      <c r="E1202" s="358"/>
      <c r="H1202" s="344" t="s">
        <v>7054</v>
      </c>
      <c r="I1202" s="336" t="s">
        <v>7085</v>
      </c>
      <c r="J1202" s="224" t="s">
        <v>7086</v>
      </c>
      <c r="L1202" s="224" t="s">
        <v>7087</v>
      </c>
      <c r="M1202" s="224" t="s">
        <v>6511</v>
      </c>
      <c r="N1202" s="346" t="s">
        <v>6557</v>
      </c>
      <c r="O1202" s="224" t="s">
        <v>6558</v>
      </c>
    </row>
    <row r="1203" spans="3:15" x14ac:dyDescent="0.25">
      <c r="C1203" s="358"/>
      <c r="D1203" s="358"/>
      <c r="E1203" s="358"/>
      <c r="H1203" s="344" t="s">
        <v>7054</v>
      </c>
      <c r="I1203" s="336" t="s">
        <v>7088</v>
      </c>
      <c r="J1203" s="224" t="s">
        <v>7089</v>
      </c>
      <c r="L1203" s="224" t="s">
        <v>7090</v>
      </c>
      <c r="M1203" s="224" t="s">
        <v>6511</v>
      </c>
      <c r="N1203" s="346" t="s">
        <v>6560</v>
      </c>
      <c r="O1203" s="224" t="s">
        <v>6561</v>
      </c>
    </row>
    <row r="1204" spans="3:15" x14ac:dyDescent="0.25">
      <c r="C1204" s="358"/>
      <c r="D1204" s="358"/>
      <c r="E1204" s="358"/>
      <c r="H1204" s="344" t="s">
        <v>7054</v>
      </c>
      <c r="I1204" s="336" t="s">
        <v>7091</v>
      </c>
      <c r="J1204" s="224" t="s">
        <v>7092</v>
      </c>
      <c r="L1204" s="224" t="s">
        <v>7093</v>
      </c>
      <c r="M1204" s="224" t="s">
        <v>6511</v>
      </c>
      <c r="N1204" s="346" t="s">
        <v>6563</v>
      </c>
      <c r="O1204" s="224" t="s">
        <v>6564</v>
      </c>
    </row>
    <row r="1205" spans="3:15" x14ac:dyDescent="0.25">
      <c r="C1205" s="358"/>
      <c r="D1205" s="358"/>
      <c r="E1205" s="358"/>
      <c r="H1205" s="344" t="s">
        <v>7054</v>
      </c>
      <c r="I1205" s="336" t="s">
        <v>7094</v>
      </c>
      <c r="J1205" s="224" t="s">
        <v>7095</v>
      </c>
      <c r="L1205" s="224" t="s">
        <v>7096</v>
      </c>
      <c r="M1205" s="224" t="s">
        <v>6511</v>
      </c>
      <c r="N1205" s="346" t="s">
        <v>6566</v>
      </c>
      <c r="O1205" s="224" t="s">
        <v>6567</v>
      </c>
    </row>
    <row r="1206" spans="3:15" x14ac:dyDescent="0.25">
      <c r="C1206" s="358"/>
      <c r="D1206" s="358"/>
      <c r="E1206" s="358"/>
      <c r="H1206" s="344" t="s">
        <v>7054</v>
      </c>
      <c r="I1206" s="336" t="s">
        <v>7097</v>
      </c>
      <c r="J1206" s="224" t="s">
        <v>7098</v>
      </c>
      <c r="L1206" s="224" t="s">
        <v>7099</v>
      </c>
      <c r="M1206" s="224" t="s">
        <v>6511</v>
      </c>
      <c r="N1206" s="346" t="s">
        <v>6569</v>
      </c>
      <c r="O1206" s="224" t="s">
        <v>6570</v>
      </c>
    </row>
    <row r="1207" spans="3:15" x14ac:dyDescent="0.25">
      <c r="C1207" s="358"/>
      <c r="D1207" s="358"/>
      <c r="E1207" s="358"/>
      <c r="H1207" s="344" t="s">
        <v>7054</v>
      </c>
      <c r="I1207" s="336" t="s">
        <v>5297</v>
      </c>
      <c r="J1207" s="224" t="s">
        <v>7100</v>
      </c>
      <c r="L1207" s="224" t="s">
        <v>7101</v>
      </c>
      <c r="M1207" s="224" t="s">
        <v>6574</v>
      </c>
      <c r="N1207" s="346" t="s">
        <v>6575</v>
      </c>
      <c r="O1207" s="224" t="s">
        <v>6576</v>
      </c>
    </row>
    <row r="1208" spans="3:15" x14ac:dyDescent="0.25">
      <c r="C1208" s="358"/>
      <c r="D1208" s="358"/>
      <c r="E1208" s="358"/>
      <c r="H1208" s="344" t="s">
        <v>7054</v>
      </c>
      <c r="I1208" s="336" t="s">
        <v>7102</v>
      </c>
      <c r="J1208" s="224" t="s">
        <v>7103</v>
      </c>
      <c r="L1208" s="224" t="s">
        <v>7104</v>
      </c>
      <c r="M1208" s="224"/>
      <c r="N1208" s="346"/>
      <c r="O1208" s="224" t="s">
        <v>6576</v>
      </c>
    </row>
    <row r="1209" spans="3:15" x14ac:dyDescent="0.25">
      <c r="C1209" s="358"/>
      <c r="D1209" s="358"/>
      <c r="E1209" s="358"/>
      <c r="H1209" s="344" t="s">
        <v>7054</v>
      </c>
      <c r="I1209" s="336" t="s">
        <v>7105</v>
      </c>
      <c r="J1209" s="224" t="s">
        <v>7106</v>
      </c>
      <c r="L1209" s="224" t="s">
        <v>7107</v>
      </c>
      <c r="M1209" s="224" t="s">
        <v>6574</v>
      </c>
      <c r="N1209" s="346" t="s">
        <v>6578</v>
      </c>
      <c r="O1209" s="224" t="s">
        <v>6579</v>
      </c>
    </row>
    <row r="1210" spans="3:15" x14ac:dyDescent="0.25">
      <c r="C1210" s="358"/>
      <c r="D1210" s="358"/>
      <c r="E1210" s="358"/>
      <c r="H1210" s="354"/>
      <c r="I1210" s="350" t="s">
        <v>7108</v>
      </c>
      <c r="J1210" s="355"/>
      <c r="L1210" s="224" t="s">
        <v>7109</v>
      </c>
      <c r="M1210" s="224" t="s">
        <v>6574</v>
      </c>
      <c r="N1210" s="346" t="s">
        <v>5183</v>
      </c>
      <c r="O1210" s="224" t="s">
        <v>6581</v>
      </c>
    </row>
    <row r="1211" spans="3:15" x14ac:dyDescent="0.25">
      <c r="C1211" s="358"/>
      <c r="D1211" s="358"/>
      <c r="E1211" s="358"/>
      <c r="H1211" s="344" t="s">
        <v>7110</v>
      </c>
      <c r="I1211" s="336" t="s">
        <v>7111</v>
      </c>
      <c r="J1211" s="224" t="s">
        <v>7112</v>
      </c>
      <c r="L1211" s="224" t="s">
        <v>7113</v>
      </c>
      <c r="M1211" s="224"/>
      <c r="N1211" s="346"/>
      <c r="O1211" s="224" t="s">
        <v>6581</v>
      </c>
    </row>
    <row r="1212" spans="3:15" x14ac:dyDescent="0.25">
      <c r="C1212" s="358"/>
      <c r="D1212" s="358"/>
      <c r="E1212" s="358"/>
      <c r="H1212" s="344" t="s">
        <v>7110</v>
      </c>
      <c r="I1212" s="336" t="s">
        <v>7114</v>
      </c>
      <c r="J1212" s="224" t="s">
        <v>7115</v>
      </c>
      <c r="L1212" s="224" t="s">
        <v>7116</v>
      </c>
      <c r="M1212" s="224"/>
      <c r="N1212" s="346"/>
      <c r="O1212" s="224" t="s">
        <v>6581</v>
      </c>
    </row>
    <row r="1213" spans="3:15" x14ac:dyDescent="0.25">
      <c r="C1213" s="358"/>
      <c r="D1213" s="358"/>
      <c r="E1213" s="358"/>
      <c r="H1213" s="344" t="s">
        <v>7110</v>
      </c>
      <c r="I1213" s="336" t="s">
        <v>7117</v>
      </c>
      <c r="J1213" s="224" t="s">
        <v>7118</v>
      </c>
      <c r="L1213" s="224" t="s">
        <v>7119</v>
      </c>
      <c r="M1213" s="224"/>
      <c r="N1213" s="346"/>
      <c r="O1213" s="224" t="s">
        <v>6581</v>
      </c>
    </row>
    <row r="1214" spans="3:15" x14ac:dyDescent="0.25">
      <c r="C1214" s="358"/>
      <c r="D1214" s="358"/>
      <c r="E1214" s="358"/>
      <c r="H1214" s="344" t="s">
        <v>7110</v>
      </c>
      <c r="I1214" s="336" t="s">
        <v>7120</v>
      </c>
      <c r="J1214" s="224" t="s">
        <v>7121</v>
      </c>
      <c r="L1214" s="224" t="s">
        <v>7122</v>
      </c>
      <c r="M1214" s="224"/>
      <c r="N1214" s="346"/>
      <c r="O1214" s="224" t="s">
        <v>6581</v>
      </c>
    </row>
    <row r="1215" spans="3:15" x14ac:dyDescent="0.25">
      <c r="C1215" s="358"/>
      <c r="D1215" s="358"/>
      <c r="E1215" s="358"/>
      <c r="H1215" s="344" t="s">
        <v>7110</v>
      </c>
      <c r="I1215" s="336" t="s">
        <v>7123</v>
      </c>
      <c r="J1215" s="224" t="s">
        <v>7124</v>
      </c>
      <c r="L1215" s="224" t="s">
        <v>7125</v>
      </c>
      <c r="M1215" s="224" t="s">
        <v>6574</v>
      </c>
      <c r="N1215" s="346" t="s">
        <v>5908</v>
      </c>
      <c r="O1215" s="224" t="s">
        <v>6583</v>
      </c>
    </row>
    <row r="1216" spans="3:15" x14ac:dyDescent="0.25">
      <c r="C1216" s="358"/>
      <c r="D1216" s="358"/>
      <c r="E1216" s="358"/>
      <c r="H1216" s="344" t="s">
        <v>7110</v>
      </c>
      <c r="I1216" s="336" t="s">
        <v>7126</v>
      </c>
      <c r="J1216" s="224" t="s">
        <v>7127</v>
      </c>
      <c r="L1216" s="224" t="s">
        <v>7128</v>
      </c>
      <c r="M1216" s="224"/>
      <c r="N1216" s="346"/>
      <c r="O1216" s="224" t="s">
        <v>6583</v>
      </c>
    </row>
    <row r="1217" spans="3:15" x14ac:dyDescent="0.25">
      <c r="C1217" s="358"/>
      <c r="D1217" s="358"/>
      <c r="E1217" s="358"/>
      <c r="H1217" s="344" t="s">
        <v>7110</v>
      </c>
      <c r="I1217" s="336" t="s">
        <v>7129</v>
      </c>
      <c r="J1217" s="224" t="s">
        <v>7130</v>
      </c>
      <c r="L1217" s="224" t="s">
        <v>7131</v>
      </c>
      <c r="M1217" s="224" t="s">
        <v>6574</v>
      </c>
      <c r="N1217" s="346" t="s">
        <v>4314</v>
      </c>
      <c r="O1217" s="224" t="s">
        <v>6585</v>
      </c>
    </row>
    <row r="1218" spans="3:15" x14ac:dyDescent="0.25">
      <c r="C1218" s="358"/>
      <c r="D1218" s="358"/>
      <c r="E1218" s="358"/>
      <c r="H1218" s="344" t="s">
        <v>7110</v>
      </c>
      <c r="I1218" s="336" t="s">
        <v>7132</v>
      </c>
      <c r="J1218" s="224" t="s">
        <v>7133</v>
      </c>
      <c r="L1218" s="224" t="s">
        <v>7134</v>
      </c>
      <c r="M1218" s="224"/>
      <c r="N1218" s="346"/>
      <c r="O1218" s="224" t="s">
        <v>6585</v>
      </c>
    </row>
    <row r="1219" spans="3:15" x14ac:dyDescent="0.25">
      <c r="C1219" s="358"/>
      <c r="D1219" s="358"/>
      <c r="E1219" s="358"/>
      <c r="H1219" s="344" t="s">
        <v>7110</v>
      </c>
      <c r="I1219" s="336" t="s">
        <v>7135</v>
      </c>
      <c r="J1219" s="224" t="s">
        <v>7136</v>
      </c>
      <c r="L1219" s="224" t="s">
        <v>7137</v>
      </c>
      <c r="M1219" s="224"/>
      <c r="N1219" s="346"/>
      <c r="O1219" s="224" t="s">
        <v>6585</v>
      </c>
    </row>
    <row r="1220" spans="3:15" x14ac:dyDescent="0.25">
      <c r="C1220" s="358"/>
      <c r="D1220" s="358"/>
      <c r="E1220" s="358"/>
      <c r="H1220" s="344" t="s">
        <v>7110</v>
      </c>
      <c r="I1220" s="336" t="s">
        <v>7138</v>
      </c>
      <c r="J1220" s="224" t="s">
        <v>7139</v>
      </c>
      <c r="L1220" s="224" t="s">
        <v>7140</v>
      </c>
      <c r="M1220" s="224"/>
      <c r="N1220" s="346"/>
      <c r="O1220" s="224" t="s">
        <v>6585</v>
      </c>
    </row>
    <row r="1221" spans="3:15" x14ac:dyDescent="0.25">
      <c r="C1221" s="358"/>
      <c r="D1221" s="358"/>
      <c r="E1221" s="358"/>
      <c r="H1221" s="344" t="s">
        <v>7110</v>
      </c>
      <c r="I1221" s="336" t="s">
        <v>7141</v>
      </c>
      <c r="J1221" s="224" t="s">
        <v>7142</v>
      </c>
      <c r="L1221" s="224" t="s">
        <v>7143</v>
      </c>
      <c r="M1221" s="224" t="s">
        <v>6574</v>
      </c>
      <c r="N1221" s="346" t="s">
        <v>6587</v>
      </c>
      <c r="O1221" s="224" t="s">
        <v>6588</v>
      </c>
    </row>
    <row r="1222" spans="3:15" x14ac:dyDescent="0.25">
      <c r="C1222" s="358"/>
      <c r="D1222" s="358"/>
      <c r="E1222" s="358"/>
      <c r="H1222" s="344" t="s">
        <v>7110</v>
      </c>
      <c r="I1222" s="336" t="s">
        <v>7144</v>
      </c>
      <c r="J1222" s="224" t="s">
        <v>7145</v>
      </c>
      <c r="L1222" s="224" t="s">
        <v>7146</v>
      </c>
      <c r="M1222" s="224"/>
      <c r="N1222" s="346"/>
      <c r="O1222" s="224" t="s">
        <v>6588</v>
      </c>
    </row>
    <row r="1223" spans="3:15" x14ac:dyDescent="0.25">
      <c r="C1223" s="358"/>
      <c r="D1223" s="358"/>
      <c r="E1223" s="358"/>
      <c r="H1223" s="344" t="s">
        <v>7110</v>
      </c>
      <c r="I1223" s="336" t="s">
        <v>7147</v>
      </c>
      <c r="J1223" s="224" t="s">
        <v>7148</v>
      </c>
      <c r="L1223" s="224" t="s">
        <v>7149</v>
      </c>
      <c r="M1223" s="224"/>
      <c r="N1223" s="346"/>
      <c r="O1223" s="224" t="s">
        <v>6588</v>
      </c>
    </row>
    <row r="1224" spans="3:15" x14ac:dyDescent="0.25">
      <c r="C1224" s="358"/>
      <c r="D1224" s="358"/>
      <c r="E1224" s="358"/>
      <c r="H1224" s="344" t="s">
        <v>7110</v>
      </c>
      <c r="I1224" s="336" t="s">
        <v>7150</v>
      </c>
      <c r="J1224" s="224" t="s">
        <v>7151</v>
      </c>
      <c r="L1224" s="224" t="s">
        <v>7152</v>
      </c>
      <c r="M1224" s="224" t="s">
        <v>6574</v>
      </c>
      <c r="N1224" s="346" t="s">
        <v>6590</v>
      </c>
      <c r="O1224" s="224" t="s">
        <v>6591</v>
      </c>
    </row>
    <row r="1225" spans="3:15" x14ac:dyDescent="0.25">
      <c r="C1225" s="358"/>
      <c r="D1225" s="358"/>
      <c r="E1225" s="358"/>
      <c r="H1225" s="344" t="s">
        <v>7110</v>
      </c>
      <c r="I1225" s="336" t="s">
        <v>7153</v>
      </c>
      <c r="J1225" s="224" t="s">
        <v>7154</v>
      </c>
      <c r="L1225" s="224" t="s">
        <v>7155</v>
      </c>
      <c r="M1225" s="224"/>
      <c r="N1225" s="346"/>
      <c r="O1225" s="224" t="s">
        <v>6591</v>
      </c>
    </row>
    <row r="1226" spans="3:15" x14ac:dyDescent="0.25">
      <c r="C1226" s="358"/>
      <c r="D1226" s="358"/>
      <c r="E1226" s="358"/>
      <c r="H1226" s="344" t="s">
        <v>7110</v>
      </c>
      <c r="I1226" s="336" t="s">
        <v>7156</v>
      </c>
      <c r="J1226" s="224" t="s">
        <v>7157</v>
      </c>
      <c r="L1226" s="224" t="s">
        <v>7158</v>
      </c>
      <c r="M1226" s="224"/>
      <c r="N1226" s="346"/>
      <c r="O1226" s="224" t="s">
        <v>6591</v>
      </c>
    </row>
    <row r="1227" spans="3:15" x14ac:dyDescent="0.25">
      <c r="C1227" s="358"/>
      <c r="D1227" s="358"/>
      <c r="E1227" s="358"/>
      <c r="H1227" s="354"/>
      <c r="I1227" s="350" t="s">
        <v>7159</v>
      </c>
      <c r="J1227" s="355"/>
      <c r="L1227" s="224" t="s">
        <v>7160</v>
      </c>
      <c r="M1227" s="224" t="s">
        <v>6574</v>
      </c>
      <c r="N1227" s="346" t="s">
        <v>6593</v>
      </c>
      <c r="O1227" s="224" t="s">
        <v>6594</v>
      </c>
    </row>
    <row r="1228" spans="3:15" x14ac:dyDescent="0.25">
      <c r="C1228" s="358"/>
      <c r="D1228" s="358"/>
      <c r="E1228" s="358"/>
      <c r="H1228" s="344" t="s">
        <v>7161</v>
      </c>
      <c r="I1228" s="336" t="s">
        <v>7162</v>
      </c>
      <c r="J1228" s="224" t="s">
        <v>7163</v>
      </c>
      <c r="L1228" s="224" t="s">
        <v>7164</v>
      </c>
      <c r="M1228" s="224" t="s">
        <v>6574</v>
      </c>
      <c r="N1228" s="346" t="s">
        <v>6596</v>
      </c>
      <c r="O1228" s="224" t="s">
        <v>6597</v>
      </c>
    </row>
    <row r="1229" spans="3:15" x14ac:dyDescent="0.25">
      <c r="C1229" s="358"/>
      <c r="D1229" s="358"/>
      <c r="E1229" s="358"/>
      <c r="H1229" s="344" t="s">
        <v>7161</v>
      </c>
      <c r="I1229" s="336" t="s">
        <v>7165</v>
      </c>
      <c r="J1229" s="224" t="s">
        <v>7166</v>
      </c>
      <c r="L1229" s="224" t="s">
        <v>7167</v>
      </c>
      <c r="M1229" s="224"/>
      <c r="N1229" s="346"/>
      <c r="O1229" s="224" t="s">
        <v>6597</v>
      </c>
    </row>
    <row r="1230" spans="3:15" x14ac:dyDescent="0.25">
      <c r="C1230" s="358"/>
      <c r="D1230" s="358"/>
      <c r="E1230" s="358"/>
      <c r="H1230" s="344" t="s">
        <v>7161</v>
      </c>
      <c r="I1230" s="336" t="s">
        <v>7168</v>
      </c>
      <c r="J1230" s="224" t="s">
        <v>7169</v>
      </c>
      <c r="L1230" s="224" t="s">
        <v>7170</v>
      </c>
      <c r="M1230" s="224"/>
      <c r="N1230" s="346"/>
      <c r="O1230" s="224" t="s">
        <v>6597</v>
      </c>
    </row>
    <row r="1231" spans="3:15" x14ac:dyDescent="0.25">
      <c r="C1231" s="358"/>
      <c r="D1231" s="358"/>
      <c r="E1231" s="358"/>
      <c r="H1231" s="344" t="s">
        <v>7161</v>
      </c>
      <c r="I1231" s="336" t="s">
        <v>7171</v>
      </c>
      <c r="J1231" s="224" t="s">
        <v>7172</v>
      </c>
      <c r="L1231" s="224" t="s">
        <v>7173</v>
      </c>
      <c r="M1231" s="224"/>
      <c r="N1231" s="346"/>
      <c r="O1231" s="224" t="s">
        <v>6597</v>
      </c>
    </row>
    <row r="1232" spans="3:15" x14ac:dyDescent="0.25">
      <c r="C1232" s="358"/>
      <c r="D1232" s="358"/>
      <c r="E1232" s="358"/>
      <c r="H1232" s="344" t="s">
        <v>7161</v>
      </c>
      <c r="I1232" s="336" t="s">
        <v>7174</v>
      </c>
      <c r="J1232" s="224" t="s">
        <v>7175</v>
      </c>
      <c r="L1232" s="224" t="s">
        <v>7176</v>
      </c>
      <c r="M1232" s="224" t="s">
        <v>6574</v>
      </c>
      <c r="N1232" s="346" t="s">
        <v>6599</v>
      </c>
      <c r="O1232" s="224" t="s">
        <v>6600</v>
      </c>
    </row>
    <row r="1233" spans="3:15" x14ac:dyDescent="0.25">
      <c r="C1233" s="358"/>
      <c r="D1233" s="358"/>
      <c r="E1233" s="358"/>
      <c r="H1233" s="344" t="s">
        <v>7161</v>
      </c>
      <c r="I1233" s="336" t="s">
        <v>7177</v>
      </c>
      <c r="J1233" s="224" t="s">
        <v>7178</v>
      </c>
      <c r="L1233" s="224" t="s">
        <v>7179</v>
      </c>
      <c r="M1233" s="224" t="s">
        <v>6604</v>
      </c>
      <c r="N1233" s="346" t="s">
        <v>6605</v>
      </c>
      <c r="O1233" s="224" t="s">
        <v>6606</v>
      </c>
    </row>
    <row r="1234" spans="3:15" x14ac:dyDescent="0.25">
      <c r="C1234" s="358"/>
      <c r="D1234" s="358"/>
      <c r="E1234" s="358"/>
      <c r="H1234" s="344" t="s">
        <v>7161</v>
      </c>
      <c r="I1234" s="336" t="s">
        <v>7180</v>
      </c>
      <c r="J1234" s="224" t="s">
        <v>7181</v>
      </c>
      <c r="L1234" s="224" t="s">
        <v>7182</v>
      </c>
      <c r="M1234" s="224" t="s">
        <v>6604</v>
      </c>
      <c r="N1234" s="346" t="s">
        <v>6608</v>
      </c>
      <c r="O1234" s="224" t="s">
        <v>6609</v>
      </c>
    </row>
    <row r="1235" spans="3:15" x14ac:dyDescent="0.25">
      <c r="C1235" s="358"/>
      <c r="D1235" s="358"/>
      <c r="E1235" s="358"/>
      <c r="H1235" s="344" t="s">
        <v>7161</v>
      </c>
      <c r="I1235" s="336" t="s">
        <v>7183</v>
      </c>
      <c r="J1235" s="224" t="s">
        <v>7184</v>
      </c>
      <c r="L1235" s="224" t="s">
        <v>7185</v>
      </c>
      <c r="M1235" s="224" t="s">
        <v>6604</v>
      </c>
      <c r="N1235" s="346" t="s">
        <v>6611</v>
      </c>
      <c r="O1235" s="224" t="s">
        <v>6612</v>
      </c>
    </row>
    <row r="1236" spans="3:15" x14ac:dyDescent="0.25">
      <c r="C1236" s="358"/>
      <c r="D1236" s="358"/>
      <c r="E1236" s="358"/>
      <c r="H1236" s="354"/>
      <c r="I1236" s="350" t="s">
        <v>7186</v>
      </c>
      <c r="J1236" s="355"/>
      <c r="L1236" s="224" t="s">
        <v>7187</v>
      </c>
      <c r="M1236" s="224" t="s">
        <v>6604</v>
      </c>
      <c r="N1236" s="346" t="s">
        <v>6614</v>
      </c>
      <c r="O1236" s="224" t="s">
        <v>6615</v>
      </c>
    </row>
    <row r="1237" spans="3:15" x14ac:dyDescent="0.25">
      <c r="C1237" s="358"/>
      <c r="D1237" s="358"/>
      <c r="E1237" s="358"/>
      <c r="H1237" s="344" t="s">
        <v>7188</v>
      </c>
      <c r="I1237" s="336" t="s">
        <v>7189</v>
      </c>
      <c r="J1237" s="224" t="s">
        <v>7190</v>
      </c>
      <c r="L1237" s="224" t="s">
        <v>7191</v>
      </c>
      <c r="M1237" s="224"/>
      <c r="N1237" s="346"/>
      <c r="O1237" s="224" t="s">
        <v>6615</v>
      </c>
    </row>
    <row r="1238" spans="3:15" x14ac:dyDescent="0.25">
      <c r="C1238" s="358"/>
      <c r="D1238" s="358"/>
      <c r="E1238" s="358"/>
      <c r="H1238" s="344" t="s">
        <v>7188</v>
      </c>
      <c r="I1238" s="336" t="s">
        <v>7192</v>
      </c>
      <c r="J1238" s="224" t="s">
        <v>7193</v>
      </c>
      <c r="L1238" s="224" t="s">
        <v>7194</v>
      </c>
      <c r="M1238" s="224" t="s">
        <v>6604</v>
      </c>
      <c r="N1238" s="346" t="s">
        <v>6617</v>
      </c>
      <c r="O1238" s="224" t="s">
        <v>6618</v>
      </c>
    </row>
    <row r="1239" spans="3:15" x14ac:dyDescent="0.25">
      <c r="C1239" s="358"/>
      <c r="D1239" s="358"/>
      <c r="E1239" s="358"/>
      <c r="H1239" s="344" t="s">
        <v>7188</v>
      </c>
      <c r="I1239" s="336" t="s">
        <v>7195</v>
      </c>
      <c r="J1239" s="224" t="s">
        <v>7196</v>
      </c>
      <c r="L1239" s="224" t="s">
        <v>7197</v>
      </c>
      <c r="M1239" s="224"/>
      <c r="N1239" s="346"/>
      <c r="O1239" s="224" t="s">
        <v>6618</v>
      </c>
    </row>
    <row r="1240" spans="3:15" x14ac:dyDescent="0.25">
      <c r="C1240" s="358"/>
      <c r="D1240" s="358"/>
      <c r="E1240" s="358"/>
      <c r="H1240" s="344" t="s">
        <v>7188</v>
      </c>
      <c r="I1240" s="336" t="s">
        <v>7198</v>
      </c>
      <c r="J1240" s="224" t="s">
        <v>7199</v>
      </c>
      <c r="L1240" s="224" t="s">
        <v>7200</v>
      </c>
      <c r="M1240" s="224" t="s">
        <v>6604</v>
      </c>
      <c r="N1240" s="346" t="s">
        <v>6620</v>
      </c>
      <c r="O1240" s="224" t="s">
        <v>6621</v>
      </c>
    </row>
    <row r="1241" spans="3:15" x14ac:dyDescent="0.25">
      <c r="C1241" s="358"/>
      <c r="D1241" s="358"/>
      <c r="E1241" s="358"/>
      <c r="H1241" s="344" t="s">
        <v>7188</v>
      </c>
      <c r="I1241" s="336" t="s">
        <v>7201</v>
      </c>
      <c r="J1241" s="224" t="s">
        <v>7202</v>
      </c>
      <c r="L1241" s="224" t="s">
        <v>7203</v>
      </c>
      <c r="M1241" s="224"/>
      <c r="N1241" s="346"/>
      <c r="O1241" s="224" t="s">
        <v>6621</v>
      </c>
    </row>
    <row r="1242" spans="3:15" x14ac:dyDescent="0.25">
      <c r="C1242" s="358"/>
      <c r="D1242" s="358"/>
      <c r="E1242" s="358"/>
      <c r="H1242" s="344" t="s">
        <v>7188</v>
      </c>
      <c r="I1242" s="336" t="s">
        <v>7204</v>
      </c>
      <c r="J1242" s="224" t="s">
        <v>7205</v>
      </c>
      <c r="L1242" s="224" t="s">
        <v>7206</v>
      </c>
      <c r="M1242" s="224" t="s">
        <v>6604</v>
      </c>
      <c r="N1242" s="346" t="s">
        <v>6623</v>
      </c>
      <c r="O1242" s="224" t="s">
        <v>6624</v>
      </c>
    </row>
    <row r="1243" spans="3:15" x14ac:dyDescent="0.25">
      <c r="C1243" s="358"/>
      <c r="D1243" s="358"/>
      <c r="E1243" s="358"/>
      <c r="H1243" s="344" t="s">
        <v>7188</v>
      </c>
      <c r="I1243" s="336" t="s">
        <v>7207</v>
      </c>
      <c r="J1243" s="224" t="s">
        <v>7208</v>
      </c>
      <c r="L1243" s="224" t="s">
        <v>7209</v>
      </c>
      <c r="M1243" s="224"/>
      <c r="N1243" s="346"/>
      <c r="O1243" s="224" t="s">
        <v>6624</v>
      </c>
    </row>
    <row r="1244" spans="3:15" x14ac:dyDescent="0.25">
      <c r="C1244" s="358"/>
      <c r="D1244" s="358"/>
      <c r="E1244" s="358"/>
      <c r="H1244" s="344" t="s">
        <v>7188</v>
      </c>
      <c r="I1244" s="336" t="s">
        <v>7210</v>
      </c>
      <c r="J1244" s="224" t="s">
        <v>7211</v>
      </c>
      <c r="L1244" s="224" t="s">
        <v>7212</v>
      </c>
      <c r="M1244" s="224" t="s">
        <v>6604</v>
      </c>
      <c r="N1244" s="346" t="s">
        <v>6626</v>
      </c>
      <c r="O1244" s="224" t="s">
        <v>6627</v>
      </c>
    </row>
    <row r="1245" spans="3:15" x14ac:dyDescent="0.25">
      <c r="C1245" s="358"/>
      <c r="D1245" s="358"/>
      <c r="E1245" s="358"/>
      <c r="H1245" s="344" t="s">
        <v>7188</v>
      </c>
      <c r="I1245" s="336" t="s">
        <v>7213</v>
      </c>
      <c r="J1245" s="224" t="s">
        <v>7214</v>
      </c>
      <c r="L1245" s="224" t="s">
        <v>7215</v>
      </c>
      <c r="M1245" s="224"/>
      <c r="N1245" s="346"/>
      <c r="O1245" s="224" t="s">
        <v>6627</v>
      </c>
    </row>
    <row r="1246" spans="3:15" x14ac:dyDescent="0.25">
      <c r="C1246" s="358"/>
      <c r="D1246" s="358"/>
      <c r="E1246" s="358"/>
      <c r="H1246" s="344" t="s">
        <v>7188</v>
      </c>
      <c r="I1246" s="336" t="s">
        <v>7216</v>
      </c>
      <c r="J1246" s="224" t="s">
        <v>7217</v>
      </c>
      <c r="L1246" s="224" t="s">
        <v>7218</v>
      </c>
      <c r="M1246" s="224" t="s">
        <v>6604</v>
      </c>
      <c r="N1246" s="346" t="s">
        <v>7219</v>
      </c>
      <c r="O1246" s="224" t="s">
        <v>7220</v>
      </c>
    </row>
    <row r="1247" spans="3:15" x14ac:dyDescent="0.25">
      <c r="C1247" s="358"/>
      <c r="D1247" s="358"/>
      <c r="E1247" s="358"/>
      <c r="H1247" s="344" t="s">
        <v>7188</v>
      </c>
      <c r="I1247" s="336" t="s">
        <v>7221</v>
      </c>
      <c r="J1247" s="224" t="s">
        <v>7222</v>
      </c>
      <c r="L1247" s="224" t="s">
        <v>7223</v>
      </c>
      <c r="M1247" s="224" t="s">
        <v>6631</v>
      </c>
      <c r="N1247" s="346" t="s">
        <v>6632</v>
      </c>
      <c r="O1247" s="224" t="s">
        <v>6633</v>
      </c>
    </row>
    <row r="1248" spans="3:15" x14ac:dyDescent="0.25">
      <c r="C1248" s="358"/>
      <c r="D1248" s="358"/>
      <c r="E1248" s="358"/>
      <c r="H1248" s="344" t="s">
        <v>7188</v>
      </c>
      <c r="I1248" s="336" t="s">
        <v>7224</v>
      </c>
      <c r="J1248" s="224" t="s">
        <v>7225</v>
      </c>
      <c r="L1248" s="224" t="s">
        <v>7226</v>
      </c>
      <c r="M1248" s="224" t="s">
        <v>6631</v>
      </c>
      <c r="N1248" s="346" t="s">
        <v>6635</v>
      </c>
      <c r="O1248" s="224" t="s">
        <v>6636</v>
      </c>
    </row>
    <row r="1249" spans="3:15" x14ac:dyDescent="0.25">
      <c r="C1249" s="358"/>
      <c r="D1249" s="358"/>
      <c r="E1249" s="358"/>
      <c r="H1249" s="344" t="s">
        <v>7188</v>
      </c>
      <c r="I1249" s="336" t="s">
        <v>7227</v>
      </c>
      <c r="J1249" s="224" t="s">
        <v>7228</v>
      </c>
      <c r="L1249" s="224" t="s">
        <v>7229</v>
      </c>
      <c r="M1249" s="224" t="s">
        <v>6631</v>
      </c>
      <c r="N1249" s="346" t="s">
        <v>6638</v>
      </c>
      <c r="O1249" s="224" t="s">
        <v>6639</v>
      </c>
    </row>
    <row r="1250" spans="3:15" x14ac:dyDescent="0.25">
      <c r="C1250" s="358"/>
      <c r="D1250" s="358"/>
      <c r="E1250" s="358"/>
      <c r="H1250" s="344" t="s">
        <v>7188</v>
      </c>
      <c r="I1250" s="336" t="s">
        <v>7230</v>
      </c>
      <c r="J1250" s="224" t="s">
        <v>7231</v>
      </c>
      <c r="L1250" s="224" t="s">
        <v>7232</v>
      </c>
      <c r="M1250" s="224" t="s">
        <v>6631</v>
      </c>
      <c r="N1250" s="346" t="s">
        <v>6641</v>
      </c>
      <c r="O1250" s="224" t="s">
        <v>6642</v>
      </c>
    </row>
    <row r="1251" spans="3:15" x14ac:dyDescent="0.25">
      <c r="C1251" s="358"/>
      <c r="D1251" s="358"/>
      <c r="E1251" s="358"/>
      <c r="H1251" s="344" t="s">
        <v>7188</v>
      </c>
      <c r="I1251" s="336" t="s">
        <v>7233</v>
      </c>
      <c r="J1251" s="224" t="s">
        <v>7234</v>
      </c>
      <c r="L1251" s="224" t="s">
        <v>7235</v>
      </c>
      <c r="M1251" s="224"/>
      <c r="N1251" s="346"/>
      <c r="O1251" s="224" t="s">
        <v>6642</v>
      </c>
    </row>
    <row r="1252" spans="3:15" x14ac:dyDescent="0.25">
      <c r="C1252" s="358"/>
      <c r="D1252" s="358"/>
      <c r="E1252" s="358"/>
      <c r="H1252" s="344" t="s">
        <v>7188</v>
      </c>
      <c r="I1252" s="336" t="s">
        <v>7236</v>
      </c>
      <c r="J1252" s="224" t="s">
        <v>7237</v>
      </c>
      <c r="L1252" s="224" t="s">
        <v>7238</v>
      </c>
      <c r="M1252" s="224" t="s">
        <v>6631</v>
      </c>
      <c r="N1252" s="346" t="s">
        <v>6644</v>
      </c>
      <c r="O1252" s="224" t="s">
        <v>6645</v>
      </c>
    </row>
    <row r="1253" spans="3:15" x14ac:dyDescent="0.25">
      <c r="C1253" s="358"/>
      <c r="D1253" s="358"/>
      <c r="E1253" s="358"/>
      <c r="H1253" s="344" t="s">
        <v>7188</v>
      </c>
      <c r="I1253" s="336" t="s">
        <v>7239</v>
      </c>
      <c r="J1253" s="224" t="s">
        <v>7240</v>
      </c>
      <c r="L1253" s="224" t="s">
        <v>7241</v>
      </c>
      <c r="M1253" s="224" t="s">
        <v>6631</v>
      </c>
      <c r="N1253" s="346" t="s">
        <v>6647</v>
      </c>
      <c r="O1253" s="224" t="s">
        <v>6648</v>
      </c>
    </row>
    <row r="1254" spans="3:15" x14ac:dyDescent="0.25">
      <c r="C1254" s="358"/>
      <c r="D1254" s="358"/>
      <c r="E1254" s="358"/>
      <c r="H1254" s="344" t="s">
        <v>7188</v>
      </c>
      <c r="I1254" s="336" t="s">
        <v>7242</v>
      </c>
      <c r="J1254" s="224" t="s">
        <v>7243</v>
      </c>
      <c r="L1254" s="224" t="s">
        <v>7244</v>
      </c>
      <c r="M1254" s="224" t="s">
        <v>6631</v>
      </c>
      <c r="N1254" s="346" t="s">
        <v>6650</v>
      </c>
      <c r="O1254" s="224" t="s">
        <v>6651</v>
      </c>
    </row>
    <row r="1255" spans="3:15" x14ac:dyDescent="0.25">
      <c r="C1255" s="358"/>
      <c r="D1255" s="358"/>
      <c r="E1255" s="358"/>
      <c r="H1255" s="344" t="s">
        <v>7188</v>
      </c>
      <c r="I1255" s="336" t="s">
        <v>7245</v>
      </c>
      <c r="J1255" s="224" t="s">
        <v>7246</v>
      </c>
      <c r="L1255" s="224" t="s">
        <v>7247</v>
      </c>
      <c r="M1255" s="224" t="s">
        <v>6631</v>
      </c>
      <c r="N1255" s="346" t="s">
        <v>6653</v>
      </c>
      <c r="O1255" s="224" t="s">
        <v>6654</v>
      </c>
    </row>
    <row r="1256" spans="3:15" x14ac:dyDescent="0.25">
      <c r="C1256" s="358"/>
      <c r="D1256" s="358"/>
      <c r="E1256" s="358"/>
      <c r="H1256" s="344" t="s">
        <v>7188</v>
      </c>
      <c r="I1256" s="336" t="s">
        <v>7248</v>
      </c>
      <c r="J1256" s="224" t="s">
        <v>7249</v>
      </c>
      <c r="L1256" s="224" t="s">
        <v>7250</v>
      </c>
      <c r="M1256" s="224" t="s">
        <v>6631</v>
      </c>
      <c r="N1256" s="346" t="s">
        <v>6656</v>
      </c>
      <c r="O1256" s="224" t="s">
        <v>6657</v>
      </c>
    </row>
    <row r="1257" spans="3:15" x14ac:dyDescent="0.25">
      <c r="C1257" s="358"/>
      <c r="D1257" s="358"/>
      <c r="E1257" s="358"/>
      <c r="H1257" s="344" t="s">
        <v>7188</v>
      </c>
      <c r="I1257" s="336" t="s">
        <v>7251</v>
      </c>
      <c r="J1257" s="224" t="s">
        <v>7252</v>
      </c>
      <c r="L1257" s="224" t="s">
        <v>7253</v>
      </c>
      <c r="M1257" s="224"/>
      <c r="N1257" s="346"/>
      <c r="O1257" s="224" t="s">
        <v>6657</v>
      </c>
    </row>
    <row r="1258" spans="3:15" x14ac:dyDescent="0.25">
      <c r="C1258" s="358"/>
      <c r="D1258" s="358"/>
      <c r="E1258" s="358"/>
      <c r="H1258" s="344" t="s">
        <v>7188</v>
      </c>
      <c r="I1258" s="336" t="s">
        <v>7254</v>
      </c>
      <c r="J1258" s="224" t="s">
        <v>7255</v>
      </c>
      <c r="L1258" s="224" t="s">
        <v>7256</v>
      </c>
      <c r="M1258" s="224" t="s">
        <v>6631</v>
      </c>
      <c r="N1258" s="346" t="s">
        <v>6659</v>
      </c>
      <c r="O1258" s="224" t="s">
        <v>6660</v>
      </c>
    </row>
    <row r="1259" spans="3:15" x14ac:dyDescent="0.25">
      <c r="C1259" s="358"/>
      <c r="D1259" s="358"/>
      <c r="E1259" s="358"/>
      <c r="H1259" s="344" t="s">
        <v>7188</v>
      </c>
      <c r="I1259" s="336" t="s">
        <v>7257</v>
      </c>
      <c r="J1259" s="224" t="s">
        <v>7258</v>
      </c>
      <c r="L1259" s="224" t="s">
        <v>7259</v>
      </c>
      <c r="M1259" s="224" t="s">
        <v>6631</v>
      </c>
      <c r="N1259" s="346" t="s">
        <v>6662</v>
      </c>
      <c r="O1259" s="224" t="s">
        <v>6663</v>
      </c>
    </row>
    <row r="1260" spans="3:15" x14ac:dyDescent="0.25">
      <c r="C1260" s="358"/>
      <c r="D1260" s="358"/>
      <c r="E1260" s="358"/>
      <c r="H1260" s="344" t="s">
        <v>7188</v>
      </c>
      <c r="I1260" s="336" t="s">
        <v>7260</v>
      </c>
      <c r="J1260" s="224" t="s">
        <v>7261</v>
      </c>
      <c r="L1260" s="224" t="s">
        <v>7262</v>
      </c>
      <c r="M1260" s="224" t="s">
        <v>6631</v>
      </c>
      <c r="N1260" s="346" t="s">
        <v>6665</v>
      </c>
      <c r="O1260" s="224" t="s">
        <v>6666</v>
      </c>
    </row>
    <row r="1261" spans="3:15" x14ac:dyDescent="0.25">
      <c r="C1261" s="358"/>
      <c r="D1261" s="358"/>
      <c r="E1261" s="358"/>
      <c r="H1261" s="344" t="s">
        <v>7188</v>
      </c>
      <c r="I1261" s="336" t="s">
        <v>7263</v>
      </c>
      <c r="J1261" s="224" t="s">
        <v>7264</v>
      </c>
      <c r="L1261" s="224" t="s">
        <v>7265</v>
      </c>
      <c r="M1261" s="224" t="s">
        <v>6631</v>
      </c>
      <c r="N1261" s="346" t="s">
        <v>6668</v>
      </c>
      <c r="O1261" s="224" t="s">
        <v>6669</v>
      </c>
    </row>
    <row r="1262" spans="3:15" x14ac:dyDescent="0.25">
      <c r="C1262" s="358"/>
      <c r="D1262" s="358"/>
      <c r="E1262" s="358"/>
      <c r="H1262" s="344" t="s">
        <v>7188</v>
      </c>
      <c r="I1262" s="336" t="s">
        <v>7266</v>
      </c>
      <c r="J1262" s="224" t="s">
        <v>7267</v>
      </c>
      <c r="L1262" s="224" t="s">
        <v>7268</v>
      </c>
      <c r="M1262" s="224" t="s">
        <v>6631</v>
      </c>
      <c r="N1262" s="346" t="s">
        <v>6671</v>
      </c>
      <c r="O1262" s="224" t="s">
        <v>6672</v>
      </c>
    </row>
    <row r="1263" spans="3:15" x14ac:dyDescent="0.25">
      <c r="C1263" s="358"/>
      <c r="D1263" s="358"/>
      <c r="E1263" s="358"/>
      <c r="H1263" s="344" t="s">
        <v>7188</v>
      </c>
      <c r="I1263" s="336" t="s">
        <v>7269</v>
      </c>
      <c r="J1263" s="224" t="s">
        <v>7270</v>
      </c>
      <c r="L1263" s="224" t="s">
        <v>7271</v>
      </c>
      <c r="M1263" s="224" t="s">
        <v>6631</v>
      </c>
      <c r="N1263" s="346" t="s">
        <v>6674</v>
      </c>
      <c r="O1263" s="224" t="s">
        <v>6675</v>
      </c>
    </row>
    <row r="1264" spans="3:15" x14ac:dyDescent="0.25">
      <c r="C1264" s="358"/>
      <c r="D1264" s="358"/>
      <c r="E1264" s="358"/>
      <c r="H1264" s="344" t="s">
        <v>7188</v>
      </c>
      <c r="I1264" s="336" t="s">
        <v>7272</v>
      </c>
      <c r="J1264" s="224" t="s">
        <v>7273</v>
      </c>
      <c r="L1264" s="224" t="s">
        <v>7274</v>
      </c>
      <c r="M1264" s="224" t="s">
        <v>6631</v>
      </c>
      <c r="N1264" s="346" t="s">
        <v>6677</v>
      </c>
      <c r="O1264" s="224" t="s">
        <v>6678</v>
      </c>
    </row>
    <row r="1265" spans="3:15" x14ac:dyDescent="0.25">
      <c r="C1265" s="358"/>
      <c r="D1265" s="358"/>
      <c r="E1265" s="358"/>
      <c r="H1265" s="344" t="s">
        <v>7188</v>
      </c>
      <c r="I1265" s="336" t="s">
        <v>7275</v>
      </c>
      <c r="J1265" s="224" t="s">
        <v>7276</v>
      </c>
      <c r="L1265" s="224" t="s">
        <v>7277</v>
      </c>
      <c r="M1265" s="224" t="s">
        <v>6631</v>
      </c>
      <c r="N1265" s="346" t="s">
        <v>6680</v>
      </c>
      <c r="O1265" s="224" t="s">
        <v>6681</v>
      </c>
    </row>
    <row r="1266" spans="3:15" x14ac:dyDescent="0.25">
      <c r="C1266" s="358"/>
      <c r="D1266" s="358"/>
      <c r="E1266" s="358"/>
      <c r="H1266" s="344" t="s">
        <v>7188</v>
      </c>
      <c r="I1266" s="336" t="s">
        <v>7278</v>
      </c>
      <c r="J1266" s="224" t="s">
        <v>7279</v>
      </c>
      <c r="L1266" s="224" t="s">
        <v>7280</v>
      </c>
      <c r="M1266" s="224" t="s">
        <v>6631</v>
      </c>
      <c r="N1266" s="346" t="s">
        <v>6683</v>
      </c>
      <c r="O1266" s="224" t="s">
        <v>6684</v>
      </c>
    </row>
    <row r="1267" spans="3:15" x14ac:dyDescent="0.25">
      <c r="C1267" s="358"/>
      <c r="D1267" s="358"/>
      <c r="E1267" s="358"/>
      <c r="H1267" s="344" t="s">
        <v>7188</v>
      </c>
      <c r="I1267" s="336" t="s">
        <v>7281</v>
      </c>
      <c r="J1267" s="224" t="s">
        <v>7282</v>
      </c>
      <c r="L1267" s="224" t="s">
        <v>7283</v>
      </c>
      <c r="M1267" s="224" t="s">
        <v>6631</v>
      </c>
      <c r="N1267" s="346" t="s">
        <v>6686</v>
      </c>
      <c r="O1267" s="224" t="s">
        <v>6687</v>
      </c>
    </row>
    <row r="1268" spans="3:15" x14ac:dyDescent="0.25">
      <c r="C1268" s="358"/>
      <c r="D1268" s="358"/>
      <c r="E1268" s="358"/>
      <c r="H1268" s="344" t="s">
        <v>7188</v>
      </c>
      <c r="I1268" s="336" t="s">
        <v>7284</v>
      </c>
      <c r="J1268" s="224" t="s">
        <v>7285</v>
      </c>
      <c r="L1268" s="224" t="s">
        <v>7286</v>
      </c>
      <c r="M1268" s="224"/>
      <c r="N1268" s="346"/>
      <c r="O1268" s="224" t="s">
        <v>6687</v>
      </c>
    </row>
    <row r="1269" spans="3:15" x14ac:dyDescent="0.25">
      <c r="C1269" s="358"/>
      <c r="D1269" s="358"/>
      <c r="E1269" s="358"/>
      <c r="H1269" s="344" t="s">
        <v>7188</v>
      </c>
      <c r="I1269" s="336" t="s">
        <v>7287</v>
      </c>
      <c r="J1269" s="224" t="s">
        <v>7288</v>
      </c>
      <c r="L1269" s="224" t="s">
        <v>7289</v>
      </c>
      <c r="M1269" s="224" t="s">
        <v>6631</v>
      </c>
      <c r="N1269" s="346" t="s">
        <v>6689</v>
      </c>
      <c r="O1269" s="224" t="s">
        <v>6690</v>
      </c>
    </row>
    <row r="1270" spans="3:15" x14ac:dyDescent="0.25">
      <c r="C1270" s="358"/>
      <c r="D1270" s="358"/>
      <c r="E1270" s="358"/>
      <c r="H1270" s="344" t="s">
        <v>7188</v>
      </c>
      <c r="I1270" s="336" t="s">
        <v>7290</v>
      </c>
      <c r="J1270" s="224" t="s">
        <v>7291</v>
      </c>
      <c r="L1270" s="224" t="s">
        <v>7292</v>
      </c>
      <c r="M1270" s="224" t="s">
        <v>6631</v>
      </c>
      <c r="N1270" s="346" t="s">
        <v>6692</v>
      </c>
      <c r="O1270" s="224" t="s">
        <v>6693</v>
      </c>
    </row>
    <row r="1271" spans="3:15" x14ac:dyDescent="0.25">
      <c r="C1271" s="358"/>
      <c r="D1271" s="358"/>
      <c r="E1271" s="358"/>
      <c r="H1271" s="344" t="s">
        <v>7188</v>
      </c>
      <c r="I1271" s="336" t="s">
        <v>7293</v>
      </c>
      <c r="J1271" s="224" t="s">
        <v>7294</v>
      </c>
      <c r="L1271" s="224" t="s">
        <v>7295</v>
      </c>
      <c r="M1271" s="224" t="s">
        <v>6631</v>
      </c>
      <c r="N1271" s="346" t="s">
        <v>6695</v>
      </c>
      <c r="O1271" s="224" t="s">
        <v>6696</v>
      </c>
    </row>
    <row r="1272" spans="3:15" x14ac:dyDescent="0.25">
      <c r="C1272" s="358"/>
      <c r="D1272" s="358"/>
      <c r="E1272" s="358"/>
      <c r="H1272" s="344" t="s">
        <v>7188</v>
      </c>
      <c r="I1272" s="336" t="s">
        <v>7296</v>
      </c>
      <c r="J1272" s="224" t="s">
        <v>7297</v>
      </c>
      <c r="L1272" s="224" t="s">
        <v>7298</v>
      </c>
      <c r="M1272" s="224" t="s">
        <v>6631</v>
      </c>
      <c r="N1272" s="346" t="s">
        <v>6698</v>
      </c>
      <c r="O1272" s="224" t="s">
        <v>6699</v>
      </c>
    </row>
    <row r="1273" spans="3:15" x14ac:dyDescent="0.25">
      <c r="C1273" s="358"/>
      <c r="D1273" s="358"/>
      <c r="E1273" s="358"/>
      <c r="H1273" s="344" t="s">
        <v>7188</v>
      </c>
      <c r="I1273" s="336" t="s">
        <v>7299</v>
      </c>
      <c r="J1273" s="224" t="s">
        <v>7300</v>
      </c>
      <c r="L1273" s="224" t="s">
        <v>7301</v>
      </c>
      <c r="M1273" s="224" t="s">
        <v>6631</v>
      </c>
      <c r="N1273" s="346" t="s">
        <v>6701</v>
      </c>
      <c r="O1273" s="224" t="s">
        <v>6702</v>
      </c>
    </row>
    <row r="1274" spans="3:15" x14ac:dyDescent="0.25">
      <c r="C1274" s="358"/>
      <c r="D1274" s="358"/>
      <c r="E1274" s="358"/>
      <c r="H1274" s="344" t="s">
        <v>7188</v>
      </c>
      <c r="I1274" s="336" t="s">
        <v>7302</v>
      </c>
      <c r="J1274" s="224" t="s">
        <v>7303</v>
      </c>
      <c r="L1274" s="224" t="s">
        <v>7304</v>
      </c>
      <c r="M1274" s="224" t="s">
        <v>6631</v>
      </c>
      <c r="N1274" s="346" t="s">
        <v>6704</v>
      </c>
      <c r="O1274" s="224" t="s">
        <v>6705</v>
      </c>
    </row>
    <row r="1275" spans="3:15" x14ac:dyDescent="0.25">
      <c r="C1275" s="358"/>
      <c r="D1275" s="358"/>
      <c r="E1275" s="358"/>
      <c r="H1275" s="344" t="s">
        <v>7188</v>
      </c>
      <c r="I1275" s="336" t="s">
        <v>7305</v>
      </c>
      <c r="J1275" s="224" t="s">
        <v>7306</v>
      </c>
      <c r="L1275" s="224" t="s">
        <v>7307</v>
      </c>
      <c r="M1275" s="224" t="s">
        <v>6631</v>
      </c>
      <c r="N1275" s="346" t="s">
        <v>6707</v>
      </c>
      <c r="O1275" s="224" t="s">
        <v>6708</v>
      </c>
    </row>
    <row r="1276" spans="3:15" x14ac:dyDescent="0.25">
      <c r="C1276" s="358"/>
      <c r="D1276" s="358"/>
      <c r="E1276" s="358"/>
      <c r="H1276" s="344" t="s">
        <v>7188</v>
      </c>
      <c r="I1276" s="336" t="s">
        <v>7308</v>
      </c>
      <c r="J1276" s="224" t="s">
        <v>7309</v>
      </c>
      <c r="L1276" s="224" t="s">
        <v>7310</v>
      </c>
      <c r="M1276" s="224" t="s">
        <v>6631</v>
      </c>
      <c r="N1276" s="346" t="s">
        <v>6710</v>
      </c>
      <c r="O1276" s="224" t="s">
        <v>6711</v>
      </c>
    </row>
    <row r="1277" spans="3:15" x14ac:dyDescent="0.25">
      <c r="C1277" s="358"/>
      <c r="D1277" s="358"/>
      <c r="E1277" s="358"/>
      <c r="H1277" s="344" t="s">
        <v>7188</v>
      </c>
      <c r="I1277" s="336" t="s">
        <v>7311</v>
      </c>
      <c r="J1277" s="224" t="s">
        <v>7312</v>
      </c>
      <c r="L1277" s="224" t="s">
        <v>7313</v>
      </c>
      <c r="M1277" s="224" t="s">
        <v>6631</v>
      </c>
      <c r="N1277" s="346" t="s">
        <v>6713</v>
      </c>
      <c r="O1277" s="224" t="s">
        <v>6714</v>
      </c>
    </row>
    <row r="1278" spans="3:15" x14ac:dyDescent="0.25">
      <c r="C1278" s="358"/>
      <c r="D1278" s="358"/>
      <c r="E1278" s="358"/>
      <c r="H1278" s="344" t="s">
        <v>7188</v>
      </c>
      <c r="I1278" s="336" t="s">
        <v>7314</v>
      </c>
      <c r="J1278" s="224" t="s">
        <v>7315</v>
      </c>
      <c r="L1278" s="224" t="s">
        <v>7316</v>
      </c>
      <c r="M1278" s="224" t="s">
        <v>6631</v>
      </c>
      <c r="N1278" s="346" t="s">
        <v>6716</v>
      </c>
      <c r="O1278" s="224" t="s">
        <v>6717</v>
      </c>
    </row>
    <row r="1279" spans="3:15" x14ac:dyDescent="0.25">
      <c r="C1279" s="358"/>
      <c r="D1279" s="358"/>
      <c r="E1279" s="358"/>
      <c r="H1279" s="344" t="s">
        <v>7188</v>
      </c>
      <c r="I1279" s="336" t="s">
        <v>7317</v>
      </c>
      <c r="J1279" s="224" t="s">
        <v>7318</v>
      </c>
      <c r="L1279" s="224" t="s">
        <v>7319</v>
      </c>
      <c r="M1279" s="224" t="s">
        <v>6631</v>
      </c>
      <c r="N1279" s="346" t="s">
        <v>6719</v>
      </c>
      <c r="O1279" s="224" t="s">
        <v>6720</v>
      </c>
    </row>
    <row r="1280" spans="3:15" x14ac:dyDescent="0.25">
      <c r="C1280" s="358"/>
      <c r="D1280" s="358"/>
      <c r="E1280" s="358"/>
      <c r="H1280" s="344" t="s">
        <v>7188</v>
      </c>
      <c r="I1280" s="336" t="s">
        <v>7320</v>
      </c>
      <c r="J1280" s="224" t="s">
        <v>7321</v>
      </c>
      <c r="L1280" s="224" t="s">
        <v>7322</v>
      </c>
      <c r="M1280" s="224" t="s">
        <v>6631</v>
      </c>
      <c r="N1280" s="346" t="s">
        <v>6722</v>
      </c>
      <c r="O1280" s="224" t="s">
        <v>6723</v>
      </c>
    </row>
    <row r="1281" spans="3:15" x14ac:dyDescent="0.25">
      <c r="C1281" s="358"/>
      <c r="D1281" s="358"/>
      <c r="E1281" s="358"/>
      <c r="H1281" s="344" t="s">
        <v>7188</v>
      </c>
      <c r="I1281" s="336" t="s">
        <v>7323</v>
      </c>
      <c r="J1281" s="224" t="s">
        <v>7324</v>
      </c>
      <c r="L1281" s="224" t="s">
        <v>7325</v>
      </c>
      <c r="M1281" s="224" t="s">
        <v>6631</v>
      </c>
      <c r="N1281" s="346" t="s">
        <v>6725</v>
      </c>
      <c r="O1281" s="224" t="s">
        <v>6726</v>
      </c>
    </row>
    <row r="1282" spans="3:15" x14ac:dyDescent="0.25">
      <c r="C1282" s="358"/>
      <c r="D1282" s="358"/>
      <c r="E1282" s="358"/>
      <c r="H1282" s="344" t="s">
        <v>7188</v>
      </c>
      <c r="I1282" s="336" t="s">
        <v>7326</v>
      </c>
      <c r="J1282" s="224" t="s">
        <v>7327</v>
      </c>
      <c r="L1282" s="224" t="s">
        <v>7328</v>
      </c>
      <c r="M1282" s="224" t="s">
        <v>6631</v>
      </c>
      <c r="N1282" s="346" t="s">
        <v>6728</v>
      </c>
      <c r="O1282" s="224" t="s">
        <v>6729</v>
      </c>
    </row>
    <row r="1283" spans="3:15" x14ac:dyDescent="0.25">
      <c r="C1283" s="358"/>
      <c r="D1283" s="358"/>
      <c r="E1283" s="358"/>
      <c r="H1283" s="344" t="s">
        <v>7188</v>
      </c>
      <c r="I1283" s="336" t="s">
        <v>7329</v>
      </c>
      <c r="J1283" s="224" t="s">
        <v>7330</v>
      </c>
      <c r="L1283" s="224" t="s">
        <v>7331</v>
      </c>
      <c r="M1283" s="224" t="s">
        <v>6631</v>
      </c>
      <c r="N1283" s="346" t="s">
        <v>6731</v>
      </c>
      <c r="O1283" s="224" t="s">
        <v>6732</v>
      </c>
    </row>
    <row r="1284" spans="3:15" x14ac:dyDescent="0.25">
      <c r="C1284" s="358"/>
      <c r="D1284" s="358"/>
      <c r="E1284" s="358"/>
      <c r="H1284" s="344" t="s">
        <v>7188</v>
      </c>
      <c r="I1284" s="336" t="s">
        <v>7332</v>
      </c>
      <c r="J1284" s="224" t="s">
        <v>7333</v>
      </c>
      <c r="L1284" s="224" t="s">
        <v>7334</v>
      </c>
      <c r="M1284" s="224" t="s">
        <v>6631</v>
      </c>
      <c r="N1284" s="346" t="s">
        <v>6734</v>
      </c>
      <c r="O1284" s="224" t="s">
        <v>6735</v>
      </c>
    </row>
    <row r="1285" spans="3:15" x14ac:dyDescent="0.25">
      <c r="C1285" s="358"/>
      <c r="D1285" s="358"/>
      <c r="E1285" s="358"/>
      <c r="H1285" s="344" t="s">
        <v>7188</v>
      </c>
      <c r="I1285" s="336" t="s">
        <v>7335</v>
      </c>
      <c r="J1285" s="224" t="s">
        <v>7336</v>
      </c>
      <c r="L1285" s="224" t="s">
        <v>7337</v>
      </c>
      <c r="M1285" s="224" t="s">
        <v>6631</v>
      </c>
      <c r="N1285" s="346" t="s">
        <v>6737</v>
      </c>
      <c r="O1285" s="224" t="s">
        <v>6738</v>
      </c>
    </row>
    <row r="1286" spans="3:15" x14ac:dyDescent="0.25">
      <c r="C1286" s="358"/>
      <c r="D1286" s="358"/>
      <c r="E1286" s="358"/>
      <c r="H1286" s="344" t="s">
        <v>7188</v>
      </c>
      <c r="I1286" s="336" t="s">
        <v>7338</v>
      </c>
      <c r="J1286" s="224" t="s">
        <v>7339</v>
      </c>
      <c r="L1286" s="224" t="s">
        <v>7340</v>
      </c>
      <c r="M1286" s="224" t="s">
        <v>6631</v>
      </c>
      <c r="N1286" s="346" t="s">
        <v>6740</v>
      </c>
      <c r="O1286" s="224" t="s">
        <v>6741</v>
      </c>
    </row>
    <row r="1287" spans="3:15" x14ac:dyDescent="0.25">
      <c r="C1287" s="358"/>
      <c r="D1287" s="358"/>
      <c r="E1287" s="358"/>
      <c r="H1287" s="344" t="s">
        <v>7188</v>
      </c>
      <c r="I1287" s="336" t="s">
        <v>7341</v>
      </c>
      <c r="J1287" s="224" t="s">
        <v>7342</v>
      </c>
      <c r="L1287" s="224" t="s">
        <v>7343</v>
      </c>
      <c r="M1287" s="224" t="s">
        <v>6631</v>
      </c>
      <c r="N1287" s="346" t="s">
        <v>6743</v>
      </c>
      <c r="O1287" s="224" t="s">
        <v>6744</v>
      </c>
    </row>
    <row r="1288" spans="3:15" x14ac:dyDescent="0.25">
      <c r="C1288" s="358"/>
      <c r="D1288" s="358"/>
      <c r="E1288" s="358"/>
      <c r="H1288" s="344" t="s">
        <v>7188</v>
      </c>
      <c r="I1288" s="336" t="s">
        <v>7344</v>
      </c>
      <c r="J1288" s="224" t="s">
        <v>7345</v>
      </c>
      <c r="L1288" s="224" t="s">
        <v>7346</v>
      </c>
      <c r="M1288" s="224" t="s">
        <v>6631</v>
      </c>
      <c r="N1288" s="346" t="s">
        <v>6746</v>
      </c>
      <c r="O1288" s="224" t="s">
        <v>6747</v>
      </c>
    </row>
    <row r="1289" spans="3:15" x14ac:dyDescent="0.25">
      <c r="C1289" s="358"/>
      <c r="D1289" s="358"/>
      <c r="E1289" s="358"/>
      <c r="H1289" s="344" t="s">
        <v>7188</v>
      </c>
      <c r="I1289" s="336" t="s">
        <v>7347</v>
      </c>
      <c r="J1289" s="224" t="s">
        <v>7348</v>
      </c>
      <c r="L1289" s="224" t="s">
        <v>7349</v>
      </c>
      <c r="M1289" s="224" t="s">
        <v>6631</v>
      </c>
      <c r="N1289" s="346" t="s">
        <v>6749</v>
      </c>
      <c r="O1289" s="224" t="s">
        <v>6750</v>
      </c>
    </row>
    <row r="1290" spans="3:15" x14ac:dyDescent="0.25">
      <c r="C1290" s="358"/>
      <c r="D1290" s="358"/>
      <c r="E1290" s="358"/>
      <c r="H1290" s="354"/>
      <c r="I1290" s="350" t="s">
        <v>7350</v>
      </c>
      <c r="J1290" s="355"/>
      <c r="L1290" s="224" t="s">
        <v>7351</v>
      </c>
      <c r="M1290" s="224" t="s">
        <v>6631</v>
      </c>
      <c r="N1290" s="346" t="s">
        <v>6752</v>
      </c>
      <c r="O1290" s="224" t="s">
        <v>6753</v>
      </c>
    </row>
    <row r="1291" spans="3:15" x14ac:dyDescent="0.25">
      <c r="C1291" s="358"/>
      <c r="D1291" s="358"/>
      <c r="E1291" s="358"/>
      <c r="H1291" s="344" t="s">
        <v>7352</v>
      </c>
      <c r="I1291" s="336" t="s">
        <v>7353</v>
      </c>
      <c r="J1291" s="224" t="s">
        <v>7354</v>
      </c>
      <c r="L1291" s="224" t="s">
        <v>7355</v>
      </c>
      <c r="M1291" s="224" t="s">
        <v>6631</v>
      </c>
      <c r="N1291" s="346" t="s">
        <v>6755</v>
      </c>
      <c r="O1291" s="224" t="s">
        <v>6756</v>
      </c>
    </row>
    <row r="1292" spans="3:15" x14ac:dyDescent="0.25">
      <c r="C1292" s="358"/>
      <c r="D1292" s="358"/>
      <c r="E1292" s="358"/>
      <c r="H1292" s="344" t="s">
        <v>7352</v>
      </c>
      <c r="I1292" s="336" t="s">
        <v>7356</v>
      </c>
      <c r="J1292" s="224" t="s">
        <v>7357</v>
      </c>
      <c r="L1292" s="224" t="s">
        <v>7358</v>
      </c>
      <c r="M1292" s="224" t="s">
        <v>6760</v>
      </c>
      <c r="N1292" s="346" t="s">
        <v>6761</v>
      </c>
      <c r="O1292" s="224" t="s">
        <v>6762</v>
      </c>
    </row>
    <row r="1293" spans="3:15" x14ac:dyDescent="0.25">
      <c r="C1293" s="358"/>
      <c r="D1293" s="358"/>
      <c r="E1293" s="358"/>
      <c r="H1293" s="344" t="s">
        <v>7352</v>
      </c>
      <c r="I1293" s="336" t="s">
        <v>7359</v>
      </c>
      <c r="J1293" s="224" t="s">
        <v>7360</v>
      </c>
      <c r="L1293" s="224" t="s">
        <v>7361</v>
      </c>
      <c r="M1293" s="224" t="s">
        <v>6760</v>
      </c>
      <c r="N1293" s="346" t="s">
        <v>6764</v>
      </c>
      <c r="O1293" s="224" t="s">
        <v>6765</v>
      </c>
    </row>
    <row r="1294" spans="3:15" x14ac:dyDescent="0.25">
      <c r="C1294" s="358"/>
      <c r="D1294" s="358"/>
      <c r="E1294" s="358"/>
      <c r="H1294" s="344" t="s">
        <v>7352</v>
      </c>
      <c r="I1294" s="336" t="s">
        <v>7362</v>
      </c>
      <c r="J1294" s="224" t="s">
        <v>7363</v>
      </c>
      <c r="L1294" s="224" t="s">
        <v>7364</v>
      </c>
      <c r="M1294" s="224" t="s">
        <v>6760</v>
      </c>
      <c r="N1294" s="346" t="s">
        <v>6767</v>
      </c>
      <c r="O1294" s="224" t="s">
        <v>6768</v>
      </c>
    </row>
    <row r="1295" spans="3:15" x14ac:dyDescent="0.25">
      <c r="C1295" s="358"/>
      <c r="D1295" s="358"/>
      <c r="E1295" s="358"/>
      <c r="H1295" s="344" t="s">
        <v>7352</v>
      </c>
      <c r="I1295" s="336" t="s">
        <v>7365</v>
      </c>
      <c r="J1295" s="224" t="s">
        <v>7366</v>
      </c>
      <c r="L1295" s="224" t="s">
        <v>7367</v>
      </c>
      <c r="M1295" s="224" t="s">
        <v>6760</v>
      </c>
      <c r="N1295" s="346" t="s">
        <v>6770</v>
      </c>
      <c r="O1295" s="224" t="s">
        <v>6771</v>
      </c>
    </row>
    <row r="1296" spans="3:15" x14ac:dyDescent="0.25">
      <c r="C1296" s="358"/>
      <c r="D1296" s="358"/>
      <c r="E1296" s="358"/>
      <c r="H1296" s="344" t="s">
        <v>7352</v>
      </c>
      <c r="I1296" s="336" t="s">
        <v>7368</v>
      </c>
      <c r="J1296" s="224" t="s">
        <v>7369</v>
      </c>
      <c r="L1296" s="224" t="s">
        <v>7370</v>
      </c>
      <c r="M1296" s="224" t="s">
        <v>6760</v>
      </c>
      <c r="N1296" s="346" t="s">
        <v>6773</v>
      </c>
      <c r="O1296" s="224" t="s">
        <v>6774</v>
      </c>
    </row>
    <row r="1297" spans="3:15" x14ac:dyDescent="0.25">
      <c r="C1297" s="358"/>
      <c r="D1297" s="358"/>
      <c r="E1297" s="358"/>
      <c r="H1297" s="344" t="s">
        <v>7352</v>
      </c>
      <c r="I1297" s="336" t="s">
        <v>7371</v>
      </c>
      <c r="J1297" s="224" t="s">
        <v>7372</v>
      </c>
      <c r="L1297" s="224" t="s">
        <v>7373</v>
      </c>
      <c r="M1297" s="224" t="s">
        <v>6760</v>
      </c>
      <c r="N1297" s="346" t="s">
        <v>6776</v>
      </c>
      <c r="O1297" s="224" t="s">
        <v>6777</v>
      </c>
    </row>
    <row r="1298" spans="3:15" x14ac:dyDescent="0.25">
      <c r="C1298" s="358"/>
      <c r="D1298" s="358"/>
      <c r="E1298" s="358"/>
      <c r="H1298" s="344" t="s">
        <v>7352</v>
      </c>
      <c r="I1298" s="336" t="s">
        <v>7374</v>
      </c>
      <c r="J1298" s="224" t="s">
        <v>7375</v>
      </c>
      <c r="L1298" s="224" t="s">
        <v>7376</v>
      </c>
      <c r="M1298" s="224" t="s">
        <v>6760</v>
      </c>
      <c r="N1298" s="346" t="s">
        <v>6779</v>
      </c>
      <c r="O1298" s="224" t="s">
        <v>6780</v>
      </c>
    </row>
    <row r="1299" spans="3:15" x14ac:dyDescent="0.25">
      <c r="C1299" s="358"/>
      <c r="D1299" s="358"/>
      <c r="E1299" s="358"/>
      <c r="H1299" s="344" t="s">
        <v>7352</v>
      </c>
      <c r="I1299" s="336" t="s">
        <v>7377</v>
      </c>
      <c r="J1299" s="224" t="s">
        <v>7378</v>
      </c>
      <c r="L1299" s="224" t="s">
        <v>7379</v>
      </c>
      <c r="M1299" s="224"/>
      <c r="N1299" s="346"/>
      <c r="O1299" s="224" t="s">
        <v>6780</v>
      </c>
    </row>
    <row r="1300" spans="3:15" x14ac:dyDescent="0.25">
      <c r="C1300" s="358"/>
      <c r="D1300" s="358"/>
      <c r="E1300" s="358"/>
      <c r="H1300" s="344" t="s">
        <v>7352</v>
      </c>
      <c r="I1300" s="336" t="s">
        <v>7079</v>
      </c>
      <c r="J1300" s="224" t="s">
        <v>7380</v>
      </c>
      <c r="L1300" s="224" t="s">
        <v>7381</v>
      </c>
      <c r="M1300" s="224" t="s">
        <v>6760</v>
      </c>
      <c r="N1300" s="346" t="s">
        <v>6782</v>
      </c>
      <c r="O1300" s="224" t="s">
        <v>6783</v>
      </c>
    </row>
    <row r="1301" spans="3:15" x14ac:dyDescent="0.25">
      <c r="C1301" s="358"/>
      <c r="D1301" s="358"/>
      <c r="E1301" s="358"/>
      <c r="H1301" s="344" t="s">
        <v>7352</v>
      </c>
      <c r="I1301" s="336" t="s">
        <v>7382</v>
      </c>
      <c r="J1301" s="224" t="s">
        <v>7383</v>
      </c>
      <c r="L1301" s="224" t="s">
        <v>7384</v>
      </c>
      <c r="M1301" s="224" t="s">
        <v>6760</v>
      </c>
      <c r="N1301" s="346" t="s">
        <v>6785</v>
      </c>
      <c r="O1301" s="224" t="s">
        <v>6786</v>
      </c>
    </row>
    <row r="1302" spans="3:15" x14ac:dyDescent="0.25">
      <c r="C1302" s="358"/>
      <c r="D1302" s="358"/>
      <c r="E1302" s="358"/>
      <c r="H1302" s="344" t="s">
        <v>7352</v>
      </c>
      <c r="I1302" s="336" t="s">
        <v>7385</v>
      </c>
      <c r="J1302" s="224" t="s">
        <v>7386</v>
      </c>
      <c r="L1302" s="224" t="s">
        <v>7387</v>
      </c>
      <c r="M1302" s="224" t="s">
        <v>6760</v>
      </c>
      <c r="N1302" s="346" t="s">
        <v>6788</v>
      </c>
      <c r="O1302" s="224" t="s">
        <v>6789</v>
      </c>
    </row>
    <row r="1303" spans="3:15" x14ac:dyDescent="0.25">
      <c r="C1303" s="358"/>
      <c r="D1303" s="358"/>
      <c r="E1303" s="358"/>
      <c r="H1303" s="344" t="s">
        <v>7352</v>
      </c>
      <c r="I1303" s="336" t="s">
        <v>7388</v>
      </c>
      <c r="J1303" s="224" t="s">
        <v>7389</v>
      </c>
      <c r="L1303" s="224" t="s">
        <v>7390</v>
      </c>
      <c r="M1303" s="224"/>
      <c r="N1303" s="346"/>
      <c r="O1303" s="224" t="s">
        <v>6789</v>
      </c>
    </row>
    <row r="1304" spans="3:15" x14ac:dyDescent="0.25">
      <c r="C1304" s="358"/>
      <c r="D1304" s="358"/>
      <c r="E1304" s="358"/>
      <c r="H1304" s="344" t="s">
        <v>7352</v>
      </c>
      <c r="I1304" s="336" t="s">
        <v>7391</v>
      </c>
      <c r="J1304" s="224" t="s">
        <v>7392</v>
      </c>
      <c r="L1304" s="224" t="s">
        <v>7393</v>
      </c>
      <c r="M1304" s="224"/>
      <c r="N1304" s="346"/>
      <c r="O1304" s="224" t="s">
        <v>6789</v>
      </c>
    </row>
    <row r="1305" spans="3:15" x14ac:dyDescent="0.25">
      <c r="C1305" s="358"/>
      <c r="D1305" s="358"/>
      <c r="E1305" s="358"/>
      <c r="H1305" s="344" t="s">
        <v>7352</v>
      </c>
      <c r="I1305" s="336" t="s">
        <v>7394</v>
      </c>
      <c r="J1305" s="224" t="s">
        <v>7395</v>
      </c>
      <c r="L1305" s="224" t="s">
        <v>7396</v>
      </c>
      <c r="M1305" s="224" t="s">
        <v>6760</v>
      </c>
      <c r="N1305" s="346" t="s">
        <v>6791</v>
      </c>
      <c r="O1305" s="224" t="s">
        <v>6792</v>
      </c>
    </row>
    <row r="1306" spans="3:15" x14ac:dyDescent="0.25">
      <c r="C1306" s="358"/>
      <c r="D1306" s="358"/>
      <c r="E1306" s="358"/>
      <c r="H1306" s="354"/>
      <c r="I1306" s="350" t="s">
        <v>7397</v>
      </c>
      <c r="J1306" s="355"/>
      <c r="L1306" s="224" t="s">
        <v>7398</v>
      </c>
      <c r="M1306" s="224" t="s">
        <v>6760</v>
      </c>
      <c r="N1306" s="346" t="s">
        <v>6794</v>
      </c>
      <c r="O1306" s="224" t="s">
        <v>6795</v>
      </c>
    </row>
    <row r="1307" spans="3:15" x14ac:dyDescent="0.25">
      <c r="C1307" s="358"/>
      <c r="D1307" s="358"/>
      <c r="E1307" s="358"/>
      <c r="H1307" s="344" t="s">
        <v>7399</v>
      </c>
      <c r="I1307" s="336" t="s">
        <v>7400</v>
      </c>
      <c r="J1307" s="224" t="s">
        <v>7401</v>
      </c>
      <c r="L1307" s="224" t="s">
        <v>7402</v>
      </c>
      <c r="M1307" s="224"/>
      <c r="N1307" s="346"/>
      <c r="O1307" s="224" t="s">
        <v>6795</v>
      </c>
    </row>
    <row r="1308" spans="3:15" x14ac:dyDescent="0.25">
      <c r="C1308" s="358"/>
      <c r="D1308" s="358"/>
      <c r="E1308" s="358"/>
      <c r="H1308" s="344" t="s">
        <v>7399</v>
      </c>
      <c r="I1308" s="336" t="s">
        <v>7403</v>
      </c>
      <c r="J1308" s="224" t="s">
        <v>7404</v>
      </c>
      <c r="L1308" s="224" t="s">
        <v>7405</v>
      </c>
      <c r="M1308" s="224" t="s">
        <v>6760</v>
      </c>
      <c r="N1308" s="346" t="s">
        <v>6797</v>
      </c>
      <c r="O1308" s="224" t="s">
        <v>6798</v>
      </c>
    </row>
    <row r="1309" spans="3:15" x14ac:dyDescent="0.25">
      <c r="C1309" s="358"/>
      <c r="D1309" s="358"/>
      <c r="E1309" s="358"/>
      <c r="H1309" s="344" t="s">
        <v>7399</v>
      </c>
      <c r="I1309" s="336" t="s">
        <v>7406</v>
      </c>
      <c r="J1309" s="224" t="s">
        <v>7407</v>
      </c>
      <c r="L1309" s="224" t="s">
        <v>7408</v>
      </c>
      <c r="M1309" s="224"/>
      <c r="N1309" s="346"/>
      <c r="O1309" s="224" t="s">
        <v>6798</v>
      </c>
    </row>
    <row r="1310" spans="3:15" x14ac:dyDescent="0.25">
      <c r="C1310" s="358"/>
      <c r="D1310" s="358"/>
      <c r="E1310" s="358"/>
      <c r="H1310" s="344" t="s">
        <v>7399</v>
      </c>
      <c r="I1310" s="336" t="s">
        <v>7409</v>
      </c>
      <c r="J1310" s="224" t="s">
        <v>7410</v>
      </c>
      <c r="L1310" s="224" t="s">
        <v>7411</v>
      </c>
      <c r="M1310" s="224" t="s">
        <v>6760</v>
      </c>
      <c r="N1310" s="346" t="s">
        <v>6800</v>
      </c>
      <c r="O1310" s="224" t="s">
        <v>6801</v>
      </c>
    </row>
    <row r="1311" spans="3:15" x14ac:dyDescent="0.25">
      <c r="C1311" s="358"/>
      <c r="D1311" s="358"/>
      <c r="E1311" s="358"/>
      <c r="H1311" s="344" t="s">
        <v>7399</v>
      </c>
      <c r="I1311" s="336" t="s">
        <v>7412</v>
      </c>
      <c r="J1311" s="224" t="s">
        <v>7413</v>
      </c>
      <c r="L1311" s="224" t="s">
        <v>7414</v>
      </c>
      <c r="M1311" s="224"/>
      <c r="N1311" s="346"/>
      <c r="O1311" s="224" t="s">
        <v>6801</v>
      </c>
    </row>
    <row r="1312" spans="3:15" x14ac:dyDescent="0.25">
      <c r="C1312" s="358"/>
      <c r="D1312" s="358"/>
      <c r="E1312" s="358"/>
      <c r="H1312" s="344" t="s">
        <v>7399</v>
      </c>
      <c r="I1312" s="336" t="s">
        <v>7415</v>
      </c>
      <c r="J1312" s="224" t="s">
        <v>7416</v>
      </c>
      <c r="L1312" s="224" t="s">
        <v>7417</v>
      </c>
      <c r="M1312" s="224"/>
      <c r="N1312" s="346"/>
      <c r="O1312" s="224" t="s">
        <v>6801</v>
      </c>
    </row>
    <row r="1313" spans="3:15" x14ac:dyDescent="0.25">
      <c r="C1313" s="358"/>
      <c r="D1313" s="358"/>
      <c r="E1313" s="358"/>
      <c r="H1313" s="344" t="s">
        <v>7399</v>
      </c>
      <c r="I1313" s="336" t="s">
        <v>7418</v>
      </c>
      <c r="J1313" s="224" t="s">
        <v>7419</v>
      </c>
      <c r="L1313" s="224" t="s">
        <v>7420</v>
      </c>
      <c r="M1313" s="224" t="s">
        <v>6760</v>
      </c>
      <c r="N1313" s="346" t="s">
        <v>6803</v>
      </c>
      <c r="O1313" s="224" t="s">
        <v>6804</v>
      </c>
    </row>
    <row r="1314" spans="3:15" x14ac:dyDescent="0.25">
      <c r="C1314" s="358"/>
      <c r="D1314" s="358"/>
      <c r="E1314" s="358"/>
      <c r="H1314" s="344" t="s">
        <v>7399</v>
      </c>
      <c r="I1314" s="336" t="s">
        <v>7421</v>
      </c>
      <c r="J1314" s="224" t="s">
        <v>7422</v>
      </c>
      <c r="L1314" s="224" t="s">
        <v>7423</v>
      </c>
      <c r="M1314" s="224"/>
      <c r="N1314" s="346"/>
      <c r="O1314" s="224" t="s">
        <v>6804</v>
      </c>
    </row>
    <row r="1315" spans="3:15" x14ac:dyDescent="0.25">
      <c r="C1315" s="358"/>
      <c r="D1315" s="358"/>
      <c r="E1315" s="358"/>
      <c r="H1315" s="344" t="s">
        <v>7399</v>
      </c>
      <c r="I1315" s="336" t="s">
        <v>7424</v>
      </c>
      <c r="J1315" s="224" t="s">
        <v>7425</v>
      </c>
      <c r="L1315" s="224" t="s">
        <v>7426</v>
      </c>
      <c r="M1315" s="224" t="s">
        <v>6760</v>
      </c>
      <c r="N1315" s="346" t="s">
        <v>6806</v>
      </c>
      <c r="O1315" s="224" t="s">
        <v>6807</v>
      </c>
    </row>
    <row r="1316" spans="3:15" x14ac:dyDescent="0.25">
      <c r="C1316" s="358"/>
      <c r="D1316" s="358"/>
      <c r="E1316" s="358"/>
      <c r="H1316" s="344" t="s">
        <v>7399</v>
      </c>
      <c r="I1316" s="336" t="s">
        <v>7427</v>
      </c>
      <c r="J1316" s="224" t="s">
        <v>7428</v>
      </c>
      <c r="L1316" s="224" t="s">
        <v>7429</v>
      </c>
      <c r="M1316" s="224" t="s">
        <v>6760</v>
      </c>
      <c r="N1316" s="346" t="s">
        <v>6809</v>
      </c>
      <c r="O1316" s="224" t="s">
        <v>6810</v>
      </c>
    </row>
    <row r="1317" spans="3:15" x14ac:dyDescent="0.25">
      <c r="C1317" s="358"/>
      <c r="D1317" s="358"/>
      <c r="E1317" s="358"/>
      <c r="H1317" s="344" t="s">
        <v>7399</v>
      </c>
      <c r="I1317" s="336" t="s">
        <v>7430</v>
      </c>
      <c r="J1317" s="224" t="s">
        <v>7431</v>
      </c>
      <c r="L1317" s="224" t="s">
        <v>7432</v>
      </c>
      <c r="M1317" s="224" t="s">
        <v>6760</v>
      </c>
      <c r="N1317" s="346" t="s">
        <v>6812</v>
      </c>
      <c r="O1317" s="224" t="s">
        <v>6813</v>
      </c>
    </row>
    <row r="1318" spans="3:15" x14ac:dyDescent="0.25">
      <c r="C1318" s="358"/>
      <c r="D1318" s="358"/>
      <c r="E1318" s="358"/>
      <c r="H1318" s="344" t="s">
        <v>7399</v>
      </c>
      <c r="I1318" s="336" t="s">
        <v>7433</v>
      </c>
      <c r="J1318" s="224" t="s">
        <v>7434</v>
      </c>
      <c r="L1318" s="224" t="s">
        <v>7435</v>
      </c>
      <c r="M1318" s="224"/>
      <c r="N1318" s="346"/>
      <c r="O1318" s="224" t="s">
        <v>6813</v>
      </c>
    </row>
    <row r="1319" spans="3:15" x14ac:dyDescent="0.25">
      <c r="C1319" s="358"/>
      <c r="D1319" s="358"/>
      <c r="E1319" s="358"/>
      <c r="H1319" s="344" t="s">
        <v>7399</v>
      </c>
      <c r="I1319" s="336" t="s">
        <v>7436</v>
      </c>
      <c r="J1319" s="224" t="s">
        <v>7437</v>
      </c>
      <c r="L1319" s="224" t="s">
        <v>7438</v>
      </c>
      <c r="M1319" s="224" t="s">
        <v>6760</v>
      </c>
      <c r="N1319" s="346" t="s">
        <v>6815</v>
      </c>
      <c r="O1319" s="224" t="s">
        <v>6816</v>
      </c>
    </row>
    <row r="1320" spans="3:15" x14ac:dyDescent="0.25">
      <c r="C1320" s="358"/>
      <c r="D1320" s="358"/>
      <c r="E1320" s="358"/>
      <c r="H1320" s="344" t="s">
        <v>7399</v>
      </c>
      <c r="I1320" s="336" t="s">
        <v>7439</v>
      </c>
      <c r="J1320" s="224" t="s">
        <v>7440</v>
      </c>
      <c r="L1320" s="224" t="s">
        <v>7441</v>
      </c>
      <c r="M1320" s="224"/>
      <c r="N1320" s="346"/>
      <c r="O1320" s="224" t="s">
        <v>6816</v>
      </c>
    </row>
    <row r="1321" spans="3:15" x14ac:dyDescent="0.25">
      <c r="C1321" s="358"/>
      <c r="D1321" s="358"/>
      <c r="E1321" s="358"/>
      <c r="H1321" s="344" t="s">
        <v>7399</v>
      </c>
      <c r="I1321" s="336" t="s">
        <v>7442</v>
      </c>
      <c r="J1321" s="224" t="s">
        <v>7443</v>
      </c>
      <c r="L1321" s="224" t="s">
        <v>7444</v>
      </c>
      <c r="M1321" s="224"/>
      <c r="N1321" s="346"/>
      <c r="O1321" s="224" t="s">
        <v>6816</v>
      </c>
    </row>
    <row r="1322" spans="3:15" x14ac:dyDescent="0.25">
      <c r="C1322" s="358"/>
      <c r="D1322" s="358"/>
      <c r="E1322" s="358"/>
      <c r="H1322" s="344" t="s">
        <v>7399</v>
      </c>
      <c r="I1322" s="336" t="s">
        <v>7445</v>
      </c>
      <c r="J1322" s="224" t="s">
        <v>7446</v>
      </c>
      <c r="L1322" s="224" t="s">
        <v>7447</v>
      </c>
      <c r="M1322" s="224" t="s">
        <v>6760</v>
      </c>
      <c r="N1322" s="346" t="s">
        <v>4176</v>
      </c>
      <c r="O1322" s="224" t="s">
        <v>6818</v>
      </c>
    </row>
    <row r="1323" spans="3:15" x14ac:dyDescent="0.25">
      <c r="C1323" s="358"/>
      <c r="D1323" s="358"/>
      <c r="E1323" s="358"/>
      <c r="H1323" s="344" t="s">
        <v>7399</v>
      </c>
      <c r="I1323" s="336" t="s">
        <v>7448</v>
      </c>
      <c r="J1323" s="224" t="s">
        <v>7449</v>
      </c>
      <c r="L1323" s="224" t="s">
        <v>7450</v>
      </c>
      <c r="M1323" s="224"/>
      <c r="N1323" s="346"/>
      <c r="O1323" s="224" t="s">
        <v>6818</v>
      </c>
    </row>
    <row r="1324" spans="3:15" x14ac:dyDescent="0.25">
      <c r="C1324" s="358"/>
      <c r="D1324" s="358"/>
      <c r="E1324" s="358"/>
      <c r="H1324" s="344" t="s">
        <v>7399</v>
      </c>
      <c r="I1324" s="336" t="s">
        <v>7451</v>
      </c>
      <c r="J1324" s="224" t="s">
        <v>7452</v>
      </c>
      <c r="L1324" s="224" t="s">
        <v>7453</v>
      </c>
      <c r="M1324" s="224"/>
      <c r="N1324" s="346"/>
      <c r="O1324" s="224" t="s">
        <v>6818</v>
      </c>
    </row>
    <row r="1325" spans="3:15" x14ac:dyDescent="0.25">
      <c r="C1325" s="358"/>
      <c r="D1325" s="358"/>
      <c r="E1325" s="358"/>
      <c r="H1325" s="344" t="s">
        <v>7399</v>
      </c>
      <c r="I1325" s="336" t="s">
        <v>4194</v>
      </c>
      <c r="J1325" s="224" t="s">
        <v>7454</v>
      </c>
      <c r="L1325" s="224" t="s">
        <v>7455</v>
      </c>
      <c r="M1325" s="224"/>
      <c r="N1325" s="346"/>
      <c r="O1325" s="224" t="s">
        <v>6818</v>
      </c>
    </row>
    <row r="1326" spans="3:15" x14ac:dyDescent="0.25">
      <c r="C1326" s="358"/>
      <c r="D1326" s="358"/>
      <c r="E1326" s="358"/>
      <c r="H1326" s="344" t="s">
        <v>7399</v>
      </c>
      <c r="I1326" s="336" t="s">
        <v>7456</v>
      </c>
      <c r="J1326" s="224" t="s">
        <v>7457</v>
      </c>
      <c r="L1326" s="224" t="s">
        <v>7458</v>
      </c>
      <c r="M1326" s="224" t="s">
        <v>6760</v>
      </c>
      <c r="N1326" s="346" t="s">
        <v>6820</v>
      </c>
      <c r="O1326" s="224" t="s">
        <v>6821</v>
      </c>
    </row>
    <row r="1327" spans="3:15" x14ac:dyDescent="0.25">
      <c r="C1327" s="358"/>
      <c r="D1327" s="358"/>
      <c r="E1327" s="358"/>
      <c r="H1327" s="344" t="s">
        <v>7399</v>
      </c>
      <c r="I1327" s="336" t="s">
        <v>7459</v>
      </c>
      <c r="J1327" s="224" t="s">
        <v>7460</v>
      </c>
      <c r="L1327" s="224" t="s">
        <v>7461</v>
      </c>
      <c r="M1327" s="224"/>
      <c r="N1327" s="346"/>
      <c r="O1327" s="224" t="s">
        <v>6821</v>
      </c>
    </row>
    <row r="1328" spans="3:15" x14ac:dyDescent="0.25">
      <c r="C1328" s="358"/>
      <c r="D1328" s="358"/>
      <c r="E1328" s="358"/>
      <c r="H1328" s="344" t="s">
        <v>7399</v>
      </c>
      <c r="I1328" s="336" t="s">
        <v>7462</v>
      </c>
      <c r="J1328" s="224" t="s">
        <v>7463</v>
      </c>
      <c r="L1328" s="224" t="s">
        <v>7464</v>
      </c>
      <c r="M1328" s="224" t="s">
        <v>6760</v>
      </c>
      <c r="N1328" s="346" t="s">
        <v>6823</v>
      </c>
      <c r="O1328" s="224" t="s">
        <v>6824</v>
      </c>
    </row>
    <row r="1329" spans="3:15" x14ac:dyDescent="0.25">
      <c r="C1329" s="358"/>
      <c r="D1329" s="358"/>
      <c r="E1329" s="358"/>
      <c r="H1329" s="344" t="s">
        <v>7399</v>
      </c>
      <c r="I1329" s="336" t="s">
        <v>7465</v>
      </c>
      <c r="J1329" s="224" t="s">
        <v>7466</v>
      </c>
      <c r="L1329" s="224" t="s">
        <v>7467</v>
      </c>
      <c r="M1329" s="224" t="s">
        <v>6760</v>
      </c>
      <c r="N1329" s="346" t="s">
        <v>6826</v>
      </c>
      <c r="O1329" s="224" t="s">
        <v>6827</v>
      </c>
    </row>
    <row r="1330" spans="3:15" x14ac:dyDescent="0.25">
      <c r="C1330" s="358"/>
      <c r="D1330" s="358"/>
      <c r="E1330" s="358"/>
      <c r="H1330" s="344" t="s">
        <v>7399</v>
      </c>
      <c r="I1330" s="336" t="s">
        <v>7468</v>
      </c>
      <c r="J1330" s="224" t="s">
        <v>7469</v>
      </c>
      <c r="L1330" s="224" t="s">
        <v>7470</v>
      </c>
      <c r="M1330" s="224"/>
      <c r="N1330" s="346"/>
      <c r="O1330" s="224" t="s">
        <v>6827</v>
      </c>
    </row>
    <row r="1331" spans="3:15" x14ac:dyDescent="0.25">
      <c r="C1331" s="358"/>
      <c r="D1331" s="358"/>
      <c r="E1331" s="358"/>
      <c r="H1331" s="344" t="s">
        <v>7399</v>
      </c>
      <c r="I1331" s="336" t="s">
        <v>7471</v>
      </c>
      <c r="J1331" s="224" t="s">
        <v>7472</v>
      </c>
      <c r="L1331" s="224" t="s">
        <v>7473</v>
      </c>
      <c r="M1331" s="224" t="s">
        <v>6760</v>
      </c>
      <c r="N1331" s="346" t="s">
        <v>6829</v>
      </c>
      <c r="O1331" s="224" t="s">
        <v>6830</v>
      </c>
    </row>
    <row r="1332" spans="3:15" x14ac:dyDescent="0.25">
      <c r="C1332" s="358"/>
      <c r="D1332" s="358"/>
      <c r="E1332" s="358"/>
      <c r="H1332" s="344" t="s">
        <v>7399</v>
      </c>
      <c r="I1332" s="336" t="s">
        <v>7474</v>
      </c>
      <c r="J1332" s="224" t="s">
        <v>7475</v>
      </c>
      <c r="L1332" s="224" t="s">
        <v>7476</v>
      </c>
      <c r="M1332" s="224" t="s">
        <v>6760</v>
      </c>
      <c r="N1332" s="346" t="s">
        <v>6832</v>
      </c>
      <c r="O1332" s="224" t="s">
        <v>6833</v>
      </c>
    </row>
    <row r="1333" spans="3:15" x14ac:dyDescent="0.25">
      <c r="C1333" s="358"/>
      <c r="D1333" s="358"/>
      <c r="E1333" s="358"/>
      <c r="H1333" s="344" t="s">
        <v>7399</v>
      </c>
      <c r="I1333" s="336" t="s">
        <v>7477</v>
      </c>
      <c r="J1333" s="224" t="s">
        <v>7478</v>
      </c>
      <c r="L1333" s="224" t="s">
        <v>7479</v>
      </c>
      <c r="M1333" s="224"/>
      <c r="N1333" s="346"/>
      <c r="O1333" s="224" t="s">
        <v>6833</v>
      </c>
    </row>
    <row r="1334" spans="3:15" x14ac:dyDescent="0.25">
      <c r="C1334" s="358"/>
      <c r="D1334" s="358"/>
      <c r="E1334" s="358"/>
      <c r="H1334" s="344" t="s">
        <v>7399</v>
      </c>
      <c r="I1334" s="336" t="s">
        <v>5785</v>
      </c>
      <c r="J1334" s="224" t="s">
        <v>7480</v>
      </c>
      <c r="L1334" s="224" t="s">
        <v>7481</v>
      </c>
      <c r="M1334" s="224"/>
      <c r="N1334" s="346"/>
      <c r="O1334" s="224" t="s">
        <v>6833</v>
      </c>
    </row>
    <row r="1335" spans="3:15" x14ac:dyDescent="0.25">
      <c r="C1335" s="358"/>
      <c r="D1335" s="358"/>
      <c r="E1335" s="358"/>
      <c r="H1335" s="344" t="s">
        <v>7399</v>
      </c>
      <c r="I1335" s="336" t="s">
        <v>7482</v>
      </c>
      <c r="J1335" s="224" t="s">
        <v>7483</v>
      </c>
      <c r="L1335" s="224" t="s">
        <v>7484</v>
      </c>
      <c r="M1335" s="224" t="s">
        <v>6837</v>
      </c>
      <c r="N1335" s="346" t="s">
        <v>6838</v>
      </c>
      <c r="O1335" s="224" t="s">
        <v>6839</v>
      </c>
    </row>
    <row r="1336" spans="3:15" x14ac:dyDescent="0.25">
      <c r="C1336" s="358"/>
      <c r="D1336" s="358"/>
      <c r="E1336" s="358"/>
      <c r="H1336" s="344" t="s">
        <v>7399</v>
      </c>
      <c r="I1336" s="336" t="s">
        <v>7485</v>
      </c>
      <c r="J1336" s="224" t="s">
        <v>7486</v>
      </c>
      <c r="L1336" s="224" t="s">
        <v>7487</v>
      </c>
      <c r="M1336" s="224"/>
      <c r="N1336" s="346"/>
      <c r="O1336" s="224" t="s">
        <v>6839</v>
      </c>
    </row>
    <row r="1337" spans="3:15" x14ac:dyDescent="0.25">
      <c r="C1337" s="358"/>
      <c r="D1337" s="358"/>
      <c r="E1337" s="358"/>
      <c r="H1337" s="344" t="s">
        <v>7399</v>
      </c>
      <c r="I1337" s="336" t="s">
        <v>7488</v>
      </c>
      <c r="J1337" s="224" t="s">
        <v>7489</v>
      </c>
      <c r="L1337" s="224" t="s">
        <v>7490</v>
      </c>
      <c r="M1337" s="224" t="s">
        <v>6837</v>
      </c>
      <c r="N1337" s="346" t="s">
        <v>6841</v>
      </c>
      <c r="O1337" s="224" t="s">
        <v>6842</v>
      </c>
    </row>
    <row r="1338" spans="3:15" x14ac:dyDescent="0.25">
      <c r="C1338" s="358"/>
      <c r="D1338" s="358"/>
      <c r="E1338" s="358"/>
      <c r="H1338" s="344" t="s">
        <v>7399</v>
      </c>
      <c r="I1338" s="336" t="s">
        <v>7491</v>
      </c>
      <c r="J1338" s="224" t="s">
        <v>7492</v>
      </c>
      <c r="L1338" s="224" t="s">
        <v>7493</v>
      </c>
      <c r="M1338" s="224" t="s">
        <v>6837</v>
      </c>
      <c r="N1338" s="346" t="s">
        <v>6844</v>
      </c>
      <c r="O1338" s="224" t="s">
        <v>6845</v>
      </c>
    </row>
    <row r="1339" spans="3:15" x14ac:dyDescent="0.25">
      <c r="C1339" s="358"/>
      <c r="D1339" s="358"/>
      <c r="E1339" s="358"/>
      <c r="H1339" s="344" t="s">
        <v>7399</v>
      </c>
      <c r="I1339" s="336" t="s">
        <v>7494</v>
      </c>
      <c r="J1339" s="224" t="s">
        <v>7495</v>
      </c>
      <c r="L1339" s="224" t="s">
        <v>7496</v>
      </c>
      <c r="M1339" s="224"/>
      <c r="N1339" s="346"/>
      <c r="O1339" s="224" t="s">
        <v>6845</v>
      </c>
    </row>
    <row r="1340" spans="3:15" x14ac:dyDescent="0.25">
      <c r="C1340" s="358"/>
      <c r="D1340" s="358"/>
      <c r="E1340" s="358"/>
      <c r="H1340" s="344" t="s">
        <v>7399</v>
      </c>
      <c r="I1340" s="336" t="s">
        <v>7497</v>
      </c>
      <c r="J1340" s="224" t="s">
        <v>7498</v>
      </c>
      <c r="L1340" s="224" t="s">
        <v>7499</v>
      </c>
      <c r="M1340" s="224" t="s">
        <v>6837</v>
      </c>
      <c r="N1340" s="346" t="s">
        <v>6847</v>
      </c>
      <c r="O1340" s="224" t="s">
        <v>6848</v>
      </c>
    </row>
    <row r="1341" spans="3:15" x14ac:dyDescent="0.25">
      <c r="C1341" s="358"/>
      <c r="D1341" s="358"/>
      <c r="E1341" s="358"/>
      <c r="H1341" s="344" t="s">
        <v>7399</v>
      </c>
      <c r="I1341" s="336" t="s">
        <v>7500</v>
      </c>
      <c r="J1341" s="224" t="s">
        <v>7501</v>
      </c>
      <c r="L1341" s="224" t="s">
        <v>7502</v>
      </c>
      <c r="M1341" s="224" t="s">
        <v>6837</v>
      </c>
      <c r="N1341" s="346" t="s">
        <v>6850</v>
      </c>
      <c r="O1341" s="224" t="s">
        <v>6851</v>
      </c>
    </row>
    <row r="1342" spans="3:15" x14ac:dyDescent="0.25">
      <c r="C1342" s="358"/>
      <c r="D1342" s="358"/>
      <c r="E1342" s="358"/>
      <c r="H1342" s="344" t="s">
        <v>7399</v>
      </c>
      <c r="I1342" s="336" t="s">
        <v>7503</v>
      </c>
      <c r="J1342" s="224" t="s">
        <v>7504</v>
      </c>
      <c r="L1342" s="224" t="s">
        <v>7505</v>
      </c>
      <c r="M1342" s="224"/>
      <c r="N1342" s="346"/>
      <c r="O1342" s="224" t="s">
        <v>6851</v>
      </c>
    </row>
    <row r="1343" spans="3:15" x14ac:dyDescent="0.25">
      <c r="C1343" s="358"/>
      <c r="D1343" s="358"/>
      <c r="E1343" s="358"/>
      <c r="H1343" s="344" t="s">
        <v>7399</v>
      </c>
      <c r="I1343" s="336" t="s">
        <v>7506</v>
      </c>
      <c r="J1343" s="224" t="s">
        <v>7507</v>
      </c>
      <c r="L1343" s="224" t="s">
        <v>7508</v>
      </c>
      <c r="M1343" s="224" t="s">
        <v>6837</v>
      </c>
      <c r="N1343" s="346" t="s">
        <v>6853</v>
      </c>
      <c r="O1343" s="224" t="s">
        <v>6854</v>
      </c>
    </row>
    <row r="1344" spans="3:15" x14ac:dyDescent="0.25">
      <c r="C1344" s="358"/>
      <c r="D1344" s="358"/>
      <c r="E1344" s="358"/>
      <c r="H1344" s="344" t="s">
        <v>7399</v>
      </c>
      <c r="I1344" s="336" t="s">
        <v>7509</v>
      </c>
      <c r="J1344" s="224" t="s">
        <v>7510</v>
      </c>
      <c r="L1344" s="224" t="s">
        <v>7511</v>
      </c>
      <c r="M1344" s="224"/>
      <c r="N1344" s="346"/>
      <c r="O1344" s="224" t="s">
        <v>6854</v>
      </c>
    </row>
    <row r="1345" spans="3:15" x14ac:dyDescent="0.25">
      <c r="C1345" s="358"/>
      <c r="D1345" s="358"/>
      <c r="E1345" s="358"/>
      <c r="H1345" s="344" t="s">
        <v>7399</v>
      </c>
      <c r="I1345" s="336" t="s">
        <v>7512</v>
      </c>
      <c r="J1345" s="224" t="s">
        <v>7513</v>
      </c>
      <c r="L1345" s="224" t="s">
        <v>7514</v>
      </c>
      <c r="M1345" s="224" t="s">
        <v>6837</v>
      </c>
      <c r="N1345" s="346" t="s">
        <v>6856</v>
      </c>
      <c r="O1345" s="224" t="s">
        <v>6857</v>
      </c>
    </row>
    <row r="1346" spans="3:15" x14ac:dyDescent="0.25">
      <c r="C1346" s="358"/>
      <c r="D1346" s="358"/>
      <c r="E1346" s="358"/>
      <c r="H1346" s="344" t="s">
        <v>7399</v>
      </c>
      <c r="I1346" s="336" t="s">
        <v>7515</v>
      </c>
      <c r="J1346" s="224" t="s">
        <v>7516</v>
      </c>
      <c r="L1346" s="224" t="s">
        <v>7517</v>
      </c>
      <c r="M1346" s="224"/>
      <c r="N1346" s="346"/>
      <c r="O1346" s="224" t="s">
        <v>6857</v>
      </c>
    </row>
    <row r="1347" spans="3:15" x14ac:dyDescent="0.25">
      <c r="C1347" s="358"/>
      <c r="D1347" s="358"/>
      <c r="E1347" s="358"/>
      <c r="H1347" s="344" t="s">
        <v>7399</v>
      </c>
      <c r="I1347" s="336" t="s">
        <v>7518</v>
      </c>
      <c r="J1347" s="224" t="s">
        <v>7519</v>
      </c>
      <c r="L1347" s="224" t="s">
        <v>7520</v>
      </c>
      <c r="M1347" s="224" t="s">
        <v>6837</v>
      </c>
      <c r="N1347" s="346" t="s">
        <v>6859</v>
      </c>
      <c r="O1347" s="224" t="s">
        <v>6860</v>
      </c>
    </row>
    <row r="1348" spans="3:15" x14ac:dyDescent="0.25">
      <c r="C1348" s="358"/>
      <c r="D1348" s="358"/>
      <c r="E1348" s="358"/>
      <c r="H1348" s="344" t="s">
        <v>7399</v>
      </c>
      <c r="I1348" s="336" t="s">
        <v>7521</v>
      </c>
      <c r="J1348" s="224" t="s">
        <v>7522</v>
      </c>
      <c r="L1348" s="224" t="s">
        <v>7523</v>
      </c>
      <c r="M1348" s="224"/>
      <c r="N1348" s="346"/>
      <c r="O1348" s="224" t="s">
        <v>6860</v>
      </c>
    </row>
    <row r="1349" spans="3:15" x14ac:dyDescent="0.25">
      <c r="C1349" s="358"/>
      <c r="D1349" s="358"/>
      <c r="E1349" s="358"/>
      <c r="H1349" s="344" t="s">
        <v>7399</v>
      </c>
      <c r="I1349" s="336" t="s">
        <v>7524</v>
      </c>
      <c r="J1349" s="224" t="s">
        <v>7525</v>
      </c>
      <c r="L1349" s="224" t="s">
        <v>7526</v>
      </c>
      <c r="M1349" s="224" t="s">
        <v>6837</v>
      </c>
      <c r="N1349" s="346" t="s">
        <v>6862</v>
      </c>
      <c r="O1349" s="224" t="s">
        <v>6863</v>
      </c>
    </row>
    <row r="1350" spans="3:15" x14ac:dyDescent="0.25">
      <c r="C1350" s="358"/>
      <c r="D1350" s="358"/>
      <c r="E1350" s="358"/>
      <c r="H1350" s="344" t="s">
        <v>7399</v>
      </c>
      <c r="I1350" s="336" t="s">
        <v>7527</v>
      </c>
      <c r="J1350" s="224" t="s">
        <v>7528</v>
      </c>
      <c r="L1350" s="224" t="s">
        <v>7529</v>
      </c>
      <c r="M1350" s="224" t="s">
        <v>6837</v>
      </c>
      <c r="N1350" s="346" t="s">
        <v>6865</v>
      </c>
      <c r="O1350" s="224" t="s">
        <v>6866</v>
      </c>
    </row>
    <row r="1351" spans="3:15" x14ac:dyDescent="0.25">
      <c r="C1351" s="358"/>
      <c r="D1351" s="358"/>
      <c r="E1351" s="358"/>
      <c r="H1351" s="344" t="s">
        <v>7399</v>
      </c>
      <c r="I1351" s="336" t="s">
        <v>7530</v>
      </c>
      <c r="J1351" s="224" t="s">
        <v>7531</v>
      </c>
      <c r="L1351" s="224" t="s">
        <v>7532</v>
      </c>
      <c r="M1351" s="224"/>
      <c r="N1351" s="346"/>
      <c r="O1351" s="224" t="s">
        <v>6866</v>
      </c>
    </row>
    <row r="1352" spans="3:15" x14ac:dyDescent="0.25">
      <c r="C1352" s="358"/>
      <c r="D1352" s="358"/>
      <c r="E1352" s="358"/>
      <c r="H1352" s="344" t="s">
        <v>7399</v>
      </c>
      <c r="I1352" s="336" t="s">
        <v>7533</v>
      </c>
      <c r="J1352" s="224" t="s">
        <v>7534</v>
      </c>
      <c r="L1352" s="224" t="s">
        <v>7535</v>
      </c>
      <c r="M1352" s="224" t="s">
        <v>6837</v>
      </c>
      <c r="N1352" s="346" t="s">
        <v>6868</v>
      </c>
      <c r="O1352" s="224" t="s">
        <v>6869</v>
      </c>
    </row>
    <row r="1353" spans="3:15" x14ac:dyDescent="0.25">
      <c r="C1353" s="358"/>
      <c r="D1353" s="358"/>
      <c r="E1353" s="358"/>
      <c r="H1353" s="344" t="s">
        <v>7399</v>
      </c>
      <c r="I1353" s="336" t="s">
        <v>7536</v>
      </c>
      <c r="J1353" s="224" t="s">
        <v>7537</v>
      </c>
      <c r="L1353" s="224" t="s">
        <v>7538</v>
      </c>
      <c r="M1353" s="224"/>
      <c r="N1353" s="346"/>
      <c r="O1353" s="224" t="s">
        <v>6869</v>
      </c>
    </row>
    <row r="1354" spans="3:15" x14ac:dyDescent="0.25">
      <c r="C1354" s="358"/>
      <c r="D1354" s="358"/>
      <c r="E1354" s="358"/>
      <c r="H1354" s="344" t="s">
        <v>7399</v>
      </c>
      <c r="I1354" s="336" t="s">
        <v>7539</v>
      </c>
      <c r="J1354" s="224" t="s">
        <v>7540</v>
      </c>
      <c r="L1354" s="224" t="s">
        <v>7541</v>
      </c>
      <c r="M1354" s="224" t="s">
        <v>6837</v>
      </c>
      <c r="N1354" s="346" t="s">
        <v>6871</v>
      </c>
      <c r="O1354" s="224" t="s">
        <v>6872</v>
      </c>
    </row>
    <row r="1355" spans="3:15" x14ac:dyDescent="0.25">
      <c r="C1355" s="358"/>
      <c r="D1355" s="358"/>
      <c r="E1355" s="358"/>
      <c r="H1355" s="344" t="s">
        <v>7399</v>
      </c>
      <c r="I1355" s="336" t="s">
        <v>6222</v>
      </c>
      <c r="J1355" s="224" t="s">
        <v>7542</v>
      </c>
      <c r="L1355" s="224" t="s">
        <v>7543</v>
      </c>
      <c r="M1355" s="224"/>
      <c r="N1355" s="346"/>
      <c r="O1355" s="224" t="s">
        <v>6872</v>
      </c>
    </row>
    <row r="1356" spans="3:15" x14ac:dyDescent="0.25">
      <c r="C1356" s="358"/>
      <c r="D1356" s="358"/>
      <c r="E1356" s="358"/>
      <c r="H1356" s="344" t="s">
        <v>7399</v>
      </c>
      <c r="I1356" s="336" t="s">
        <v>7544</v>
      </c>
      <c r="J1356" s="224" t="s">
        <v>7545</v>
      </c>
      <c r="L1356" s="224" t="s">
        <v>7546</v>
      </c>
      <c r="M1356" s="224" t="s">
        <v>6837</v>
      </c>
      <c r="N1356" s="346" t="s">
        <v>6874</v>
      </c>
      <c r="O1356" s="224" t="s">
        <v>6875</v>
      </c>
    </row>
    <row r="1357" spans="3:15" x14ac:dyDescent="0.25">
      <c r="C1357" s="358"/>
      <c r="D1357" s="358"/>
      <c r="E1357" s="358"/>
      <c r="H1357" s="344" t="s">
        <v>7399</v>
      </c>
      <c r="I1357" s="336" t="s">
        <v>7547</v>
      </c>
      <c r="J1357" s="224" t="s">
        <v>7548</v>
      </c>
      <c r="L1357" s="224" t="s">
        <v>7549</v>
      </c>
      <c r="M1357" s="224"/>
      <c r="N1357" s="346"/>
      <c r="O1357" s="224" t="s">
        <v>6875</v>
      </c>
    </row>
    <row r="1358" spans="3:15" x14ac:dyDescent="0.25">
      <c r="C1358" s="358"/>
      <c r="D1358" s="358"/>
      <c r="E1358" s="358"/>
      <c r="H1358" s="344" t="s">
        <v>7399</v>
      </c>
      <c r="I1358" s="336" t="s">
        <v>7550</v>
      </c>
      <c r="J1358" s="224" t="s">
        <v>7551</v>
      </c>
      <c r="L1358" s="224" t="s">
        <v>7552</v>
      </c>
      <c r="M1358" s="224" t="s">
        <v>6837</v>
      </c>
      <c r="N1358" s="346" t="s">
        <v>6877</v>
      </c>
      <c r="O1358" s="224" t="s">
        <v>6878</v>
      </c>
    </row>
    <row r="1359" spans="3:15" x14ac:dyDescent="0.25">
      <c r="C1359" s="358"/>
      <c r="D1359" s="358"/>
      <c r="E1359" s="358"/>
      <c r="H1359" s="344" t="s">
        <v>7399</v>
      </c>
      <c r="I1359" s="336" t="s">
        <v>7553</v>
      </c>
      <c r="J1359" s="224" t="s">
        <v>7554</v>
      </c>
      <c r="L1359" s="224" t="s">
        <v>7555</v>
      </c>
      <c r="M1359" s="224"/>
      <c r="N1359" s="346"/>
      <c r="O1359" s="224" t="s">
        <v>6878</v>
      </c>
    </row>
    <row r="1360" spans="3:15" x14ac:dyDescent="0.25">
      <c r="C1360" s="358"/>
      <c r="D1360" s="358"/>
      <c r="E1360" s="358"/>
      <c r="H1360" s="344" t="s">
        <v>7399</v>
      </c>
      <c r="I1360" s="336" t="s">
        <v>7556</v>
      </c>
      <c r="J1360" s="224" t="s">
        <v>7557</v>
      </c>
      <c r="L1360" s="224" t="s">
        <v>7558</v>
      </c>
      <c r="M1360" s="224" t="s">
        <v>6837</v>
      </c>
      <c r="N1360" s="346" t="s">
        <v>6880</v>
      </c>
      <c r="O1360" s="224" t="s">
        <v>6881</v>
      </c>
    </row>
    <row r="1361" spans="3:15" x14ac:dyDescent="0.25">
      <c r="C1361" s="358"/>
      <c r="D1361" s="358"/>
      <c r="E1361" s="358"/>
      <c r="H1361" s="344" t="s">
        <v>7399</v>
      </c>
      <c r="I1361" s="336" t="s">
        <v>7559</v>
      </c>
      <c r="J1361" s="224" t="s">
        <v>7560</v>
      </c>
      <c r="L1361" s="224" t="s">
        <v>7561</v>
      </c>
      <c r="M1361" s="224" t="s">
        <v>6837</v>
      </c>
      <c r="N1361" s="346" t="s">
        <v>6883</v>
      </c>
      <c r="O1361" s="224" t="s">
        <v>6884</v>
      </c>
    </row>
    <row r="1362" spans="3:15" x14ac:dyDescent="0.25">
      <c r="C1362" s="358"/>
      <c r="D1362" s="358"/>
      <c r="E1362" s="358"/>
      <c r="H1362" s="344" t="s">
        <v>7399</v>
      </c>
      <c r="I1362" s="336" t="s">
        <v>4425</v>
      </c>
      <c r="J1362" s="224" t="s">
        <v>7562</v>
      </c>
      <c r="L1362" s="224" t="s">
        <v>7563</v>
      </c>
      <c r="M1362" s="224"/>
      <c r="N1362" s="346"/>
      <c r="O1362" s="224" t="s">
        <v>6884</v>
      </c>
    </row>
    <row r="1363" spans="3:15" x14ac:dyDescent="0.25">
      <c r="C1363" s="358"/>
      <c r="D1363" s="358"/>
      <c r="E1363" s="358"/>
      <c r="H1363" s="344" t="s">
        <v>7399</v>
      </c>
      <c r="I1363" s="336" t="s">
        <v>7564</v>
      </c>
      <c r="J1363" s="224" t="s">
        <v>7565</v>
      </c>
      <c r="L1363" s="224" t="s">
        <v>7566</v>
      </c>
      <c r="M1363" s="224"/>
      <c r="N1363" s="346"/>
      <c r="O1363" s="224" t="s">
        <v>6884</v>
      </c>
    </row>
    <row r="1364" spans="3:15" x14ac:dyDescent="0.25">
      <c r="C1364" s="358"/>
      <c r="D1364" s="358"/>
      <c r="E1364" s="358"/>
      <c r="H1364" s="344" t="s">
        <v>7399</v>
      </c>
      <c r="I1364" s="336" t="s">
        <v>7567</v>
      </c>
      <c r="J1364" s="224" t="s">
        <v>7568</v>
      </c>
      <c r="L1364" s="224" t="s">
        <v>7569</v>
      </c>
      <c r="M1364" s="224" t="s">
        <v>6837</v>
      </c>
      <c r="N1364" s="346" t="s">
        <v>6886</v>
      </c>
      <c r="O1364" s="224" t="s">
        <v>6887</v>
      </c>
    </row>
    <row r="1365" spans="3:15" x14ac:dyDescent="0.25">
      <c r="C1365" s="358"/>
      <c r="D1365" s="358"/>
      <c r="E1365" s="358"/>
      <c r="H1365" s="354"/>
      <c r="I1365" s="350" t="s">
        <v>7570</v>
      </c>
      <c r="J1365" s="355"/>
      <c r="L1365" s="224" t="s">
        <v>7571</v>
      </c>
      <c r="M1365" s="224" t="s">
        <v>6891</v>
      </c>
      <c r="N1365" s="346" t="s">
        <v>6892</v>
      </c>
      <c r="O1365" s="224" t="s">
        <v>6893</v>
      </c>
    </row>
    <row r="1366" spans="3:15" x14ac:dyDescent="0.25">
      <c r="C1366" s="358"/>
      <c r="D1366" s="358"/>
      <c r="E1366" s="358"/>
      <c r="H1366" s="344" t="s">
        <v>7572</v>
      </c>
      <c r="I1366" s="336" t="s">
        <v>7573</v>
      </c>
      <c r="J1366" s="224" t="s">
        <v>7574</v>
      </c>
      <c r="L1366" s="224" t="s">
        <v>7575</v>
      </c>
      <c r="M1366" s="224" t="s">
        <v>6891</v>
      </c>
      <c r="N1366" s="346" t="s">
        <v>6177</v>
      </c>
      <c r="O1366" s="224" t="s">
        <v>6895</v>
      </c>
    </row>
    <row r="1367" spans="3:15" x14ac:dyDescent="0.25">
      <c r="C1367" s="358"/>
      <c r="D1367" s="358"/>
      <c r="E1367" s="358"/>
      <c r="H1367" s="344" t="s">
        <v>7572</v>
      </c>
      <c r="I1367" s="336" t="s">
        <v>7576</v>
      </c>
      <c r="J1367" s="224" t="s">
        <v>7577</v>
      </c>
      <c r="L1367" s="224" t="s">
        <v>7578</v>
      </c>
      <c r="M1367" s="224" t="s">
        <v>6891</v>
      </c>
      <c r="N1367" s="346" t="s">
        <v>6897</v>
      </c>
      <c r="O1367" s="224" t="s">
        <v>6898</v>
      </c>
    </row>
    <row r="1368" spans="3:15" x14ac:dyDescent="0.25">
      <c r="C1368" s="358"/>
      <c r="D1368" s="358"/>
      <c r="E1368" s="358"/>
      <c r="H1368" s="344" t="s">
        <v>7572</v>
      </c>
      <c r="I1368" s="336" t="s">
        <v>7579</v>
      </c>
      <c r="J1368" s="224" t="s">
        <v>7580</v>
      </c>
      <c r="L1368" s="224" t="s">
        <v>7581</v>
      </c>
      <c r="M1368" s="224" t="s">
        <v>6891</v>
      </c>
      <c r="N1368" s="346" t="s">
        <v>6900</v>
      </c>
      <c r="O1368" s="224" t="s">
        <v>6901</v>
      </c>
    </row>
    <row r="1369" spans="3:15" x14ac:dyDescent="0.25">
      <c r="C1369" s="358"/>
      <c r="D1369" s="358"/>
      <c r="E1369" s="358"/>
      <c r="H1369" s="344" t="s">
        <v>7572</v>
      </c>
      <c r="I1369" s="336" t="s">
        <v>7582</v>
      </c>
      <c r="J1369" s="224" t="s">
        <v>7583</v>
      </c>
      <c r="L1369" s="224" t="s">
        <v>7584</v>
      </c>
      <c r="M1369" s="224" t="s">
        <v>6891</v>
      </c>
      <c r="N1369" s="346" t="s">
        <v>6903</v>
      </c>
      <c r="O1369" s="224" t="s">
        <v>6904</v>
      </c>
    </row>
    <row r="1370" spans="3:15" x14ac:dyDescent="0.25">
      <c r="C1370" s="358"/>
      <c r="D1370" s="358"/>
      <c r="E1370" s="358"/>
      <c r="H1370" s="344" t="s">
        <v>7572</v>
      </c>
      <c r="I1370" s="336" t="s">
        <v>7585</v>
      </c>
      <c r="J1370" s="224" t="s">
        <v>7586</v>
      </c>
      <c r="L1370" s="224" t="s">
        <v>7587</v>
      </c>
      <c r="M1370" s="224" t="s">
        <v>6891</v>
      </c>
      <c r="N1370" s="346" t="s">
        <v>6906</v>
      </c>
      <c r="O1370" s="224" t="s">
        <v>6907</v>
      </c>
    </row>
    <row r="1371" spans="3:15" x14ac:dyDescent="0.25">
      <c r="C1371" s="358"/>
      <c r="D1371" s="358"/>
      <c r="E1371" s="358"/>
      <c r="H1371" s="344" t="s">
        <v>7572</v>
      </c>
      <c r="I1371" s="336" t="s">
        <v>7588</v>
      </c>
      <c r="J1371" s="224" t="s">
        <v>7589</v>
      </c>
      <c r="L1371" s="224" t="s">
        <v>7590</v>
      </c>
      <c r="M1371" s="224" t="s">
        <v>6891</v>
      </c>
      <c r="N1371" s="346" t="s">
        <v>6909</v>
      </c>
      <c r="O1371" s="224" t="s">
        <v>6910</v>
      </c>
    </row>
    <row r="1372" spans="3:15" x14ac:dyDescent="0.25">
      <c r="C1372" s="358"/>
      <c r="D1372" s="358"/>
      <c r="E1372" s="358"/>
      <c r="H1372" s="344" t="s">
        <v>7572</v>
      </c>
      <c r="I1372" s="336" t="s">
        <v>7591</v>
      </c>
      <c r="J1372" s="224" t="s">
        <v>7592</v>
      </c>
      <c r="L1372" s="224" t="s">
        <v>7593</v>
      </c>
      <c r="M1372" s="224" t="s">
        <v>6891</v>
      </c>
      <c r="N1372" s="346" t="s">
        <v>6912</v>
      </c>
      <c r="O1372" s="224" t="s">
        <v>6913</v>
      </c>
    </row>
    <row r="1373" spans="3:15" x14ac:dyDescent="0.25">
      <c r="C1373" s="358"/>
      <c r="D1373" s="358"/>
      <c r="E1373" s="358"/>
      <c r="H1373" s="344" t="s">
        <v>7572</v>
      </c>
      <c r="I1373" s="336" t="s">
        <v>7594</v>
      </c>
      <c r="J1373" s="224" t="s">
        <v>7595</v>
      </c>
      <c r="L1373" s="224" t="s">
        <v>7596</v>
      </c>
      <c r="M1373" s="224" t="s">
        <v>6891</v>
      </c>
      <c r="N1373" s="346" t="s">
        <v>6915</v>
      </c>
      <c r="O1373" s="224" t="s">
        <v>6916</v>
      </c>
    </row>
    <row r="1374" spans="3:15" x14ac:dyDescent="0.25">
      <c r="C1374" s="358"/>
      <c r="D1374" s="358"/>
      <c r="E1374" s="358"/>
      <c r="H1374" s="354"/>
      <c r="I1374" s="350" t="s">
        <v>7597</v>
      </c>
      <c r="J1374" s="355"/>
      <c r="L1374" s="224" t="s">
        <v>7598</v>
      </c>
      <c r="M1374" s="224" t="s">
        <v>6891</v>
      </c>
      <c r="N1374" s="346" t="s">
        <v>6918</v>
      </c>
      <c r="O1374" s="224" t="s">
        <v>6919</v>
      </c>
    </row>
    <row r="1375" spans="3:15" x14ac:dyDescent="0.25">
      <c r="C1375" s="358"/>
      <c r="D1375" s="358"/>
      <c r="E1375" s="358"/>
      <c r="H1375" s="344" t="s">
        <v>7599</v>
      </c>
      <c r="I1375" s="336" t="s">
        <v>7600</v>
      </c>
      <c r="J1375" s="224" t="s">
        <v>7601</v>
      </c>
      <c r="L1375" s="224" t="s">
        <v>7602</v>
      </c>
      <c r="M1375" s="224" t="s">
        <v>6891</v>
      </c>
      <c r="N1375" s="346" t="s">
        <v>6921</v>
      </c>
      <c r="O1375" s="224" t="s">
        <v>6922</v>
      </c>
    </row>
    <row r="1376" spans="3:15" x14ac:dyDescent="0.25">
      <c r="C1376" s="358"/>
      <c r="D1376" s="358"/>
      <c r="E1376" s="358"/>
      <c r="H1376" s="344" t="s">
        <v>7599</v>
      </c>
      <c r="I1376" s="336" t="s">
        <v>7603</v>
      </c>
      <c r="J1376" s="224" t="s">
        <v>7604</v>
      </c>
      <c r="L1376" s="224" t="s">
        <v>7605</v>
      </c>
      <c r="M1376" s="224" t="s">
        <v>6891</v>
      </c>
      <c r="N1376" s="346" t="s">
        <v>6924</v>
      </c>
      <c r="O1376" s="224" t="s">
        <v>6925</v>
      </c>
    </row>
    <row r="1377" spans="3:15" x14ac:dyDescent="0.25">
      <c r="C1377" s="358"/>
      <c r="D1377" s="358"/>
      <c r="E1377" s="358"/>
      <c r="H1377" s="344" t="s">
        <v>7599</v>
      </c>
      <c r="I1377" s="336" t="s">
        <v>7606</v>
      </c>
      <c r="J1377" s="224" t="s">
        <v>7607</v>
      </c>
      <c r="L1377" s="224" t="s">
        <v>7608</v>
      </c>
      <c r="M1377" s="224" t="s">
        <v>6891</v>
      </c>
      <c r="N1377" s="346" t="s">
        <v>6927</v>
      </c>
      <c r="O1377" s="224" t="s">
        <v>6928</v>
      </c>
    </row>
    <row r="1378" spans="3:15" x14ac:dyDescent="0.25">
      <c r="C1378" s="358"/>
      <c r="D1378" s="358"/>
      <c r="E1378" s="358"/>
      <c r="H1378" s="344" t="s">
        <v>7599</v>
      </c>
      <c r="I1378" s="336" t="s">
        <v>7609</v>
      </c>
      <c r="J1378" s="224" t="s">
        <v>7610</v>
      </c>
      <c r="L1378" s="224" t="s">
        <v>7611</v>
      </c>
      <c r="M1378" s="224"/>
      <c r="N1378" s="346"/>
      <c r="O1378" s="224" t="s">
        <v>6928</v>
      </c>
    </row>
    <row r="1379" spans="3:15" x14ac:dyDescent="0.25">
      <c r="C1379" s="358"/>
      <c r="D1379" s="358"/>
      <c r="E1379" s="358"/>
      <c r="H1379" s="344" t="s">
        <v>7599</v>
      </c>
      <c r="I1379" s="336" t="s">
        <v>7612</v>
      </c>
      <c r="J1379" s="224" t="s">
        <v>7613</v>
      </c>
      <c r="L1379" s="224" t="s">
        <v>7614</v>
      </c>
      <c r="M1379" s="224" t="s">
        <v>6891</v>
      </c>
      <c r="N1379" s="346" t="s">
        <v>6930</v>
      </c>
      <c r="O1379" s="224" t="s">
        <v>6931</v>
      </c>
    </row>
    <row r="1380" spans="3:15" x14ac:dyDescent="0.25">
      <c r="C1380" s="358"/>
      <c r="D1380" s="358"/>
      <c r="E1380" s="358"/>
      <c r="H1380" s="344" t="s">
        <v>7599</v>
      </c>
      <c r="I1380" s="336" t="s">
        <v>7615</v>
      </c>
      <c r="J1380" s="224" t="s">
        <v>7616</v>
      </c>
      <c r="L1380" s="224" t="s">
        <v>7617</v>
      </c>
      <c r="M1380" s="224" t="s">
        <v>6891</v>
      </c>
      <c r="N1380" s="346" t="s">
        <v>6933</v>
      </c>
      <c r="O1380" s="224" t="s">
        <v>6934</v>
      </c>
    </row>
    <row r="1381" spans="3:15" x14ac:dyDescent="0.25">
      <c r="C1381" s="358"/>
      <c r="D1381" s="358"/>
      <c r="E1381" s="358"/>
      <c r="H1381" s="344" t="s">
        <v>7599</v>
      </c>
      <c r="I1381" s="336" t="s">
        <v>7618</v>
      </c>
      <c r="J1381" s="224" t="s">
        <v>7619</v>
      </c>
      <c r="L1381" s="224" t="s">
        <v>7620</v>
      </c>
      <c r="M1381" s="224"/>
      <c r="N1381" s="346"/>
      <c r="O1381" s="224" t="s">
        <v>6934</v>
      </c>
    </row>
    <row r="1382" spans="3:15" x14ac:dyDescent="0.25">
      <c r="C1382" s="358"/>
      <c r="D1382" s="358"/>
      <c r="E1382" s="358"/>
      <c r="H1382" s="344" t="s">
        <v>7599</v>
      </c>
      <c r="I1382" s="336" t="s">
        <v>7621</v>
      </c>
      <c r="J1382" s="224" t="s">
        <v>7622</v>
      </c>
      <c r="L1382" s="224" t="s">
        <v>7623</v>
      </c>
      <c r="M1382" s="224" t="s">
        <v>6891</v>
      </c>
      <c r="N1382" s="346" t="s">
        <v>6936</v>
      </c>
      <c r="O1382" s="224" t="s">
        <v>6937</v>
      </c>
    </row>
    <row r="1383" spans="3:15" x14ac:dyDescent="0.25">
      <c r="C1383" s="358"/>
      <c r="D1383" s="358"/>
      <c r="E1383" s="358"/>
      <c r="H1383" s="344" t="s">
        <v>7599</v>
      </c>
      <c r="I1383" s="336" t="s">
        <v>7624</v>
      </c>
      <c r="J1383" s="224" t="s">
        <v>7625</v>
      </c>
      <c r="L1383" s="224" t="s">
        <v>7626</v>
      </c>
      <c r="M1383" s="224" t="s">
        <v>6891</v>
      </c>
      <c r="N1383" s="346" t="s">
        <v>6939</v>
      </c>
      <c r="O1383" s="224" t="s">
        <v>6940</v>
      </c>
    </row>
    <row r="1384" spans="3:15" x14ac:dyDescent="0.25">
      <c r="C1384" s="358"/>
      <c r="D1384" s="358"/>
      <c r="E1384" s="358"/>
      <c r="H1384" s="344" t="s">
        <v>7599</v>
      </c>
      <c r="I1384" s="336" t="s">
        <v>7627</v>
      </c>
      <c r="J1384" s="224" t="s">
        <v>7628</v>
      </c>
      <c r="L1384" s="224" t="s">
        <v>7629</v>
      </c>
      <c r="M1384" s="224" t="s">
        <v>6891</v>
      </c>
      <c r="N1384" s="346" t="s">
        <v>3994</v>
      </c>
      <c r="O1384" s="224" t="s">
        <v>6942</v>
      </c>
    </row>
    <row r="1385" spans="3:15" x14ac:dyDescent="0.25">
      <c r="C1385" s="358"/>
      <c r="D1385" s="358"/>
      <c r="E1385" s="358"/>
      <c r="H1385" s="344" t="s">
        <v>7599</v>
      </c>
      <c r="I1385" s="336" t="s">
        <v>7630</v>
      </c>
      <c r="J1385" s="224" t="s">
        <v>7631</v>
      </c>
      <c r="L1385" s="224" t="s">
        <v>7632</v>
      </c>
      <c r="M1385" s="224" t="s">
        <v>6891</v>
      </c>
      <c r="N1385" s="346" t="s">
        <v>6944</v>
      </c>
      <c r="O1385" s="224" t="s">
        <v>6945</v>
      </c>
    </row>
    <row r="1386" spans="3:15" x14ac:dyDescent="0.25">
      <c r="C1386" s="358"/>
      <c r="D1386" s="358"/>
      <c r="E1386" s="358"/>
      <c r="H1386" s="344" t="s">
        <v>7599</v>
      </c>
      <c r="I1386" s="336" t="s">
        <v>7633</v>
      </c>
      <c r="J1386" s="224" t="s">
        <v>7634</v>
      </c>
      <c r="L1386" s="224" t="s">
        <v>7635</v>
      </c>
      <c r="M1386" s="224"/>
      <c r="N1386" s="346"/>
      <c r="O1386" s="224" t="s">
        <v>6945</v>
      </c>
    </row>
    <row r="1387" spans="3:15" x14ac:dyDescent="0.25">
      <c r="C1387" s="358"/>
      <c r="D1387" s="358"/>
      <c r="E1387" s="358"/>
      <c r="H1387" s="344" t="s">
        <v>7599</v>
      </c>
      <c r="I1387" s="336" t="s">
        <v>7636</v>
      </c>
      <c r="J1387" s="224" t="s">
        <v>7637</v>
      </c>
      <c r="L1387" s="224" t="s">
        <v>7638</v>
      </c>
      <c r="M1387" s="224"/>
      <c r="N1387" s="346"/>
      <c r="O1387" s="224" t="s">
        <v>6945</v>
      </c>
    </row>
    <row r="1388" spans="3:15" x14ac:dyDescent="0.25">
      <c r="C1388" s="358"/>
      <c r="D1388" s="358"/>
      <c r="E1388" s="358"/>
      <c r="H1388" s="344" t="s">
        <v>7599</v>
      </c>
      <c r="I1388" s="336" t="s">
        <v>7639</v>
      </c>
      <c r="J1388" s="224" t="s">
        <v>7640</v>
      </c>
      <c r="L1388" s="224" t="s">
        <v>7641</v>
      </c>
      <c r="M1388" s="224" t="s">
        <v>6891</v>
      </c>
      <c r="N1388" s="346" t="s">
        <v>6947</v>
      </c>
      <c r="O1388" s="224" t="s">
        <v>6948</v>
      </c>
    </row>
    <row r="1389" spans="3:15" x14ac:dyDescent="0.25">
      <c r="C1389" s="358"/>
      <c r="D1389" s="358"/>
      <c r="E1389" s="358"/>
      <c r="H1389" s="344" t="s">
        <v>7599</v>
      </c>
      <c r="I1389" s="336" t="s">
        <v>7642</v>
      </c>
      <c r="J1389" s="224" t="s">
        <v>7643</v>
      </c>
      <c r="L1389" s="224" t="s">
        <v>7644</v>
      </c>
      <c r="M1389" s="224" t="s">
        <v>6891</v>
      </c>
      <c r="N1389" s="346" t="s">
        <v>6950</v>
      </c>
      <c r="O1389" s="224" t="s">
        <v>6951</v>
      </c>
    </row>
    <row r="1390" spans="3:15" x14ac:dyDescent="0.25">
      <c r="C1390" s="358"/>
      <c r="D1390" s="358"/>
      <c r="E1390" s="358"/>
      <c r="H1390" s="344" t="s">
        <v>7599</v>
      </c>
      <c r="I1390" s="336" t="s">
        <v>7645</v>
      </c>
      <c r="J1390" s="224" t="s">
        <v>7646</v>
      </c>
      <c r="L1390" s="224" t="s">
        <v>7647</v>
      </c>
      <c r="M1390" s="224" t="s">
        <v>6891</v>
      </c>
      <c r="N1390" s="346" t="s">
        <v>6953</v>
      </c>
      <c r="O1390" s="224" t="s">
        <v>6954</v>
      </c>
    </row>
    <row r="1391" spans="3:15" x14ac:dyDescent="0.25">
      <c r="C1391" s="358"/>
      <c r="D1391" s="358"/>
      <c r="E1391" s="358"/>
      <c r="H1391" s="344" t="s">
        <v>7599</v>
      </c>
      <c r="I1391" s="336" t="s">
        <v>7648</v>
      </c>
      <c r="J1391" s="224" t="s">
        <v>7649</v>
      </c>
      <c r="L1391" s="224" t="s">
        <v>7650</v>
      </c>
      <c r="M1391" s="224" t="s">
        <v>6891</v>
      </c>
      <c r="N1391" s="346" t="s">
        <v>6956</v>
      </c>
      <c r="O1391" s="224" t="s">
        <v>6957</v>
      </c>
    </row>
    <row r="1392" spans="3:15" x14ac:dyDescent="0.25">
      <c r="C1392" s="358"/>
      <c r="D1392" s="358"/>
      <c r="E1392" s="358"/>
      <c r="H1392" s="344" t="s">
        <v>7599</v>
      </c>
      <c r="I1392" s="336" t="s">
        <v>7651</v>
      </c>
      <c r="J1392" s="224" t="s">
        <v>7652</v>
      </c>
      <c r="L1392" s="224" t="s">
        <v>7653</v>
      </c>
      <c r="M1392" s="224" t="s">
        <v>6891</v>
      </c>
      <c r="N1392" s="346" t="s">
        <v>6959</v>
      </c>
      <c r="O1392" s="224" t="s">
        <v>6960</v>
      </c>
    </row>
    <row r="1393" spans="3:15" x14ac:dyDescent="0.25">
      <c r="C1393" s="358"/>
      <c r="D1393" s="358"/>
      <c r="E1393" s="358"/>
      <c r="H1393" s="344" t="s">
        <v>7599</v>
      </c>
      <c r="I1393" s="336" t="s">
        <v>7654</v>
      </c>
      <c r="J1393" s="224" t="s">
        <v>7655</v>
      </c>
      <c r="L1393" s="224" t="s">
        <v>7656</v>
      </c>
      <c r="M1393" s="224"/>
      <c r="N1393" s="346"/>
      <c r="O1393" s="224" t="s">
        <v>6960</v>
      </c>
    </row>
    <row r="1394" spans="3:15" x14ac:dyDescent="0.25">
      <c r="C1394" s="358"/>
      <c r="D1394" s="358"/>
      <c r="E1394" s="358"/>
      <c r="H1394" s="344" t="s">
        <v>7599</v>
      </c>
      <c r="I1394" s="336" t="s">
        <v>7657</v>
      </c>
      <c r="J1394" s="224" t="s">
        <v>7658</v>
      </c>
      <c r="L1394" s="224" t="s">
        <v>7659</v>
      </c>
      <c r="M1394" s="224" t="s">
        <v>6964</v>
      </c>
      <c r="N1394" s="346" t="s">
        <v>6743</v>
      </c>
      <c r="O1394" s="224" t="s">
        <v>6965</v>
      </c>
    </row>
    <row r="1395" spans="3:15" x14ac:dyDescent="0.25">
      <c r="C1395" s="358"/>
      <c r="D1395" s="358"/>
      <c r="E1395" s="358"/>
      <c r="H1395" s="344" t="s">
        <v>7599</v>
      </c>
      <c r="I1395" s="336" t="s">
        <v>7660</v>
      </c>
      <c r="J1395" s="224" t="s">
        <v>7661</v>
      </c>
      <c r="L1395" s="224" t="s">
        <v>7662</v>
      </c>
      <c r="M1395" s="224" t="s">
        <v>6964</v>
      </c>
      <c r="N1395" s="346" t="s">
        <v>6967</v>
      </c>
      <c r="O1395" s="224" t="s">
        <v>6968</v>
      </c>
    </row>
    <row r="1396" spans="3:15" x14ac:dyDescent="0.25">
      <c r="C1396" s="358"/>
      <c r="D1396" s="358"/>
      <c r="E1396" s="358"/>
      <c r="H1396" s="344" t="s">
        <v>7599</v>
      </c>
      <c r="I1396" s="336" t="s">
        <v>7663</v>
      </c>
      <c r="J1396" s="224" t="s">
        <v>7664</v>
      </c>
      <c r="L1396" s="224" t="s">
        <v>7665</v>
      </c>
      <c r="M1396" s="224" t="s">
        <v>6964</v>
      </c>
      <c r="N1396" s="346" t="s">
        <v>6970</v>
      </c>
      <c r="O1396" s="224" t="s">
        <v>6971</v>
      </c>
    </row>
    <row r="1397" spans="3:15" x14ac:dyDescent="0.25">
      <c r="C1397" s="358"/>
      <c r="D1397" s="358"/>
      <c r="E1397" s="358"/>
      <c r="H1397" s="344" t="s">
        <v>7599</v>
      </c>
      <c r="I1397" s="336" t="s">
        <v>7666</v>
      </c>
      <c r="J1397" s="224" t="s">
        <v>7667</v>
      </c>
      <c r="L1397" s="224" t="s">
        <v>7668</v>
      </c>
      <c r="M1397" s="224" t="s">
        <v>6964</v>
      </c>
      <c r="N1397" s="346" t="s">
        <v>6973</v>
      </c>
      <c r="O1397" s="224" t="s">
        <v>6974</v>
      </c>
    </row>
    <row r="1398" spans="3:15" x14ac:dyDescent="0.25">
      <c r="C1398" s="358"/>
      <c r="D1398" s="358"/>
      <c r="E1398" s="358"/>
      <c r="H1398" s="344" t="s">
        <v>7599</v>
      </c>
      <c r="I1398" s="336" t="s">
        <v>7669</v>
      </c>
      <c r="J1398" s="224" t="s">
        <v>7670</v>
      </c>
      <c r="L1398" s="224" t="s">
        <v>7671</v>
      </c>
      <c r="M1398" s="224" t="s">
        <v>6964</v>
      </c>
      <c r="N1398" s="346" t="s">
        <v>6976</v>
      </c>
      <c r="O1398" s="224" t="s">
        <v>6977</v>
      </c>
    </row>
    <row r="1399" spans="3:15" x14ac:dyDescent="0.25">
      <c r="C1399" s="358"/>
      <c r="D1399" s="358"/>
      <c r="E1399" s="358"/>
      <c r="H1399" s="344" t="s">
        <v>7599</v>
      </c>
      <c r="I1399" s="336" t="s">
        <v>7672</v>
      </c>
      <c r="J1399" s="224" t="s">
        <v>7673</v>
      </c>
      <c r="L1399" s="224" t="s">
        <v>7674</v>
      </c>
      <c r="M1399" s="224" t="s">
        <v>6964</v>
      </c>
      <c r="N1399" s="346" t="s">
        <v>5198</v>
      </c>
      <c r="O1399" s="224" t="s">
        <v>6979</v>
      </c>
    </row>
    <row r="1400" spans="3:15" x14ac:dyDescent="0.25">
      <c r="C1400" s="358"/>
      <c r="D1400" s="358"/>
      <c r="E1400" s="358"/>
      <c r="H1400" s="344" t="s">
        <v>7599</v>
      </c>
      <c r="I1400" s="336" t="s">
        <v>7675</v>
      </c>
      <c r="J1400" s="224" t="s">
        <v>7676</v>
      </c>
      <c r="L1400" s="224" t="s">
        <v>7677</v>
      </c>
      <c r="M1400" s="224" t="s">
        <v>6964</v>
      </c>
      <c r="N1400" s="346" t="s">
        <v>6981</v>
      </c>
      <c r="O1400" s="224" t="s">
        <v>6982</v>
      </c>
    </row>
    <row r="1401" spans="3:15" x14ac:dyDescent="0.25">
      <c r="C1401" s="358"/>
      <c r="D1401" s="358"/>
      <c r="E1401" s="358"/>
      <c r="H1401" s="344" t="s">
        <v>7599</v>
      </c>
      <c r="I1401" s="336" t="s">
        <v>7678</v>
      </c>
      <c r="J1401" s="224" t="s">
        <v>7679</v>
      </c>
      <c r="L1401" s="224" t="s">
        <v>7680</v>
      </c>
      <c r="M1401" s="224" t="s">
        <v>6964</v>
      </c>
      <c r="N1401" s="346" t="s">
        <v>6984</v>
      </c>
      <c r="O1401" s="224" t="s">
        <v>6985</v>
      </c>
    </row>
    <row r="1402" spans="3:15" x14ac:dyDescent="0.25">
      <c r="C1402" s="358"/>
      <c r="D1402" s="358"/>
      <c r="E1402" s="358"/>
      <c r="H1402" s="344" t="s">
        <v>7599</v>
      </c>
      <c r="I1402" s="336" t="s">
        <v>7681</v>
      </c>
      <c r="J1402" s="224" t="s">
        <v>7682</v>
      </c>
      <c r="L1402" s="224" t="s">
        <v>7683</v>
      </c>
      <c r="M1402" s="224" t="s">
        <v>6964</v>
      </c>
      <c r="N1402" s="346" t="s">
        <v>6987</v>
      </c>
      <c r="O1402" s="224" t="s">
        <v>6988</v>
      </c>
    </row>
    <row r="1403" spans="3:15" x14ac:dyDescent="0.25">
      <c r="C1403" s="358"/>
      <c r="D1403" s="358"/>
      <c r="E1403" s="358"/>
      <c r="H1403" s="344" t="s">
        <v>7599</v>
      </c>
      <c r="I1403" s="336" t="s">
        <v>7684</v>
      </c>
      <c r="J1403" s="224" t="s">
        <v>7685</v>
      </c>
      <c r="L1403" s="224" t="s">
        <v>7686</v>
      </c>
      <c r="M1403" s="224" t="s">
        <v>6964</v>
      </c>
      <c r="N1403" s="346" t="s">
        <v>6990</v>
      </c>
      <c r="O1403" s="224" t="s">
        <v>6991</v>
      </c>
    </row>
    <row r="1404" spans="3:15" x14ac:dyDescent="0.25">
      <c r="C1404" s="358"/>
      <c r="D1404" s="358"/>
      <c r="E1404" s="358"/>
      <c r="H1404" s="344" t="s">
        <v>7599</v>
      </c>
      <c r="I1404" s="336" t="s">
        <v>7687</v>
      </c>
      <c r="J1404" s="224" t="s">
        <v>7688</v>
      </c>
      <c r="L1404" s="224" t="s">
        <v>7689</v>
      </c>
      <c r="M1404" s="224" t="s">
        <v>6964</v>
      </c>
      <c r="N1404" s="346" t="s">
        <v>5513</v>
      </c>
      <c r="O1404" s="224" t="s">
        <v>6993</v>
      </c>
    </row>
    <row r="1405" spans="3:15" x14ac:dyDescent="0.25">
      <c r="C1405" s="358"/>
      <c r="D1405" s="358"/>
      <c r="E1405" s="358"/>
      <c r="H1405" s="344" t="s">
        <v>7599</v>
      </c>
      <c r="I1405" s="336" t="s">
        <v>7690</v>
      </c>
      <c r="J1405" s="224" t="s">
        <v>7691</v>
      </c>
      <c r="L1405" s="224" t="s">
        <v>7692</v>
      </c>
      <c r="M1405" s="224" t="s">
        <v>6964</v>
      </c>
      <c r="N1405" s="346" t="s">
        <v>6995</v>
      </c>
      <c r="O1405" s="224" t="s">
        <v>6996</v>
      </c>
    </row>
    <row r="1406" spans="3:15" x14ac:dyDescent="0.25">
      <c r="C1406" s="358"/>
      <c r="D1406" s="358"/>
      <c r="E1406" s="358"/>
      <c r="H1406" s="344" t="s">
        <v>7599</v>
      </c>
      <c r="I1406" s="336" t="s">
        <v>7693</v>
      </c>
      <c r="J1406" s="224" t="s">
        <v>7694</v>
      </c>
      <c r="L1406" s="224" t="s">
        <v>7695</v>
      </c>
      <c r="M1406" s="224" t="s">
        <v>6964</v>
      </c>
      <c r="N1406" s="346" t="s">
        <v>6998</v>
      </c>
      <c r="O1406" s="224" t="s">
        <v>6999</v>
      </c>
    </row>
    <row r="1407" spans="3:15" x14ac:dyDescent="0.25">
      <c r="C1407" s="358"/>
      <c r="D1407" s="358"/>
      <c r="E1407" s="358"/>
      <c r="H1407" s="354"/>
      <c r="I1407" s="350" t="s">
        <v>7696</v>
      </c>
      <c r="J1407" s="355"/>
      <c r="L1407" s="224" t="s">
        <v>7697</v>
      </c>
      <c r="M1407" s="224" t="s">
        <v>6964</v>
      </c>
      <c r="N1407" s="346" t="s">
        <v>6847</v>
      </c>
      <c r="O1407" s="224" t="s">
        <v>7001</v>
      </c>
    </row>
    <row r="1408" spans="3:15" x14ac:dyDescent="0.25">
      <c r="C1408" s="358"/>
      <c r="D1408" s="358"/>
      <c r="E1408" s="358"/>
      <c r="H1408" s="344" t="s">
        <v>7698</v>
      </c>
      <c r="I1408" s="336" t="s">
        <v>7699</v>
      </c>
      <c r="J1408" s="224" t="s">
        <v>7700</v>
      </c>
      <c r="L1408" s="224" t="s">
        <v>7701</v>
      </c>
      <c r="M1408" s="224" t="s">
        <v>6964</v>
      </c>
      <c r="N1408" s="346" t="s">
        <v>7003</v>
      </c>
      <c r="O1408" s="224" t="s">
        <v>7004</v>
      </c>
    </row>
    <row r="1409" spans="3:15" x14ac:dyDescent="0.25">
      <c r="C1409" s="358"/>
      <c r="D1409" s="358"/>
      <c r="E1409" s="358"/>
      <c r="H1409" s="344" t="s">
        <v>7698</v>
      </c>
      <c r="I1409" s="336" t="s">
        <v>7702</v>
      </c>
      <c r="J1409" s="224" t="s">
        <v>7703</v>
      </c>
      <c r="L1409" s="224" t="s">
        <v>7704</v>
      </c>
      <c r="M1409" s="224" t="s">
        <v>6964</v>
      </c>
      <c r="N1409" s="346" t="s">
        <v>7006</v>
      </c>
      <c r="O1409" s="224" t="s">
        <v>7007</v>
      </c>
    </row>
    <row r="1410" spans="3:15" x14ac:dyDescent="0.25">
      <c r="C1410" s="358"/>
      <c r="D1410" s="358"/>
      <c r="E1410" s="358"/>
      <c r="H1410" s="344" t="s">
        <v>7698</v>
      </c>
      <c r="I1410" s="336" t="s">
        <v>7705</v>
      </c>
      <c r="J1410" s="224" t="s">
        <v>7706</v>
      </c>
      <c r="L1410" s="224" t="s">
        <v>7707</v>
      </c>
      <c r="M1410" s="224"/>
      <c r="N1410" s="346"/>
      <c r="O1410" s="224" t="s">
        <v>7007</v>
      </c>
    </row>
    <row r="1411" spans="3:15" x14ac:dyDescent="0.25">
      <c r="C1411" s="358"/>
      <c r="D1411" s="358"/>
      <c r="E1411" s="358"/>
      <c r="H1411" s="344" t="s">
        <v>7698</v>
      </c>
      <c r="I1411" s="336" t="s">
        <v>7708</v>
      </c>
      <c r="J1411" s="224" t="s">
        <v>7709</v>
      </c>
      <c r="L1411" s="224" t="s">
        <v>7710</v>
      </c>
      <c r="M1411" s="224" t="s">
        <v>6964</v>
      </c>
      <c r="N1411" s="346" t="s">
        <v>5411</v>
      </c>
      <c r="O1411" s="224" t="s">
        <v>7009</v>
      </c>
    </row>
    <row r="1412" spans="3:15" x14ac:dyDescent="0.25">
      <c r="C1412" s="358"/>
      <c r="D1412" s="358"/>
      <c r="E1412" s="358"/>
      <c r="H1412" s="344" t="s">
        <v>7698</v>
      </c>
      <c r="I1412" s="336" t="s">
        <v>7711</v>
      </c>
      <c r="J1412" s="224" t="s">
        <v>7712</v>
      </c>
      <c r="L1412" s="224" t="s">
        <v>7713</v>
      </c>
      <c r="M1412" s="224" t="s">
        <v>6964</v>
      </c>
      <c r="N1412" s="346" t="s">
        <v>7011</v>
      </c>
      <c r="O1412" s="224" t="s">
        <v>7012</v>
      </c>
    </row>
    <row r="1413" spans="3:15" x14ac:dyDescent="0.25">
      <c r="C1413" s="358"/>
      <c r="D1413" s="358"/>
      <c r="E1413" s="358"/>
      <c r="H1413" s="344" t="s">
        <v>7698</v>
      </c>
      <c r="I1413" s="336" t="s">
        <v>7714</v>
      </c>
      <c r="J1413" s="224" t="s">
        <v>7715</v>
      </c>
      <c r="L1413" s="224" t="s">
        <v>7716</v>
      </c>
      <c r="M1413" s="224" t="s">
        <v>6964</v>
      </c>
      <c r="N1413" s="346" t="s">
        <v>7014</v>
      </c>
      <c r="O1413" s="224" t="s">
        <v>7015</v>
      </c>
    </row>
    <row r="1414" spans="3:15" x14ac:dyDescent="0.25">
      <c r="C1414" s="358"/>
      <c r="D1414" s="358"/>
      <c r="E1414" s="358"/>
      <c r="H1414" s="344" t="s">
        <v>7698</v>
      </c>
      <c r="I1414" s="336" t="s">
        <v>7717</v>
      </c>
      <c r="J1414" s="224" t="s">
        <v>7718</v>
      </c>
      <c r="L1414" s="224" t="s">
        <v>7719</v>
      </c>
      <c r="M1414" s="224" t="s">
        <v>6964</v>
      </c>
      <c r="N1414" s="346" t="s">
        <v>7017</v>
      </c>
      <c r="O1414" s="224" t="s">
        <v>7018</v>
      </c>
    </row>
    <row r="1415" spans="3:15" x14ac:dyDescent="0.25">
      <c r="C1415" s="358"/>
      <c r="D1415" s="358"/>
      <c r="E1415" s="358"/>
      <c r="H1415" s="344" t="s">
        <v>7698</v>
      </c>
      <c r="I1415" s="336" t="s">
        <v>7720</v>
      </c>
      <c r="J1415" s="224" t="s">
        <v>7721</v>
      </c>
      <c r="L1415" s="224" t="s">
        <v>7722</v>
      </c>
      <c r="M1415" s="224" t="s">
        <v>6964</v>
      </c>
      <c r="N1415" s="346" t="s">
        <v>4176</v>
      </c>
      <c r="O1415" s="224" t="s">
        <v>7020</v>
      </c>
    </row>
    <row r="1416" spans="3:15" x14ac:dyDescent="0.25">
      <c r="C1416" s="358"/>
      <c r="D1416" s="358"/>
      <c r="E1416" s="358"/>
      <c r="H1416" s="344" t="s">
        <v>7698</v>
      </c>
      <c r="I1416" s="336" t="s">
        <v>7723</v>
      </c>
      <c r="J1416" s="224" t="s">
        <v>7724</v>
      </c>
      <c r="L1416" s="224" t="s">
        <v>7725</v>
      </c>
      <c r="M1416" s="224" t="s">
        <v>6964</v>
      </c>
      <c r="N1416" s="346" t="s">
        <v>7022</v>
      </c>
      <c r="O1416" s="224" t="s">
        <v>7023</v>
      </c>
    </row>
    <row r="1417" spans="3:15" x14ac:dyDescent="0.25">
      <c r="C1417" s="358"/>
      <c r="D1417" s="358"/>
      <c r="E1417" s="358"/>
      <c r="H1417" s="344" t="s">
        <v>7698</v>
      </c>
      <c r="I1417" s="336" t="s">
        <v>7726</v>
      </c>
      <c r="J1417" s="224" t="s">
        <v>7727</v>
      </c>
      <c r="L1417" s="224" t="s">
        <v>7728</v>
      </c>
      <c r="M1417" s="224" t="s">
        <v>6964</v>
      </c>
      <c r="N1417" s="346" t="s">
        <v>7025</v>
      </c>
      <c r="O1417" s="224" t="s">
        <v>7026</v>
      </c>
    </row>
    <row r="1418" spans="3:15" x14ac:dyDescent="0.25">
      <c r="C1418" s="358"/>
      <c r="D1418" s="358"/>
      <c r="E1418" s="358"/>
      <c r="H1418" s="344" t="s">
        <v>7698</v>
      </c>
      <c r="I1418" s="336" t="s">
        <v>7729</v>
      </c>
      <c r="J1418" s="224" t="s">
        <v>7730</v>
      </c>
      <c r="L1418" s="224" t="s">
        <v>7731</v>
      </c>
      <c r="M1418" s="224"/>
      <c r="N1418" s="346"/>
      <c r="O1418" s="224" t="s">
        <v>7026</v>
      </c>
    </row>
    <row r="1419" spans="3:15" x14ac:dyDescent="0.25">
      <c r="C1419" s="358"/>
      <c r="D1419" s="358"/>
      <c r="E1419" s="358"/>
      <c r="H1419" s="344" t="s">
        <v>7698</v>
      </c>
      <c r="I1419" s="336" t="s">
        <v>7732</v>
      </c>
      <c r="J1419" s="224" t="s">
        <v>7733</v>
      </c>
      <c r="L1419" s="224" t="s">
        <v>7734</v>
      </c>
      <c r="M1419" s="224" t="s">
        <v>6964</v>
      </c>
      <c r="N1419" s="346" t="s">
        <v>7028</v>
      </c>
      <c r="O1419" s="224" t="s">
        <v>7029</v>
      </c>
    </row>
    <row r="1420" spans="3:15" x14ac:dyDescent="0.25">
      <c r="C1420" s="358"/>
      <c r="D1420" s="358"/>
      <c r="E1420" s="358"/>
      <c r="H1420" s="344" t="s">
        <v>7698</v>
      </c>
      <c r="I1420" s="336" t="s">
        <v>7735</v>
      </c>
      <c r="J1420" s="224" t="s">
        <v>7736</v>
      </c>
      <c r="L1420" s="224" t="s">
        <v>7737</v>
      </c>
      <c r="M1420" s="224" t="s">
        <v>6964</v>
      </c>
      <c r="N1420" s="346" t="s">
        <v>7031</v>
      </c>
      <c r="O1420" s="224" t="s">
        <v>7032</v>
      </c>
    </row>
    <row r="1421" spans="3:15" x14ac:dyDescent="0.25">
      <c r="C1421" s="358"/>
      <c r="D1421" s="358"/>
      <c r="E1421" s="358"/>
      <c r="H1421" s="344" t="s">
        <v>7698</v>
      </c>
      <c r="I1421" s="336" t="s">
        <v>7738</v>
      </c>
      <c r="J1421" s="224" t="s">
        <v>7739</v>
      </c>
      <c r="L1421" s="224" t="s">
        <v>7740</v>
      </c>
      <c r="M1421" s="224" t="s">
        <v>6964</v>
      </c>
      <c r="N1421" s="346" t="s">
        <v>7034</v>
      </c>
      <c r="O1421" s="224" t="s">
        <v>7035</v>
      </c>
    </row>
    <row r="1422" spans="3:15" x14ac:dyDescent="0.25">
      <c r="C1422" s="358"/>
      <c r="D1422" s="358"/>
      <c r="E1422" s="358"/>
      <c r="H1422" s="344" t="s">
        <v>7698</v>
      </c>
      <c r="I1422" s="336" t="s">
        <v>7741</v>
      </c>
      <c r="J1422" s="224" t="s">
        <v>7742</v>
      </c>
      <c r="L1422" s="224" t="s">
        <v>7743</v>
      </c>
      <c r="M1422" s="224" t="s">
        <v>6964</v>
      </c>
      <c r="N1422" s="346" t="s">
        <v>7037</v>
      </c>
      <c r="O1422" s="224" t="s">
        <v>7038</v>
      </c>
    </row>
    <row r="1423" spans="3:15" x14ac:dyDescent="0.25">
      <c r="C1423" s="358"/>
      <c r="D1423" s="358"/>
      <c r="E1423" s="358"/>
      <c r="H1423" s="344" t="s">
        <v>7698</v>
      </c>
      <c r="I1423" s="336" t="s">
        <v>7744</v>
      </c>
      <c r="J1423" s="224" t="s">
        <v>7745</v>
      </c>
      <c r="L1423" s="224" t="s">
        <v>7746</v>
      </c>
      <c r="M1423" s="224" t="s">
        <v>6964</v>
      </c>
      <c r="N1423" s="346" t="s">
        <v>7040</v>
      </c>
      <c r="O1423" s="224" t="s">
        <v>7041</v>
      </c>
    </row>
    <row r="1424" spans="3:15" x14ac:dyDescent="0.25">
      <c r="C1424" s="358"/>
      <c r="D1424" s="358"/>
      <c r="E1424" s="358"/>
      <c r="H1424" s="344" t="s">
        <v>7698</v>
      </c>
      <c r="I1424" s="336" t="s">
        <v>7747</v>
      </c>
      <c r="J1424" s="224" t="s">
        <v>7748</v>
      </c>
      <c r="L1424" s="224" t="s">
        <v>7749</v>
      </c>
      <c r="M1424" s="224" t="s">
        <v>6964</v>
      </c>
      <c r="N1424" s="346" t="s">
        <v>7043</v>
      </c>
      <c r="O1424" s="224" t="s">
        <v>7044</v>
      </c>
    </row>
    <row r="1425" spans="3:15" x14ac:dyDescent="0.25">
      <c r="C1425" s="358"/>
      <c r="D1425" s="358"/>
      <c r="E1425" s="358"/>
      <c r="H1425" s="344" t="s">
        <v>7698</v>
      </c>
      <c r="I1425" s="336" t="s">
        <v>7750</v>
      </c>
      <c r="J1425" s="224" t="s">
        <v>7751</v>
      </c>
      <c r="L1425" s="224" t="s">
        <v>7752</v>
      </c>
      <c r="M1425" s="224" t="s">
        <v>6964</v>
      </c>
      <c r="N1425" s="346" t="s">
        <v>7046</v>
      </c>
      <c r="O1425" s="224" t="s">
        <v>7047</v>
      </c>
    </row>
    <row r="1426" spans="3:15" x14ac:dyDescent="0.25">
      <c r="C1426" s="358"/>
      <c r="D1426" s="358"/>
      <c r="E1426" s="358"/>
      <c r="H1426" s="344" t="s">
        <v>7698</v>
      </c>
      <c r="I1426" s="336" t="s">
        <v>7753</v>
      </c>
      <c r="J1426" s="224" t="s">
        <v>7754</v>
      </c>
      <c r="L1426" s="224" t="s">
        <v>7755</v>
      </c>
      <c r="M1426" s="224"/>
      <c r="N1426" s="346"/>
      <c r="O1426" s="224" t="s">
        <v>7047</v>
      </c>
    </row>
    <row r="1427" spans="3:15" x14ac:dyDescent="0.25">
      <c r="C1427" s="358"/>
      <c r="D1427" s="358"/>
      <c r="E1427" s="358"/>
      <c r="H1427" s="344" t="s">
        <v>7698</v>
      </c>
      <c r="I1427" s="336" t="s">
        <v>7756</v>
      </c>
      <c r="J1427" s="224" t="s">
        <v>7757</v>
      </c>
      <c r="L1427" s="224" t="s">
        <v>7758</v>
      </c>
      <c r="M1427" s="224" t="s">
        <v>6964</v>
      </c>
      <c r="N1427" s="346" t="s">
        <v>7049</v>
      </c>
      <c r="O1427" s="224" t="s">
        <v>7050</v>
      </c>
    </row>
    <row r="1428" spans="3:15" x14ac:dyDescent="0.25">
      <c r="C1428" s="358"/>
      <c r="D1428" s="358"/>
      <c r="E1428" s="358"/>
      <c r="H1428" s="344" t="s">
        <v>7698</v>
      </c>
      <c r="I1428" s="336" t="s">
        <v>7759</v>
      </c>
      <c r="J1428" s="224" t="s">
        <v>7760</v>
      </c>
      <c r="L1428" s="224" t="s">
        <v>7761</v>
      </c>
      <c r="M1428" s="224" t="s">
        <v>7054</v>
      </c>
      <c r="N1428" s="346" t="s">
        <v>7055</v>
      </c>
      <c r="O1428" s="224" t="s">
        <v>7056</v>
      </c>
    </row>
    <row r="1429" spans="3:15" x14ac:dyDescent="0.25">
      <c r="C1429" s="358"/>
      <c r="D1429" s="358"/>
      <c r="E1429" s="358"/>
      <c r="H1429" s="344" t="s">
        <v>7698</v>
      </c>
      <c r="I1429" s="336" t="s">
        <v>7762</v>
      </c>
      <c r="J1429" s="224" t="s">
        <v>7763</v>
      </c>
      <c r="L1429" s="224" t="s">
        <v>7764</v>
      </c>
      <c r="M1429" s="224" t="s">
        <v>7054</v>
      </c>
      <c r="N1429" s="346" t="s">
        <v>7058</v>
      </c>
      <c r="O1429" s="224" t="s">
        <v>7059</v>
      </c>
    </row>
    <row r="1430" spans="3:15" x14ac:dyDescent="0.25">
      <c r="C1430" s="358"/>
      <c r="D1430" s="358"/>
      <c r="E1430" s="358"/>
      <c r="H1430" s="344" t="s">
        <v>7698</v>
      </c>
      <c r="I1430" s="336" t="s">
        <v>7765</v>
      </c>
      <c r="J1430" s="224" t="s">
        <v>7766</v>
      </c>
      <c r="L1430" s="224" t="s">
        <v>7767</v>
      </c>
      <c r="M1430" s="224" t="s">
        <v>7054</v>
      </c>
      <c r="N1430" s="346" t="s">
        <v>7061</v>
      </c>
      <c r="O1430" s="224" t="s">
        <v>7062</v>
      </c>
    </row>
    <row r="1431" spans="3:15" x14ac:dyDescent="0.25">
      <c r="C1431" s="358"/>
      <c r="D1431" s="358"/>
      <c r="E1431" s="358"/>
      <c r="H1431" s="344" t="s">
        <v>7698</v>
      </c>
      <c r="I1431" s="336" t="s">
        <v>7768</v>
      </c>
      <c r="J1431" s="224" t="s">
        <v>7769</v>
      </c>
      <c r="L1431" s="224" t="s">
        <v>7770</v>
      </c>
      <c r="M1431" s="224" t="s">
        <v>7054</v>
      </c>
      <c r="N1431" s="346" t="s">
        <v>7064</v>
      </c>
      <c r="O1431" s="224" t="s">
        <v>7065</v>
      </c>
    </row>
    <row r="1432" spans="3:15" x14ac:dyDescent="0.25">
      <c r="C1432" s="358"/>
      <c r="D1432" s="358"/>
      <c r="E1432" s="358"/>
      <c r="H1432" s="344" t="s">
        <v>7698</v>
      </c>
      <c r="I1432" s="336" t="s">
        <v>7771</v>
      </c>
      <c r="J1432" s="224" t="s">
        <v>7772</v>
      </c>
      <c r="L1432" s="224" t="s">
        <v>7773</v>
      </c>
      <c r="M1432" s="224"/>
      <c r="N1432" s="346"/>
      <c r="O1432" s="224" t="s">
        <v>7065</v>
      </c>
    </row>
    <row r="1433" spans="3:15" x14ac:dyDescent="0.25">
      <c r="C1433" s="358"/>
      <c r="D1433" s="358"/>
      <c r="E1433" s="358"/>
      <c r="H1433" s="344" t="s">
        <v>7698</v>
      </c>
      <c r="I1433" s="336" t="s">
        <v>7774</v>
      </c>
      <c r="J1433" s="224" t="s">
        <v>7775</v>
      </c>
      <c r="L1433" s="224" t="s">
        <v>7776</v>
      </c>
      <c r="M1433" s="224" t="s">
        <v>7054</v>
      </c>
      <c r="N1433" s="346" t="s">
        <v>7067</v>
      </c>
      <c r="O1433" s="224" t="s">
        <v>7068</v>
      </c>
    </row>
    <row r="1434" spans="3:15" x14ac:dyDescent="0.25">
      <c r="C1434" s="358"/>
      <c r="D1434" s="358"/>
      <c r="E1434" s="358"/>
      <c r="H1434" s="344" t="s">
        <v>7698</v>
      </c>
      <c r="I1434" s="336" t="s">
        <v>7777</v>
      </c>
      <c r="J1434" s="224" t="s">
        <v>7778</v>
      </c>
      <c r="L1434" s="224" t="s">
        <v>7779</v>
      </c>
      <c r="M1434" s="224" t="s">
        <v>7054</v>
      </c>
      <c r="N1434" s="346" t="s">
        <v>7070</v>
      </c>
      <c r="O1434" s="224" t="s">
        <v>7071</v>
      </c>
    </row>
    <row r="1435" spans="3:15" x14ac:dyDescent="0.25">
      <c r="C1435" s="358"/>
      <c r="D1435" s="358"/>
      <c r="E1435" s="358"/>
      <c r="H1435" s="344" t="s">
        <v>7698</v>
      </c>
      <c r="I1435" s="336" t="s">
        <v>7780</v>
      </c>
      <c r="J1435" s="224" t="s">
        <v>7781</v>
      </c>
      <c r="L1435" s="224" t="s">
        <v>7782</v>
      </c>
      <c r="M1435" s="224" t="s">
        <v>7054</v>
      </c>
      <c r="N1435" s="346" t="s">
        <v>7073</v>
      </c>
      <c r="O1435" s="224" t="s">
        <v>7074</v>
      </c>
    </row>
    <row r="1436" spans="3:15" x14ac:dyDescent="0.25">
      <c r="C1436" s="358"/>
      <c r="D1436" s="358"/>
      <c r="E1436" s="358"/>
      <c r="H1436" s="344" t="s">
        <v>7698</v>
      </c>
      <c r="I1436" s="336" t="s">
        <v>7783</v>
      </c>
      <c r="J1436" s="224" t="s">
        <v>7784</v>
      </c>
      <c r="L1436" s="224" t="s">
        <v>7785</v>
      </c>
      <c r="M1436" s="224" t="s">
        <v>7054</v>
      </c>
      <c r="N1436" s="346" t="s">
        <v>7076</v>
      </c>
      <c r="O1436" s="224" t="s">
        <v>7077</v>
      </c>
    </row>
    <row r="1437" spans="3:15" x14ac:dyDescent="0.25">
      <c r="C1437" s="358"/>
      <c r="D1437" s="358"/>
      <c r="E1437" s="358"/>
      <c r="H1437" s="344" t="s">
        <v>7698</v>
      </c>
      <c r="I1437" s="336" t="s">
        <v>7786</v>
      </c>
      <c r="J1437" s="224" t="s">
        <v>7787</v>
      </c>
      <c r="L1437" s="224" t="s">
        <v>7788</v>
      </c>
      <c r="M1437" s="224" t="s">
        <v>7054</v>
      </c>
      <c r="N1437" s="346" t="s">
        <v>7079</v>
      </c>
      <c r="O1437" s="224" t="s">
        <v>7080</v>
      </c>
    </row>
    <row r="1438" spans="3:15" x14ac:dyDescent="0.25">
      <c r="C1438" s="358"/>
      <c r="D1438" s="358"/>
      <c r="E1438" s="358"/>
      <c r="H1438" s="344" t="s">
        <v>7698</v>
      </c>
      <c r="I1438" s="336" t="s">
        <v>7789</v>
      </c>
      <c r="J1438" s="224" t="s">
        <v>7790</v>
      </c>
      <c r="L1438" s="224" t="s">
        <v>7791</v>
      </c>
      <c r="M1438" s="224" t="s">
        <v>7054</v>
      </c>
      <c r="N1438" s="346" t="s">
        <v>7082</v>
      </c>
      <c r="O1438" s="224" t="s">
        <v>7083</v>
      </c>
    </row>
    <row r="1439" spans="3:15" x14ac:dyDescent="0.25">
      <c r="C1439" s="358"/>
      <c r="D1439" s="358"/>
      <c r="E1439" s="358"/>
      <c r="H1439" s="344" t="s">
        <v>7698</v>
      </c>
      <c r="I1439" s="336" t="s">
        <v>7792</v>
      </c>
      <c r="J1439" s="224" t="s">
        <v>7793</v>
      </c>
      <c r="L1439" s="224" t="s">
        <v>7794</v>
      </c>
      <c r="M1439" s="224" t="s">
        <v>7054</v>
      </c>
      <c r="N1439" s="346" t="s">
        <v>7085</v>
      </c>
      <c r="O1439" s="224" t="s">
        <v>7086</v>
      </c>
    </row>
    <row r="1440" spans="3:15" x14ac:dyDescent="0.25">
      <c r="C1440" s="358"/>
      <c r="D1440" s="358"/>
      <c r="E1440" s="358"/>
      <c r="H1440" s="344" t="s">
        <v>7698</v>
      </c>
      <c r="I1440" s="336" t="s">
        <v>7795</v>
      </c>
      <c r="J1440" s="224" t="s">
        <v>7796</v>
      </c>
      <c r="L1440" s="224" t="s">
        <v>7797</v>
      </c>
      <c r="M1440" s="224" t="s">
        <v>7054</v>
      </c>
      <c r="N1440" s="346" t="s">
        <v>7088</v>
      </c>
      <c r="O1440" s="224" t="s">
        <v>7089</v>
      </c>
    </row>
    <row r="1441" spans="3:15" x14ac:dyDescent="0.25">
      <c r="C1441" s="358"/>
      <c r="D1441" s="358"/>
      <c r="E1441" s="358"/>
      <c r="H1441" s="344" t="s">
        <v>7698</v>
      </c>
      <c r="I1441" s="336" t="s">
        <v>7798</v>
      </c>
      <c r="J1441" s="224" t="s">
        <v>7799</v>
      </c>
      <c r="L1441" s="224" t="s">
        <v>7800</v>
      </c>
      <c r="M1441" s="224" t="s">
        <v>7054</v>
      </c>
      <c r="N1441" s="346" t="s">
        <v>7091</v>
      </c>
      <c r="O1441" s="224" t="s">
        <v>7092</v>
      </c>
    </row>
    <row r="1442" spans="3:15" x14ac:dyDescent="0.25">
      <c r="C1442" s="358"/>
      <c r="D1442" s="358"/>
      <c r="E1442" s="358"/>
      <c r="H1442" s="344" t="s">
        <v>7698</v>
      </c>
      <c r="I1442" s="336" t="s">
        <v>7801</v>
      </c>
      <c r="J1442" s="224" t="s">
        <v>7802</v>
      </c>
      <c r="L1442" s="224" t="s">
        <v>7803</v>
      </c>
      <c r="M1442" s="224" t="s">
        <v>7054</v>
      </c>
      <c r="N1442" s="346" t="s">
        <v>7094</v>
      </c>
      <c r="O1442" s="224" t="s">
        <v>7095</v>
      </c>
    </row>
    <row r="1443" spans="3:15" x14ac:dyDescent="0.25">
      <c r="C1443" s="358"/>
      <c r="D1443" s="358"/>
      <c r="E1443" s="358"/>
      <c r="H1443" s="344" t="s">
        <v>7698</v>
      </c>
      <c r="I1443" s="336" t="s">
        <v>7804</v>
      </c>
      <c r="J1443" s="224" t="s">
        <v>7805</v>
      </c>
      <c r="L1443" s="224" t="s">
        <v>7806</v>
      </c>
      <c r="M1443" s="224" t="s">
        <v>7054</v>
      </c>
      <c r="N1443" s="346" t="s">
        <v>7097</v>
      </c>
      <c r="O1443" s="224" t="s">
        <v>7098</v>
      </c>
    </row>
    <row r="1444" spans="3:15" x14ac:dyDescent="0.25">
      <c r="C1444" s="358"/>
      <c r="D1444" s="358"/>
      <c r="E1444" s="358"/>
      <c r="H1444" s="344" t="s">
        <v>7698</v>
      </c>
      <c r="I1444" s="336" t="s">
        <v>7807</v>
      </c>
      <c r="J1444" s="224" t="s">
        <v>7808</v>
      </c>
      <c r="L1444" s="224" t="s">
        <v>7809</v>
      </c>
      <c r="M1444" s="224" t="s">
        <v>7054</v>
      </c>
      <c r="N1444" s="346" t="s">
        <v>5297</v>
      </c>
      <c r="O1444" s="224" t="s">
        <v>7100</v>
      </c>
    </row>
    <row r="1445" spans="3:15" x14ac:dyDescent="0.25">
      <c r="C1445" s="358"/>
      <c r="D1445" s="358"/>
      <c r="E1445" s="358"/>
      <c r="H1445" s="344" t="s">
        <v>7698</v>
      </c>
      <c r="I1445" s="336" t="s">
        <v>7810</v>
      </c>
      <c r="J1445" s="224" t="s">
        <v>7811</v>
      </c>
      <c r="L1445" s="224" t="s">
        <v>7812</v>
      </c>
      <c r="M1445" s="224" t="s">
        <v>7054</v>
      </c>
      <c r="N1445" s="346" t="s">
        <v>7102</v>
      </c>
      <c r="O1445" s="224" t="s">
        <v>7103</v>
      </c>
    </row>
    <row r="1446" spans="3:15" x14ac:dyDescent="0.25">
      <c r="C1446" s="358"/>
      <c r="D1446" s="358"/>
      <c r="E1446" s="358"/>
      <c r="H1446" s="344" t="s">
        <v>7698</v>
      </c>
      <c r="I1446" s="336" t="s">
        <v>7813</v>
      </c>
      <c r="J1446" s="224" t="s">
        <v>7814</v>
      </c>
      <c r="L1446" s="224" t="s">
        <v>7815</v>
      </c>
      <c r="M1446" s="224"/>
      <c r="N1446" s="346"/>
      <c r="O1446" s="224" t="s">
        <v>7103</v>
      </c>
    </row>
    <row r="1447" spans="3:15" x14ac:dyDescent="0.25">
      <c r="C1447" s="358"/>
      <c r="D1447" s="358"/>
      <c r="E1447" s="358"/>
      <c r="H1447" s="354"/>
      <c r="I1447" s="350" t="s">
        <v>7816</v>
      </c>
      <c r="J1447" s="355"/>
      <c r="L1447" s="224" t="s">
        <v>7817</v>
      </c>
      <c r="M1447" s="224" t="s">
        <v>7054</v>
      </c>
      <c r="N1447" s="346" t="s">
        <v>7105</v>
      </c>
      <c r="O1447" s="224" t="s">
        <v>7106</v>
      </c>
    </row>
    <row r="1448" spans="3:15" x14ac:dyDescent="0.25">
      <c r="C1448" s="358"/>
      <c r="D1448" s="358"/>
      <c r="E1448" s="358"/>
      <c r="H1448" s="344" t="s">
        <v>7818</v>
      </c>
      <c r="I1448" s="336" t="s">
        <v>7819</v>
      </c>
      <c r="J1448" s="224" t="s">
        <v>7820</v>
      </c>
      <c r="L1448" s="224" t="s">
        <v>7821</v>
      </c>
      <c r="M1448" s="224"/>
      <c r="N1448" s="346"/>
      <c r="O1448" s="224" t="s">
        <v>7106</v>
      </c>
    </row>
    <row r="1449" spans="3:15" x14ac:dyDescent="0.25">
      <c r="C1449" s="358"/>
      <c r="D1449" s="358"/>
      <c r="E1449" s="358"/>
      <c r="H1449" s="344" t="s">
        <v>7818</v>
      </c>
      <c r="I1449" s="336" t="s">
        <v>7822</v>
      </c>
      <c r="J1449" s="224" t="s">
        <v>7823</v>
      </c>
      <c r="L1449" s="224" t="s">
        <v>7824</v>
      </c>
      <c r="M1449" s="224" t="s">
        <v>7110</v>
      </c>
      <c r="N1449" s="346" t="s">
        <v>7111</v>
      </c>
      <c r="O1449" s="224" t="s">
        <v>7112</v>
      </c>
    </row>
    <row r="1450" spans="3:15" x14ac:dyDescent="0.25">
      <c r="C1450" s="358"/>
      <c r="D1450" s="358"/>
      <c r="E1450" s="358"/>
      <c r="H1450" s="344" t="s">
        <v>7818</v>
      </c>
      <c r="I1450" s="336" t="s">
        <v>5470</v>
      </c>
      <c r="J1450" s="224" t="s">
        <v>7825</v>
      </c>
      <c r="L1450" s="224" t="s">
        <v>7826</v>
      </c>
      <c r="M1450" s="224" t="s">
        <v>7110</v>
      </c>
      <c r="N1450" s="346" t="s">
        <v>7114</v>
      </c>
      <c r="O1450" s="224" t="s">
        <v>7115</v>
      </c>
    </row>
    <row r="1451" spans="3:15" x14ac:dyDescent="0.25">
      <c r="C1451" s="358"/>
      <c r="D1451" s="358"/>
      <c r="E1451" s="358"/>
      <c r="H1451" s="344" t="s">
        <v>7818</v>
      </c>
      <c r="I1451" s="336" t="s">
        <v>7827</v>
      </c>
      <c r="J1451" s="224" t="s">
        <v>7828</v>
      </c>
      <c r="L1451" s="224" t="s">
        <v>7829</v>
      </c>
      <c r="M1451" s="224" t="s">
        <v>7110</v>
      </c>
      <c r="N1451" s="346" t="s">
        <v>7117</v>
      </c>
      <c r="O1451" s="224" t="s">
        <v>7118</v>
      </c>
    </row>
    <row r="1452" spans="3:15" x14ac:dyDescent="0.25">
      <c r="C1452" s="358"/>
      <c r="D1452" s="358"/>
      <c r="E1452" s="358"/>
      <c r="H1452" s="344" t="s">
        <v>7818</v>
      </c>
      <c r="I1452" s="336" t="s">
        <v>7830</v>
      </c>
      <c r="J1452" s="224" t="s">
        <v>7831</v>
      </c>
      <c r="L1452" s="224" t="s">
        <v>7832</v>
      </c>
      <c r="M1452" s="224" t="s">
        <v>7110</v>
      </c>
      <c r="N1452" s="346" t="s">
        <v>7120</v>
      </c>
      <c r="O1452" s="224" t="s">
        <v>7121</v>
      </c>
    </row>
    <row r="1453" spans="3:15" x14ac:dyDescent="0.25">
      <c r="C1453" s="358"/>
      <c r="D1453" s="358"/>
      <c r="E1453" s="358"/>
      <c r="H1453" s="344" t="s">
        <v>7818</v>
      </c>
      <c r="I1453" s="336" t="s">
        <v>7833</v>
      </c>
      <c r="J1453" s="224" t="s">
        <v>7834</v>
      </c>
      <c r="L1453" s="224" t="s">
        <v>7835</v>
      </c>
      <c r="M1453" s="224" t="s">
        <v>7110</v>
      </c>
      <c r="N1453" s="346" t="s">
        <v>7123</v>
      </c>
      <c r="O1453" s="224" t="s">
        <v>7124</v>
      </c>
    </row>
    <row r="1454" spans="3:15" x14ac:dyDescent="0.25">
      <c r="C1454" s="358"/>
      <c r="D1454" s="358"/>
      <c r="E1454" s="358"/>
      <c r="H1454" s="344" t="s">
        <v>7818</v>
      </c>
      <c r="I1454" s="336" t="s">
        <v>7836</v>
      </c>
      <c r="J1454" s="224" t="s">
        <v>7837</v>
      </c>
      <c r="L1454" s="224" t="s">
        <v>7838</v>
      </c>
      <c r="M1454" s="224"/>
      <c r="N1454" s="346"/>
      <c r="O1454" s="224" t="s">
        <v>7124</v>
      </c>
    </row>
    <row r="1455" spans="3:15" x14ac:dyDescent="0.25">
      <c r="C1455" s="358"/>
      <c r="D1455" s="358"/>
      <c r="E1455" s="358"/>
      <c r="H1455" s="344" t="s">
        <v>7818</v>
      </c>
      <c r="I1455" s="336" t="s">
        <v>7839</v>
      </c>
      <c r="J1455" s="224" t="s">
        <v>7840</v>
      </c>
      <c r="L1455" s="224" t="s">
        <v>7841</v>
      </c>
      <c r="M1455" s="224" t="s">
        <v>7110</v>
      </c>
      <c r="N1455" s="346" t="s">
        <v>7126</v>
      </c>
      <c r="O1455" s="224" t="s">
        <v>7127</v>
      </c>
    </row>
    <row r="1456" spans="3:15" x14ac:dyDescent="0.25">
      <c r="C1456" s="358"/>
      <c r="D1456" s="358"/>
      <c r="E1456" s="358"/>
      <c r="H1456" s="344" t="s">
        <v>7818</v>
      </c>
      <c r="I1456" s="336" t="s">
        <v>7842</v>
      </c>
      <c r="J1456" s="224" t="s">
        <v>7843</v>
      </c>
      <c r="L1456" s="224" t="s">
        <v>7844</v>
      </c>
      <c r="M1456" s="224" t="s">
        <v>7110</v>
      </c>
      <c r="N1456" s="346" t="s">
        <v>7129</v>
      </c>
      <c r="O1456" s="224" t="s">
        <v>7130</v>
      </c>
    </row>
    <row r="1457" spans="3:15" x14ac:dyDescent="0.25">
      <c r="C1457" s="358"/>
      <c r="D1457" s="358"/>
      <c r="E1457" s="358"/>
      <c r="H1457" s="344" t="s">
        <v>7818</v>
      </c>
      <c r="I1457" s="336" t="s">
        <v>7845</v>
      </c>
      <c r="J1457" s="224" t="s">
        <v>7846</v>
      </c>
      <c r="L1457" s="224" t="s">
        <v>7847</v>
      </c>
      <c r="M1457" s="224" t="s">
        <v>7110</v>
      </c>
      <c r="N1457" s="346" t="s">
        <v>7132</v>
      </c>
      <c r="O1457" s="224" t="s">
        <v>7133</v>
      </c>
    </row>
    <row r="1458" spans="3:15" x14ac:dyDescent="0.25">
      <c r="C1458" s="358"/>
      <c r="D1458" s="358"/>
      <c r="E1458" s="358"/>
      <c r="H1458" s="344" t="s">
        <v>7818</v>
      </c>
      <c r="I1458" s="336" t="s">
        <v>7848</v>
      </c>
      <c r="J1458" s="224" t="s">
        <v>7849</v>
      </c>
      <c r="L1458" s="224" t="s">
        <v>7850</v>
      </c>
      <c r="M1458" s="224" t="s">
        <v>7110</v>
      </c>
      <c r="N1458" s="346" t="s">
        <v>7135</v>
      </c>
      <c r="O1458" s="224" t="s">
        <v>7136</v>
      </c>
    </row>
    <row r="1459" spans="3:15" x14ac:dyDescent="0.25">
      <c r="C1459" s="358"/>
      <c r="D1459" s="358"/>
      <c r="E1459" s="358"/>
      <c r="H1459" s="344" t="s">
        <v>7818</v>
      </c>
      <c r="I1459" s="336" t="s">
        <v>7851</v>
      </c>
      <c r="J1459" s="224" t="s">
        <v>7852</v>
      </c>
      <c r="L1459" s="224" t="s">
        <v>7853</v>
      </c>
      <c r="M1459" s="224"/>
      <c r="N1459" s="346"/>
      <c r="O1459" s="224" t="s">
        <v>7136</v>
      </c>
    </row>
    <row r="1460" spans="3:15" x14ac:dyDescent="0.25">
      <c r="C1460" s="358"/>
      <c r="D1460" s="358"/>
      <c r="E1460" s="358"/>
      <c r="H1460" s="344" t="s">
        <v>7818</v>
      </c>
      <c r="I1460" s="336" t="s">
        <v>3535</v>
      </c>
      <c r="J1460" s="224" t="s">
        <v>7854</v>
      </c>
      <c r="L1460" s="224" t="s">
        <v>7855</v>
      </c>
      <c r="M1460" s="224" t="s">
        <v>7110</v>
      </c>
      <c r="N1460" s="346" t="s">
        <v>7138</v>
      </c>
      <c r="O1460" s="224" t="s">
        <v>7139</v>
      </c>
    </row>
    <row r="1461" spans="3:15" x14ac:dyDescent="0.25">
      <c r="C1461" s="358"/>
      <c r="D1461" s="358"/>
      <c r="E1461" s="358"/>
      <c r="H1461" s="344" t="s">
        <v>7818</v>
      </c>
      <c r="I1461" s="336" t="s">
        <v>7856</v>
      </c>
      <c r="J1461" s="224" t="s">
        <v>7857</v>
      </c>
      <c r="L1461" s="224" t="s">
        <v>7858</v>
      </c>
      <c r="M1461" s="224" t="s">
        <v>7110</v>
      </c>
      <c r="N1461" s="346" t="s">
        <v>7141</v>
      </c>
      <c r="O1461" s="224" t="s">
        <v>7142</v>
      </c>
    </row>
    <row r="1462" spans="3:15" x14ac:dyDescent="0.25">
      <c r="C1462" s="358"/>
      <c r="D1462" s="358"/>
      <c r="E1462" s="358"/>
      <c r="H1462" s="344" t="s">
        <v>7818</v>
      </c>
      <c r="I1462" s="336" t="s">
        <v>7859</v>
      </c>
      <c r="J1462" s="224" t="s">
        <v>7860</v>
      </c>
      <c r="L1462" s="224" t="s">
        <v>7861</v>
      </c>
      <c r="M1462" s="224"/>
      <c r="N1462" s="346"/>
      <c r="O1462" s="224" t="s">
        <v>7142</v>
      </c>
    </row>
    <row r="1463" spans="3:15" x14ac:dyDescent="0.25">
      <c r="C1463" s="358"/>
      <c r="D1463" s="358"/>
      <c r="E1463" s="358"/>
      <c r="H1463" s="344" t="s">
        <v>7818</v>
      </c>
      <c r="I1463" s="336" t="s">
        <v>7862</v>
      </c>
      <c r="J1463" s="224" t="s">
        <v>7863</v>
      </c>
      <c r="L1463" s="224" t="s">
        <v>7864</v>
      </c>
      <c r="M1463" s="224" t="s">
        <v>7110</v>
      </c>
      <c r="N1463" s="346" t="s">
        <v>7144</v>
      </c>
      <c r="O1463" s="224" t="s">
        <v>7145</v>
      </c>
    </row>
    <row r="1464" spans="3:15" x14ac:dyDescent="0.25">
      <c r="C1464" s="358"/>
      <c r="D1464" s="358"/>
      <c r="E1464" s="358"/>
      <c r="H1464" s="344" t="s">
        <v>7818</v>
      </c>
      <c r="I1464" s="336" t="s">
        <v>7865</v>
      </c>
      <c r="J1464" s="224" t="s">
        <v>7866</v>
      </c>
      <c r="L1464" s="224" t="s">
        <v>7867</v>
      </c>
      <c r="M1464" s="224"/>
      <c r="N1464" s="346"/>
      <c r="O1464" s="224" t="s">
        <v>7145</v>
      </c>
    </row>
    <row r="1465" spans="3:15" x14ac:dyDescent="0.25">
      <c r="C1465" s="358"/>
      <c r="D1465" s="358"/>
      <c r="E1465" s="358"/>
      <c r="H1465" s="344" t="s">
        <v>7818</v>
      </c>
      <c r="I1465" s="336" t="s">
        <v>7868</v>
      </c>
      <c r="J1465" s="224" t="s">
        <v>7869</v>
      </c>
      <c r="L1465" s="224" t="s">
        <v>7870</v>
      </c>
      <c r="M1465" s="224"/>
      <c r="N1465" s="346"/>
      <c r="O1465" s="224" t="s">
        <v>7145</v>
      </c>
    </row>
    <row r="1466" spans="3:15" x14ac:dyDescent="0.25">
      <c r="C1466" s="358"/>
      <c r="D1466" s="358"/>
      <c r="E1466" s="358"/>
      <c r="H1466" s="344" t="s">
        <v>7818</v>
      </c>
      <c r="I1466" s="336" t="s">
        <v>7871</v>
      </c>
      <c r="J1466" s="224" t="s">
        <v>7872</v>
      </c>
      <c r="L1466" s="224" t="s">
        <v>7873</v>
      </c>
      <c r="M1466" s="224" t="s">
        <v>7110</v>
      </c>
      <c r="N1466" s="346" t="s">
        <v>7147</v>
      </c>
      <c r="O1466" s="224" t="s">
        <v>7148</v>
      </c>
    </row>
    <row r="1467" spans="3:15" x14ac:dyDescent="0.25">
      <c r="C1467" s="358"/>
      <c r="D1467" s="358"/>
      <c r="E1467" s="358"/>
      <c r="H1467" s="344" t="s">
        <v>7818</v>
      </c>
      <c r="I1467" s="336" t="s">
        <v>7874</v>
      </c>
      <c r="J1467" s="224" t="s">
        <v>7875</v>
      </c>
      <c r="L1467" s="224" t="s">
        <v>7876</v>
      </c>
      <c r="M1467" s="224" t="s">
        <v>7110</v>
      </c>
      <c r="N1467" s="346" t="s">
        <v>7150</v>
      </c>
      <c r="O1467" s="224" t="s">
        <v>7151</v>
      </c>
    </row>
    <row r="1468" spans="3:15" x14ac:dyDescent="0.25">
      <c r="C1468" s="358"/>
      <c r="D1468" s="358"/>
      <c r="E1468" s="358"/>
      <c r="H1468" s="344" t="s">
        <v>7818</v>
      </c>
      <c r="I1468" s="336" t="s">
        <v>7877</v>
      </c>
      <c r="J1468" s="224" t="s">
        <v>7878</v>
      </c>
      <c r="L1468" s="224" t="s">
        <v>7879</v>
      </c>
      <c r="M1468" s="224" t="s">
        <v>7110</v>
      </c>
      <c r="N1468" s="346" t="s">
        <v>7153</v>
      </c>
      <c r="O1468" s="224" t="s">
        <v>7154</v>
      </c>
    </row>
    <row r="1469" spans="3:15" x14ac:dyDescent="0.25">
      <c r="C1469" s="358"/>
      <c r="D1469" s="358"/>
      <c r="E1469" s="358"/>
      <c r="H1469" s="344" t="s">
        <v>7818</v>
      </c>
      <c r="I1469" s="336" t="s">
        <v>7880</v>
      </c>
      <c r="J1469" s="224" t="s">
        <v>7881</v>
      </c>
      <c r="L1469" s="224" t="s">
        <v>7882</v>
      </c>
      <c r="M1469" s="224"/>
      <c r="N1469" s="346"/>
      <c r="O1469" s="224" t="s">
        <v>7154</v>
      </c>
    </row>
    <row r="1470" spans="3:15" x14ac:dyDescent="0.25">
      <c r="C1470" s="358"/>
      <c r="D1470" s="358"/>
      <c r="E1470" s="358"/>
      <c r="H1470" s="344" t="s">
        <v>7818</v>
      </c>
      <c r="I1470" s="336" t="s">
        <v>7883</v>
      </c>
      <c r="J1470" s="224" t="s">
        <v>7884</v>
      </c>
      <c r="L1470" s="224" t="s">
        <v>7885</v>
      </c>
      <c r="M1470" s="224" t="s">
        <v>7110</v>
      </c>
      <c r="N1470" s="346" t="s">
        <v>7156</v>
      </c>
      <c r="O1470" s="224" t="s">
        <v>7157</v>
      </c>
    </row>
    <row r="1471" spans="3:15" x14ac:dyDescent="0.25">
      <c r="C1471" s="358"/>
      <c r="D1471" s="358"/>
      <c r="E1471" s="358"/>
      <c r="H1471" s="344" t="s">
        <v>7818</v>
      </c>
      <c r="I1471" s="336" t="s">
        <v>7886</v>
      </c>
      <c r="J1471" s="224" t="s">
        <v>7887</v>
      </c>
      <c r="L1471" s="224" t="s">
        <v>7888</v>
      </c>
      <c r="M1471" s="224"/>
      <c r="N1471" s="346"/>
      <c r="O1471" s="224" t="s">
        <v>7157</v>
      </c>
    </row>
    <row r="1472" spans="3:15" x14ac:dyDescent="0.25">
      <c r="C1472" s="358"/>
      <c r="D1472" s="358"/>
      <c r="E1472" s="358"/>
      <c r="H1472" s="344" t="s">
        <v>7818</v>
      </c>
      <c r="I1472" s="336" t="s">
        <v>7889</v>
      </c>
      <c r="J1472" s="224" t="s">
        <v>7890</v>
      </c>
      <c r="L1472" s="224" t="s">
        <v>7891</v>
      </c>
      <c r="M1472" s="224" t="s">
        <v>7161</v>
      </c>
      <c r="N1472" s="346" t="s">
        <v>7162</v>
      </c>
      <c r="O1472" s="224" t="s">
        <v>7163</v>
      </c>
    </row>
    <row r="1473" spans="3:15" x14ac:dyDescent="0.25">
      <c r="C1473" s="358"/>
      <c r="D1473" s="358"/>
      <c r="E1473" s="358"/>
      <c r="H1473" s="344" t="s">
        <v>7818</v>
      </c>
      <c r="I1473" s="336" t="s">
        <v>7521</v>
      </c>
      <c r="J1473" s="224" t="s">
        <v>7892</v>
      </c>
      <c r="L1473" s="224" t="s">
        <v>7893</v>
      </c>
      <c r="M1473" s="224" t="s">
        <v>7161</v>
      </c>
      <c r="N1473" s="346" t="s">
        <v>7165</v>
      </c>
      <c r="O1473" s="224" t="s">
        <v>7166</v>
      </c>
    </row>
    <row r="1474" spans="3:15" x14ac:dyDescent="0.25">
      <c r="C1474" s="358"/>
      <c r="D1474" s="358"/>
      <c r="E1474" s="358"/>
      <c r="H1474" s="344" t="s">
        <v>7818</v>
      </c>
      <c r="I1474" s="336" t="s">
        <v>7894</v>
      </c>
      <c r="J1474" s="224" t="s">
        <v>7895</v>
      </c>
      <c r="L1474" s="224" t="s">
        <v>7896</v>
      </c>
      <c r="M1474" s="224" t="s">
        <v>7161</v>
      </c>
      <c r="N1474" s="346" t="s">
        <v>7168</v>
      </c>
      <c r="O1474" s="224" t="s">
        <v>7169</v>
      </c>
    </row>
    <row r="1475" spans="3:15" x14ac:dyDescent="0.25">
      <c r="C1475" s="358"/>
      <c r="D1475" s="358"/>
      <c r="E1475" s="358"/>
      <c r="H1475" s="344" t="s">
        <v>7818</v>
      </c>
      <c r="I1475" s="336" t="s">
        <v>7897</v>
      </c>
      <c r="J1475" s="224" t="s">
        <v>7898</v>
      </c>
      <c r="L1475" s="224" t="s">
        <v>7899</v>
      </c>
      <c r="M1475" s="224" t="s">
        <v>7161</v>
      </c>
      <c r="N1475" s="346" t="s">
        <v>7171</v>
      </c>
      <c r="O1475" s="224" t="s">
        <v>7172</v>
      </c>
    </row>
    <row r="1476" spans="3:15" x14ac:dyDescent="0.25">
      <c r="C1476" s="358"/>
      <c r="D1476" s="358"/>
      <c r="E1476" s="358"/>
      <c r="H1476" s="344" t="s">
        <v>7818</v>
      </c>
      <c r="I1476" s="336" t="s">
        <v>7900</v>
      </c>
      <c r="J1476" s="224" t="s">
        <v>7901</v>
      </c>
      <c r="L1476" s="224" t="s">
        <v>7902</v>
      </c>
      <c r="M1476" s="224" t="s">
        <v>7161</v>
      </c>
      <c r="N1476" s="346" t="s">
        <v>7174</v>
      </c>
      <c r="O1476" s="224" t="s">
        <v>7175</v>
      </c>
    </row>
    <row r="1477" spans="3:15" x14ac:dyDescent="0.25">
      <c r="C1477" s="358"/>
      <c r="D1477" s="358"/>
      <c r="E1477" s="358"/>
      <c r="H1477" s="344" t="s">
        <v>7818</v>
      </c>
      <c r="I1477" s="336" t="s">
        <v>7903</v>
      </c>
      <c r="J1477" s="224" t="s">
        <v>7904</v>
      </c>
      <c r="L1477" s="224" t="s">
        <v>7905</v>
      </c>
      <c r="M1477" s="224" t="s">
        <v>7161</v>
      </c>
      <c r="N1477" s="346" t="s">
        <v>7177</v>
      </c>
      <c r="O1477" s="224" t="s">
        <v>7178</v>
      </c>
    </row>
    <row r="1478" spans="3:15" x14ac:dyDescent="0.25">
      <c r="C1478" s="358"/>
      <c r="D1478" s="358"/>
      <c r="E1478" s="358"/>
      <c r="H1478" s="344" t="s">
        <v>7818</v>
      </c>
      <c r="I1478" s="336" t="s">
        <v>7906</v>
      </c>
      <c r="J1478" s="224" t="s">
        <v>7907</v>
      </c>
      <c r="L1478" s="224" t="s">
        <v>7908</v>
      </c>
      <c r="M1478" s="224" t="s">
        <v>7161</v>
      </c>
      <c r="N1478" s="346" t="s">
        <v>7180</v>
      </c>
      <c r="O1478" s="224" t="s">
        <v>7181</v>
      </c>
    </row>
    <row r="1479" spans="3:15" x14ac:dyDescent="0.25">
      <c r="C1479" s="358"/>
      <c r="D1479" s="358"/>
      <c r="E1479" s="358"/>
      <c r="H1479" s="344" t="s">
        <v>7818</v>
      </c>
      <c r="I1479" s="336" t="s">
        <v>7909</v>
      </c>
      <c r="J1479" s="224" t="s">
        <v>7910</v>
      </c>
      <c r="L1479" s="224" t="s">
        <v>7911</v>
      </c>
      <c r="M1479" s="224"/>
      <c r="N1479" s="346"/>
      <c r="O1479" s="224" t="s">
        <v>7181</v>
      </c>
    </row>
    <row r="1480" spans="3:15" x14ac:dyDescent="0.25">
      <c r="C1480" s="358"/>
      <c r="D1480" s="358"/>
      <c r="E1480" s="358"/>
      <c r="H1480" s="344" t="s">
        <v>7818</v>
      </c>
      <c r="I1480" s="336" t="s">
        <v>7912</v>
      </c>
      <c r="J1480" s="224" t="s">
        <v>7913</v>
      </c>
      <c r="L1480" s="224" t="s">
        <v>7914</v>
      </c>
      <c r="M1480" s="224" t="s">
        <v>7161</v>
      </c>
      <c r="N1480" s="346" t="s">
        <v>7183</v>
      </c>
      <c r="O1480" s="224" t="s">
        <v>7184</v>
      </c>
    </row>
    <row r="1481" spans="3:15" x14ac:dyDescent="0.25">
      <c r="C1481" s="358"/>
      <c r="D1481" s="358"/>
      <c r="E1481" s="358"/>
      <c r="H1481" s="344" t="s">
        <v>7818</v>
      </c>
      <c r="I1481" s="336" t="s">
        <v>7915</v>
      </c>
      <c r="J1481" s="224" t="s">
        <v>7916</v>
      </c>
      <c r="L1481" s="224" t="s">
        <v>7917</v>
      </c>
      <c r="M1481" s="224" t="s">
        <v>7188</v>
      </c>
      <c r="N1481" s="346" t="s">
        <v>7189</v>
      </c>
      <c r="O1481" s="224" t="s">
        <v>7190</v>
      </c>
    </row>
    <row r="1482" spans="3:15" x14ac:dyDescent="0.25">
      <c r="C1482" s="358"/>
      <c r="D1482" s="358"/>
      <c r="E1482" s="358"/>
      <c r="H1482" s="344" t="s">
        <v>7818</v>
      </c>
      <c r="I1482" s="336" t="s">
        <v>7918</v>
      </c>
      <c r="J1482" s="224" t="s">
        <v>7919</v>
      </c>
      <c r="L1482" s="224" t="s">
        <v>7920</v>
      </c>
      <c r="M1482" s="224" t="s">
        <v>7188</v>
      </c>
      <c r="N1482" s="346" t="s">
        <v>7192</v>
      </c>
      <c r="O1482" s="224" t="s">
        <v>7193</v>
      </c>
    </row>
    <row r="1483" spans="3:15" x14ac:dyDescent="0.25">
      <c r="C1483" s="358"/>
      <c r="D1483" s="358"/>
      <c r="E1483" s="358"/>
      <c r="H1483" s="344" t="s">
        <v>7818</v>
      </c>
      <c r="I1483" s="336" t="s">
        <v>7921</v>
      </c>
      <c r="J1483" s="224" t="s">
        <v>7922</v>
      </c>
      <c r="L1483" s="224" t="s">
        <v>7923</v>
      </c>
      <c r="M1483" s="224" t="s">
        <v>7188</v>
      </c>
      <c r="N1483" s="346" t="s">
        <v>7195</v>
      </c>
      <c r="O1483" s="224" t="s">
        <v>7196</v>
      </c>
    </row>
    <row r="1484" spans="3:15" x14ac:dyDescent="0.25">
      <c r="C1484" s="358"/>
      <c r="D1484" s="358"/>
      <c r="E1484" s="358"/>
      <c r="H1484" s="344" t="s">
        <v>7818</v>
      </c>
      <c r="I1484" s="336" t="s">
        <v>7924</v>
      </c>
      <c r="J1484" s="224" t="s">
        <v>7925</v>
      </c>
      <c r="L1484" s="224" t="s">
        <v>7926</v>
      </c>
      <c r="M1484" s="224"/>
      <c r="N1484" s="346"/>
      <c r="O1484" s="224" t="s">
        <v>7196</v>
      </c>
    </row>
    <row r="1485" spans="3:15" x14ac:dyDescent="0.25">
      <c r="C1485" s="358"/>
      <c r="D1485" s="358"/>
      <c r="E1485" s="358"/>
      <c r="H1485" s="354"/>
      <c r="I1485" s="350" t="s">
        <v>7927</v>
      </c>
      <c r="J1485" s="355"/>
      <c r="L1485" s="224" t="s">
        <v>7928</v>
      </c>
      <c r="M1485" s="224" t="s">
        <v>7188</v>
      </c>
      <c r="N1485" s="346" t="s">
        <v>7198</v>
      </c>
      <c r="O1485" s="224" t="s">
        <v>7199</v>
      </c>
    </row>
    <row r="1486" spans="3:15" x14ac:dyDescent="0.25">
      <c r="C1486" s="358"/>
      <c r="D1486" s="358"/>
      <c r="E1486" s="358"/>
      <c r="H1486" s="344" t="s">
        <v>7929</v>
      </c>
      <c r="I1486" s="336" t="s">
        <v>7930</v>
      </c>
      <c r="J1486" s="224" t="s">
        <v>7931</v>
      </c>
      <c r="L1486" s="224" t="s">
        <v>7932</v>
      </c>
      <c r="M1486" s="224" t="s">
        <v>7188</v>
      </c>
      <c r="N1486" s="346" t="s">
        <v>7201</v>
      </c>
      <c r="O1486" s="224" t="s">
        <v>7202</v>
      </c>
    </row>
    <row r="1487" spans="3:15" x14ac:dyDescent="0.25">
      <c r="C1487" s="358"/>
      <c r="D1487" s="358"/>
      <c r="E1487" s="358"/>
      <c r="H1487" s="344" t="s">
        <v>7929</v>
      </c>
      <c r="I1487" s="336" t="s">
        <v>7933</v>
      </c>
      <c r="J1487" s="224" t="s">
        <v>7934</v>
      </c>
      <c r="L1487" s="224" t="s">
        <v>7935</v>
      </c>
      <c r="M1487" s="224" t="s">
        <v>7188</v>
      </c>
      <c r="N1487" s="346" t="s">
        <v>7204</v>
      </c>
      <c r="O1487" s="224" t="s">
        <v>7205</v>
      </c>
    </row>
    <row r="1488" spans="3:15" x14ac:dyDescent="0.25">
      <c r="C1488" s="358"/>
      <c r="D1488" s="358"/>
      <c r="E1488" s="358"/>
      <c r="H1488" s="344" t="s">
        <v>7929</v>
      </c>
      <c r="I1488" s="336" t="s">
        <v>7936</v>
      </c>
      <c r="J1488" s="224" t="s">
        <v>7937</v>
      </c>
      <c r="L1488" s="224" t="s">
        <v>7938</v>
      </c>
      <c r="M1488" s="224" t="s">
        <v>7188</v>
      </c>
      <c r="N1488" s="346" t="s">
        <v>7207</v>
      </c>
      <c r="O1488" s="224" t="s">
        <v>7208</v>
      </c>
    </row>
    <row r="1489" spans="3:15" x14ac:dyDescent="0.25">
      <c r="C1489" s="358"/>
      <c r="D1489" s="358"/>
      <c r="E1489" s="358"/>
      <c r="H1489" s="344" t="s">
        <v>7929</v>
      </c>
      <c r="I1489" s="336" t="s">
        <v>7939</v>
      </c>
      <c r="J1489" s="224" t="s">
        <v>7940</v>
      </c>
      <c r="L1489" s="224" t="s">
        <v>7941</v>
      </c>
      <c r="M1489" s="224" t="s">
        <v>7188</v>
      </c>
      <c r="N1489" s="346" t="s">
        <v>7210</v>
      </c>
      <c r="O1489" s="224" t="s">
        <v>7211</v>
      </c>
    </row>
    <row r="1490" spans="3:15" x14ac:dyDescent="0.25">
      <c r="C1490" s="358"/>
      <c r="D1490" s="358"/>
      <c r="E1490" s="358"/>
      <c r="H1490" s="344" t="s">
        <v>7929</v>
      </c>
      <c r="I1490" s="336" t="s">
        <v>7942</v>
      </c>
      <c r="J1490" s="224" t="s">
        <v>7943</v>
      </c>
      <c r="L1490" s="224" t="s">
        <v>7944</v>
      </c>
      <c r="M1490" s="224" t="s">
        <v>7188</v>
      </c>
      <c r="N1490" s="346" t="s">
        <v>7213</v>
      </c>
      <c r="O1490" s="224" t="s">
        <v>7214</v>
      </c>
    </row>
    <row r="1491" spans="3:15" x14ac:dyDescent="0.25">
      <c r="C1491" s="358"/>
      <c r="D1491" s="358"/>
      <c r="E1491" s="358"/>
      <c r="H1491" s="344" t="s">
        <v>7929</v>
      </c>
      <c r="I1491" s="336" t="s">
        <v>7945</v>
      </c>
      <c r="J1491" s="224" t="s">
        <v>7946</v>
      </c>
      <c r="L1491" s="224" t="s">
        <v>7947</v>
      </c>
      <c r="M1491" s="224" t="s">
        <v>7188</v>
      </c>
      <c r="N1491" s="346" t="s">
        <v>7216</v>
      </c>
      <c r="O1491" s="224" t="s">
        <v>7217</v>
      </c>
    </row>
    <row r="1492" spans="3:15" x14ac:dyDescent="0.25">
      <c r="C1492" s="358"/>
      <c r="D1492" s="358"/>
      <c r="E1492" s="358"/>
      <c r="H1492" s="344" t="s">
        <v>7929</v>
      </c>
      <c r="I1492" s="336" t="s">
        <v>7948</v>
      </c>
      <c r="J1492" s="224" t="s">
        <v>7949</v>
      </c>
      <c r="L1492" s="224" t="s">
        <v>7950</v>
      </c>
      <c r="M1492" s="224" t="s">
        <v>7188</v>
      </c>
      <c r="N1492" s="346" t="s">
        <v>7221</v>
      </c>
      <c r="O1492" s="224" t="s">
        <v>7222</v>
      </c>
    </row>
    <row r="1493" spans="3:15" x14ac:dyDescent="0.25">
      <c r="C1493" s="358"/>
      <c r="D1493" s="358"/>
      <c r="E1493" s="358"/>
      <c r="H1493" s="344" t="s">
        <v>7929</v>
      </c>
      <c r="I1493" s="336" t="s">
        <v>7951</v>
      </c>
      <c r="J1493" s="224" t="s">
        <v>7952</v>
      </c>
      <c r="L1493" s="224" t="s">
        <v>7953</v>
      </c>
      <c r="M1493" s="224" t="s">
        <v>7188</v>
      </c>
      <c r="N1493" s="346" t="s">
        <v>7224</v>
      </c>
      <c r="O1493" s="224" t="s">
        <v>7225</v>
      </c>
    </row>
    <row r="1494" spans="3:15" x14ac:dyDescent="0.25">
      <c r="C1494" s="358"/>
      <c r="D1494" s="358"/>
      <c r="E1494" s="358"/>
      <c r="H1494" s="344" t="s">
        <v>7929</v>
      </c>
      <c r="I1494" s="336" t="s">
        <v>7954</v>
      </c>
      <c r="J1494" s="224" t="s">
        <v>7955</v>
      </c>
      <c r="L1494" s="224" t="s">
        <v>7956</v>
      </c>
      <c r="M1494" s="224" t="s">
        <v>7188</v>
      </c>
      <c r="N1494" s="346" t="s">
        <v>7227</v>
      </c>
      <c r="O1494" s="224" t="s">
        <v>7228</v>
      </c>
    </row>
    <row r="1495" spans="3:15" x14ac:dyDescent="0.25">
      <c r="C1495" s="358"/>
      <c r="D1495" s="358"/>
      <c r="E1495" s="358"/>
      <c r="H1495" s="344" t="s">
        <v>7929</v>
      </c>
      <c r="I1495" s="336" t="s">
        <v>7957</v>
      </c>
      <c r="J1495" s="224" t="s">
        <v>7958</v>
      </c>
      <c r="L1495" s="224" t="s">
        <v>7959</v>
      </c>
      <c r="M1495" s="224" t="s">
        <v>7188</v>
      </c>
      <c r="N1495" s="346" t="s">
        <v>7230</v>
      </c>
      <c r="O1495" s="224" t="s">
        <v>7231</v>
      </c>
    </row>
    <row r="1496" spans="3:15" x14ac:dyDescent="0.25">
      <c r="C1496" s="358"/>
      <c r="D1496" s="358"/>
      <c r="E1496" s="358"/>
      <c r="H1496" s="344" t="s">
        <v>7929</v>
      </c>
      <c r="I1496" s="336" t="s">
        <v>7960</v>
      </c>
      <c r="J1496" s="224" t="s">
        <v>7961</v>
      </c>
      <c r="L1496" s="224" t="s">
        <v>7962</v>
      </c>
      <c r="M1496" s="224" t="s">
        <v>7188</v>
      </c>
      <c r="N1496" s="346" t="s">
        <v>7233</v>
      </c>
      <c r="O1496" s="224" t="s">
        <v>7234</v>
      </c>
    </row>
    <row r="1497" spans="3:15" x14ac:dyDescent="0.25">
      <c r="C1497" s="358"/>
      <c r="D1497" s="358"/>
      <c r="E1497" s="358"/>
      <c r="H1497" s="344" t="s">
        <v>7929</v>
      </c>
      <c r="I1497" s="336" t="s">
        <v>7963</v>
      </c>
      <c r="J1497" s="224" t="s">
        <v>7964</v>
      </c>
      <c r="L1497" s="224" t="s">
        <v>7965</v>
      </c>
      <c r="M1497" s="224" t="s">
        <v>7188</v>
      </c>
      <c r="N1497" s="346" t="s">
        <v>7236</v>
      </c>
      <c r="O1497" s="224" t="s">
        <v>7237</v>
      </c>
    </row>
    <row r="1498" spans="3:15" x14ac:dyDescent="0.25">
      <c r="C1498" s="358"/>
      <c r="D1498" s="358"/>
      <c r="E1498" s="358"/>
      <c r="H1498" s="344" t="s">
        <v>7929</v>
      </c>
      <c r="I1498" s="336" t="s">
        <v>7966</v>
      </c>
      <c r="J1498" s="224" t="s">
        <v>7967</v>
      </c>
      <c r="L1498" s="224" t="s">
        <v>7968</v>
      </c>
      <c r="M1498" s="224" t="s">
        <v>7188</v>
      </c>
      <c r="N1498" s="346" t="s">
        <v>7239</v>
      </c>
      <c r="O1498" s="224" t="s">
        <v>7240</v>
      </c>
    </row>
    <row r="1499" spans="3:15" x14ac:dyDescent="0.25">
      <c r="C1499" s="358"/>
      <c r="D1499" s="358"/>
      <c r="E1499" s="358"/>
      <c r="H1499" s="344" t="s">
        <v>7929</v>
      </c>
      <c r="I1499" s="336" t="s">
        <v>7969</v>
      </c>
      <c r="J1499" s="224" t="s">
        <v>7970</v>
      </c>
      <c r="L1499" s="224" t="s">
        <v>7971</v>
      </c>
      <c r="M1499" s="224" t="s">
        <v>7188</v>
      </c>
      <c r="N1499" s="346" t="s">
        <v>7242</v>
      </c>
      <c r="O1499" s="224" t="s">
        <v>7243</v>
      </c>
    </row>
    <row r="1500" spans="3:15" x14ac:dyDescent="0.25">
      <c r="C1500" s="358"/>
      <c r="D1500" s="358"/>
      <c r="E1500" s="358"/>
      <c r="H1500" s="344" t="s">
        <v>7929</v>
      </c>
      <c r="I1500" s="336" t="s">
        <v>7972</v>
      </c>
      <c r="J1500" s="224" t="s">
        <v>7973</v>
      </c>
      <c r="L1500" s="224" t="s">
        <v>7974</v>
      </c>
      <c r="M1500" s="224" t="s">
        <v>7188</v>
      </c>
      <c r="N1500" s="346" t="s">
        <v>7245</v>
      </c>
      <c r="O1500" s="224" t="s">
        <v>7246</v>
      </c>
    </row>
    <row r="1501" spans="3:15" x14ac:dyDescent="0.25">
      <c r="C1501" s="358"/>
      <c r="D1501" s="358"/>
      <c r="E1501" s="358"/>
      <c r="H1501" s="344" t="s">
        <v>7929</v>
      </c>
      <c r="I1501" s="336" t="s">
        <v>7975</v>
      </c>
      <c r="J1501" s="224" t="s">
        <v>7976</v>
      </c>
      <c r="L1501" s="224" t="s">
        <v>7977</v>
      </c>
      <c r="M1501" s="224" t="s">
        <v>7188</v>
      </c>
      <c r="N1501" s="346" t="s">
        <v>7248</v>
      </c>
      <c r="O1501" s="224" t="s">
        <v>7249</v>
      </c>
    </row>
    <row r="1502" spans="3:15" x14ac:dyDescent="0.25">
      <c r="C1502" s="358"/>
      <c r="D1502" s="358"/>
      <c r="E1502" s="358"/>
      <c r="H1502" s="344" t="s">
        <v>7929</v>
      </c>
      <c r="I1502" s="336" t="s">
        <v>7978</v>
      </c>
      <c r="J1502" s="224" t="s">
        <v>7979</v>
      </c>
      <c r="L1502" s="224" t="s">
        <v>7980</v>
      </c>
      <c r="M1502" s="224"/>
      <c r="N1502" s="346"/>
      <c r="O1502" s="224" t="s">
        <v>7249</v>
      </c>
    </row>
    <row r="1503" spans="3:15" x14ac:dyDescent="0.25">
      <c r="C1503" s="358"/>
      <c r="D1503" s="358"/>
      <c r="E1503" s="358"/>
      <c r="H1503" s="344" t="s">
        <v>7929</v>
      </c>
      <c r="I1503" s="336" t="s">
        <v>7981</v>
      </c>
      <c r="J1503" s="224" t="s">
        <v>7982</v>
      </c>
      <c r="L1503" s="224" t="s">
        <v>7983</v>
      </c>
      <c r="M1503" s="224" t="s">
        <v>7188</v>
      </c>
      <c r="N1503" s="346" t="s">
        <v>7251</v>
      </c>
      <c r="O1503" s="224" t="s">
        <v>7252</v>
      </c>
    </row>
    <row r="1504" spans="3:15" x14ac:dyDescent="0.25">
      <c r="C1504" s="358"/>
      <c r="D1504" s="358"/>
      <c r="E1504" s="358"/>
      <c r="H1504" s="344" t="s">
        <v>7929</v>
      </c>
      <c r="I1504" s="336" t="s">
        <v>7984</v>
      </c>
      <c r="J1504" s="224" t="s">
        <v>7985</v>
      </c>
      <c r="L1504" s="224" t="s">
        <v>7986</v>
      </c>
      <c r="M1504" s="224" t="s">
        <v>7188</v>
      </c>
      <c r="N1504" s="346" t="s">
        <v>7254</v>
      </c>
      <c r="O1504" s="224" t="s">
        <v>7255</v>
      </c>
    </row>
    <row r="1505" spans="3:15" x14ac:dyDescent="0.25">
      <c r="C1505" s="358"/>
      <c r="D1505" s="358"/>
      <c r="E1505" s="358"/>
      <c r="H1505" s="344" t="s">
        <v>7929</v>
      </c>
      <c r="I1505" s="336" t="s">
        <v>7987</v>
      </c>
      <c r="J1505" s="224" t="s">
        <v>7988</v>
      </c>
      <c r="L1505" s="224" t="s">
        <v>7989</v>
      </c>
      <c r="M1505" s="224" t="s">
        <v>7188</v>
      </c>
      <c r="N1505" s="346" t="s">
        <v>7257</v>
      </c>
      <c r="O1505" s="224" t="s">
        <v>7258</v>
      </c>
    </row>
    <row r="1506" spans="3:15" x14ac:dyDescent="0.25">
      <c r="C1506" s="358"/>
      <c r="D1506" s="358"/>
      <c r="E1506" s="358"/>
      <c r="H1506" s="344" t="s">
        <v>7929</v>
      </c>
      <c r="I1506" s="336" t="s">
        <v>7990</v>
      </c>
      <c r="J1506" s="224" t="s">
        <v>7991</v>
      </c>
      <c r="L1506" s="224" t="s">
        <v>7992</v>
      </c>
      <c r="M1506" s="224" t="s">
        <v>7188</v>
      </c>
      <c r="N1506" s="346" t="s">
        <v>7260</v>
      </c>
      <c r="O1506" s="224" t="s">
        <v>7261</v>
      </c>
    </row>
    <row r="1507" spans="3:15" x14ac:dyDescent="0.25">
      <c r="C1507" s="358"/>
      <c r="D1507" s="358"/>
      <c r="E1507" s="358"/>
      <c r="H1507" s="354"/>
      <c r="I1507" s="350" t="s">
        <v>7993</v>
      </c>
      <c r="J1507" s="355"/>
      <c r="L1507" s="224" t="s">
        <v>7994</v>
      </c>
      <c r="M1507" s="224" t="s">
        <v>7188</v>
      </c>
      <c r="N1507" s="346" t="s">
        <v>7263</v>
      </c>
      <c r="O1507" s="224" t="s">
        <v>7264</v>
      </c>
    </row>
    <row r="1508" spans="3:15" x14ac:dyDescent="0.25">
      <c r="C1508" s="358"/>
      <c r="D1508" s="358"/>
      <c r="E1508" s="358"/>
      <c r="H1508" s="344" t="s">
        <v>7995</v>
      </c>
      <c r="I1508" s="336" t="s">
        <v>7996</v>
      </c>
      <c r="J1508" s="224" t="s">
        <v>7997</v>
      </c>
      <c r="L1508" s="224" t="s">
        <v>7998</v>
      </c>
      <c r="M1508" s="224" t="s">
        <v>7188</v>
      </c>
      <c r="N1508" s="346" t="s">
        <v>7266</v>
      </c>
      <c r="O1508" s="224" t="s">
        <v>7267</v>
      </c>
    </row>
    <row r="1509" spans="3:15" x14ac:dyDescent="0.25">
      <c r="C1509" s="358"/>
      <c r="D1509" s="358"/>
      <c r="E1509" s="358"/>
      <c r="H1509" s="344" t="s">
        <v>7995</v>
      </c>
      <c r="I1509" s="336" t="s">
        <v>4425</v>
      </c>
      <c r="J1509" s="224" t="s">
        <v>7999</v>
      </c>
      <c r="L1509" s="224" t="s">
        <v>8000</v>
      </c>
      <c r="M1509" s="224" t="s">
        <v>7188</v>
      </c>
      <c r="N1509" s="346" t="s">
        <v>7269</v>
      </c>
      <c r="O1509" s="224" t="s">
        <v>7270</v>
      </c>
    </row>
    <row r="1510" spans="3:15" x14ac:dyDescent="0.25">
      <c r="C1510" s="358"/>
      <c r="D1510" s="358"/>
      <c r="E1510" s="358"/>
      <c r="H1510" s="344" t="s">
        <v>7995</v>
      </c>
      <c r="I1510" s="336" t="s">
        <v>8001</v>
      </c>
      <c r="J1510" s="224" t="s">
        <v>8002</v>
      </c>
      <c r="L1510" s="224" t="s">
        <v>8003</v>
      </c>
      <c r="M1510" s="224" t="s">
        <v>7188</v>
      </c>
      <c r="N1510" s="346" t="s">
        <v>7272</v>
      </c>
      <c r="O1510" s="224" t="s">
        <v>7273</v>
      </c>
    </row>
    <row r="1511" spans="3:15" x14ac:dyDescent="0.25">
      <c r="C1511" s="358"/>
      <c r="D1511" s="358"/>
      <c r="E1511" s="358"/>
      <c r="H1511" s="344" t="s">
        <v>7995</v>
      </c>
      <c r="I1511" s="336" t="s">
        <v>8004</v>
      </c>
      <c r="J1511" s="224" t="s">
        <v>8005</v>
      </c>
      <c r="L1511" s="224" t="s">
        <v>8006</v>
      </c>
      <c r="M1511" s="224" t="s">
        <v>7188</v>
      </c>
      <c r="N1511" s="346" t="s">
        <v>7275</v>
      </c>
      <c r="O1511" s="224" t="s">
        <v>7276</v>
      </c>
    </row>
    <row r="1512" spans="3:15" x14ac:dyDescent="0.25">
      <c r="C1512" s="358"/>
      <c r="D1512" s="358"/>
      <c r="E1512" s="358"/>
      <c r="H1512" s="344" t="s">
        <v>7995</v>
      </c>
      <c r="I1512" s="336" t="s">
        <v>8007</v>
      </c>
      <c r="J1512" s="224" t="s">
        <v>8008</v>
      </c>
      <c r="L1512" s="224" t="s">
        <v>8009</v>
      </c>
      <c r="M1512" s="224" t="s">
        <v>7188</v>
      </c>
      <c r="N1512" s="346" t="s">
        <v>7278</v>
      </c>
      <c r="O1512" s="224" t="s">
        <v>7279</v>
      </c>
    </row>
    <row r="1513" spans="3:15" x14ac:dyDescent="0.25">
      <c r="C1513" s="358"/>
      <c r="D1513" s="358"/>
      <c r="E1513" s="358"/>
      <c r="H1513" s="344" t="s">
        <v>7995</v>
      </c>
      <c r="I1513" s="336" t="s">
        <v>8010</v>
      </c>
      <c r="J1513" s="224" t="s">
        <v>8011</v>
      </c>
      <c r="L1513" s="224" t="s">
        <v>8012</v>
      </c>
      <c r="M1513" s="224" t="s">
        <v>7188</v>
      </c>
      <c r="N1513" s="346" t="s">
        <v>7281</v>
      </c>
      <c r="O1513" s="224" t="s">
        <v>7282</v>
      </c>
    </row>
    <row r="1514" spans="3:15" x14ac:dyDescent="0.25">
      <c r="C1514" s="358"/>
      <c r="D1514" s="358"/>
      <c r="E1514" s="358"/>
      <c r="H1514" s="344" t="s">
        <v>7995</v>
      </c>
      <c r="I1514" s="336" t="s">
        <v>6075</v>
      </c>
      <c r="J1514" s="224" t="s">
        <v>8013</v>
      </c>
      <c r="L1514" s="224" t="s">
        <v>8014</v>
      </c>
      <c r="M1514" s="224" t="s">
        <v>7188</v>
      </c>
      <c r="N1514" s="346" t="s">
        <v>7284</v>
      </c>
      <c r="O1514" s="224" t="s">
        <v>7285</v>
      </c>
    </row>
    <row r="1515" spans="3:15" x14ac:dyDescent="0.25">
      <c r="C1515" s="358"/>
      <c r="D1515" s="358"/>
      <c r="E1515" s="358"/>
      <c r="H1515" s="344" t="s">
        <v>7995</v>
      </c>
      <c r="I1515" s="336" t="s">
        <v>8015</v>
      </c>
      <c r="J1515" s="224" t="s">
        <v>8016</v>
      </c>
      <c r="L1515" s="224" t="s">
        <v>8017</v>
      </c>
      <c r="M1515" s="224" t="s">
        <v>7188</v>
      </c>
      <c r="N1515" s="346" t="s">
        <v>7287</v>
      </c>
      <c r="O1515" s="224" t="s">
        <v>7288</v>
      </c>
    </row>
    <row r="1516" spans="3:15" x14ac:dyDescent="0.25">
      <c r="C1516" s="358"/>
      <c r="D1516" s="358"/>
      <c r="E1516" s="358"/>
      <c r="H1516" s="344" t="s">
        <v>7995</v>
      </c>
      <c r="I1516" s="336" t="s">
        <v>8018</v>
      </c>
      <c r="J1516" s="224" t="s">
        <v>8019</v>
      </c>
      <c r="L1516" s="224" t="s">
        <v>8020</v>
      </c>
      <c r="M1516" s="224"/>
      <c r="N1516" s="346"/>
      <c r="O1516" s="224" t="s">
        <v>7288</v>
      </c>
    </row>
    <row r="1517" spans="3:15" x14ac:dyDescent="0.25">
      <c r="C1517" s="358"/>
      <c r="D1517" s="358"/>
      <c r="E1517" s="358"/>
      <c r="H1517" s="344" t="s">
        <v>7995</v>
      </c>
      <c r="I1517" s="336" t="s">
        <v>8021</v>
      </c>
      <c r="J1517" s="224" t="s">
        <v>8022</v>
      </c>
      <c r="L1517" s="224" t="s">
        <v>8023</v>
      </c>
      <c r="M1517" s="224" t="s">
        <v>7188</v>
      </c>
      <c r="N1517" s="346" t="s">
        <v>7290</v>
      </c>
      <c r="O1517" s="224" t="s">
        <v>7291</v>
      </c>
    </row>
    <row r="1518" spans="3:15" x14ac:dyDescent="0.25">
      <c r="C1518" s="358"/>
      <c r="D1518" s="358"/>
      <c r="E1518" s="358"/>
      <c r="H1518" s="344" t="s">
        <v>7995</v>
      </c>
      <c r="I1518" s="336" t="s">
        <v>8024</v>
      </c>
      <c r="J1518" s="224" t="s">
        <v>8025</v>
      </c>
      <c r="L1518" s="224" t="s">
        <v>8026</v>
      </c>
      <c r="M1518" s="224" t="s">
        <v>7188</v>
      </c>
      <c r="N1518" s="346" t="s">
        <v>7293</v>
      </c>
      <c r="O1518" s="224" t="s">
        <v>7294</v>
      </c>
    </row>
    <row r="1519" spans="3:15" x14ac:dyDescent="0.25">
      <c r="C1519" s="358"/>
      <c r="D1519" s="358"/>
      <c r="E1519" s="358"/>
      <c r="H1519" s="344" t="s">
        <v>7995</v>
      </c>
      <c r="I1519" s="336" t="s">
        <v>4795</v>
      </c>
      <c r="J1519" s="224" t="s">
        <v>8027</v>
      </c>
      <c r="L1519" s="224" t="s">
        <v>8028</v>
      </c>
      <c r="M1519" s="224" t="s">
        <v>7188</v>
      </c>
      <c r="N1519" s="346" t="s">
        <v>7296</v>
      </c>
      <c r="O1519" s="224" t="s">
        <v>7297</v>
      </c>
    </row>
    <row r="1520" spans="3:15" x14ac:dyDescent="0.25">
      <c r="C1520" s="358"/>
      <c r="D1520" s="358"/>
      <c r="E1520" s="358"/>
      <c r="H1520" s="344" t="s">
        <v>7995</v>
      </c>
      <c r="I1520" s="336" t="s">
        <v>8029</v>
      </c>
      <c r="J1520" s="224" t="s">
        <v>8030</v>
      </c>
      <c r="L1520" s="224" t="s">
        <v>8031</v>
      </c>
      <c r="M1520" s="224" t="s">
        <v>7188</v>
      </c>
      <c r="N1520" s="346" t="s">
        <v>7299</v>
      </c>
      <c r="O1520" s="224" t="s">
        <v>7300</v>
      </c>
    </row>
    <row r="1521" spans="3:15" x14ac:dyDescent="0.25">
      <c r="C1521" s="358"/>
      <c r="D1521" s="358"/>
      <c r="E1521" s="358"/>
      <c r="H1521" s="344" t="s">
        <v>7995</v>
      </c>
      <c r="I1521" s="336" t="s">
        <v>8032</v>
      </c>
      <c r="J1521" s="224" t="s">
        <v>8033</v>
      </c>
      <c r="L1521" s="224" t="s">
        <v>8034</v>
      </c>
      <c r="M1521" s="224" t="s">
        <v>7188</v>
      </c>
      <c r="N1521" s="346" t="s">
        <v>7302</v>
      </c>
      <c r="O1521" s="224" t="s">
        <v>7303</v>
      </c>
    </row>
    <row r="1522" spans="3:15" x14ac:dyDescent="0.25">
      <c r="C1522" s="358"/>
      <c r="D1522" s="358"/>
      <c r="E1522" s="358"/>
      <c r="H1522" s="344" t="s">
        <v>7995</v>
      </c>
      <c r="I1522" s="336" t="s">
        <v>8035</v>
      </c>
      <c r="J1522" s="224" t="s">
        <v>8036</v>
      </c>
      <c r="L1522" s="224" t="s">
        <v>8037</v>
      </c>
      <c r="M1522" s="224" t="s">
        <v>7188</v>
      </c>
      <c r="N1522" s="346" t="s">
        <v>7305</v>
      </c>
      <c r="O1522" s="224" t="s">
        <v>7306</v>
      </c>
    </row>
    <row r="1523" spans="3:15" x14ac:dyDescent="0.25">
      <c r="C1523" s="358"/>
      <c r="D1523" s="358"/>
      <c r="E1523" s="358"/>
      <c r="H1523" s="344" t="s">
        <v>7995</v>
      </c>
      <c r="I1523" s="336" t="s">
        <v>8038</v>
      </c>
      <c r="J1523" s="224" t="s">
        <v>8039</v>
      </c>
      <c r="L1523" s="224" t="s">
        <v>8040</v>
      </c>
      <c r="M1523" s="224" t="s">
        <v>7188</v>
      </c>
      <c r="N1523" s="346" t="s">
        <v>7308</v>
      </c>
      <c r="O1523" s="224" t="s">
        <v>7309</v>
      </c>
    </row>
    <row r="1524" spans="3:15" x14ac:dyDescent="0.25">
      <c r="C1524" s="358"/>
      <c r="D1524" s="358"/>
      <c r="E1524" s="358"/>
      <c r="H1524" s="344" t="s">
        <v>7995</v>
      </c>
      <c r="I1524" s="336" t="s">
        <v>8041</v>
      </c>
      <c r="J1524" s="224" t="s">
        <v>8042</v>
      </c>
      <c r="L1524" s="224" t="s">
        <v>8043</v>
      </c>
      <c r="M1524" s="224" t="s">
        <v>7188</v>
      </c>
      <c r="N1524" s="346" t="s">
        <v>7311</v>
      </c>
      <c r="O1524" s="224" t="s">
        <v>7312</v>
      </c>
    </row>
    <row r="1525" spans="3:15" x14ac:dyDescent="0.25">
      <c r="C1525" s="358"/>
      <c r="D1525" s="358"/>
      <c r="E1525" s="358"/>
      <c r="H1525" s="344" t="s">
        <v>7995</v>
      </c>
      <c r="I1525" s="336" t="s">
        <v>8044</v>
      </c>
      <c r="J1525" s="224" t="s">
        <v>8045</v>
      </c>
      <c r="L1525" s="224" t="s">
        <v>8046</v>
      </c>
      <c r="M1525" s="224" t="s">
        <v>7188</v>
      </c>
      <c r="N1525" s="346" t="s">
        <v>7314</v>
      </c>
      <c r="O1525" s="224" t="s">
        <v>7315</v>
      </c>
    </row>
    <row r="1526" spans="3:15" x14ac:dyDescent="0.25">
      <c r="C1526" s="358"/>
      <c r="D1526" s="358"/>
      <c r="E1526" s="358"/>
      <c r="H1526" s="344" t="s">
        <v>7995</v>
      </c>
      <c r="I1526" s="336" t="s">
        <v>8047</v>
      </c>
      <c r="J1526" s="224" t="s">
        <v>8048</v>
      </c>
      <c r="L1526" s="224" t="s">
        <v>8049</v>
      </c>
      <c r="M1526" s="224" t="s">
        <v>7188</v>
      </c>
      <c r="N1526" s="346" t="s">
        <v>7317</v>
      </c>
      <c r="O1526" s="224" t="s">
        <v>7318</v>
      </c>
    </row>
    <row r="1527" spans="3:15" x14ac:dyDescent="0.25">
      <c r="C1527" s="358"/>
      <c r="D1527" s="358"/>
      <c r="E1527" s="358"/>
      <c r="H1527" s="344" t="s">
        <v>7995</v>
      </c>
      <c r="I1527" s="336" t="s">
        <v>8050</v>
      </c>
      <c r="J1527" s="224" t="s">
        <v>8051</v>
      </c>
      <c r="L1527" s="224" t="s">
        <v>8052</v>
      </c>
      <c r="M1527" s="224" t="s">
        <v>7188</v>
      </c>
      <c r="N1527" s="346" t="s">
        <v>7320</v>
      </c>
      <c r="O1527" s="224" t="s">
        <v>7321</v>
      </c>
    </row>
    <row r="1528" spans="3:15" x14ac:dyDescent="0.25">
      <c r="C1528" s="358"/>
      <c r="D1528" s="358"/>
      <c r="E1528" s="358"/>
      <c r="H1528" s="344" t="s">
        <v>7995</v>
      </c>
      <c r="I1528" s="336" t="s">
        <v>8053</v>
      </c>
      <c r="J1528" s="224" t="s">
        <v>8054</v>
      </c>
      <c r="L1528" s="224" t="s">
        <v>8055</v>
      </c>
      <c r="M1528" s="224" t="s">
        <v>7188</v>
      </c>
      <c r="N1528" s="346" t="s">
        <v>7323</v>
      </c>
      <c r="O1528" s="224" t="s">
        <v>7324</v>
      </c>
    </row>
    <row r="1529" spans="3:15" x14ac:dyDescent="0.25">
      <c r="C1529" s="358"/>
      <c r="D1529" s="358"/>
      <c r="E1529" s="358"/>
      <c r="H1529" s="344" t="s">
        <v>7995</v>
      </c>
      <c r="I1529" s="336" t="s">
        <v>8056</v>
      </c>
      <c r="J1529" s="224" t="s">
        <v>8057</v>
      </c>
      <c r="L1529" s="224" t="s">
        <v>8058</v>
      </c>
      <c r="M1529" s="224" t="s">
        <v>7188</v>
      </c>
      <c r="N1529" s="346" t="s">
        <v>7326</v>
      </c>
      <c r="O1529" s="224" t="s">
        <v>7327</v>
      </c>
    </row>
    <row r="1530" spans="3:15" x14ac:dyDescent="0.25">
      <c r="C1530" s="358"/>
      <c r="D1530" s="358"/>
      <c r="E1530" s="358"/>
      <c r="H1530" s="344" t="s">
        <v>7995</v>
      </c>
      <c r="I1530" s="336" t="s">
        <v>6216</v>
      </c>
      <c r="J1530" s="224" t="s">
        <v>8059</v>
      </c>
      <c r="L1530" s="224" t="s">
        <v>8060</v>
      </c>
      <c r="M1530" s="224" t="s">
        <v>7188</v>
      </c>
      <c r="N1530" s="346" t="s">
        <v>7329</v>
      </c>
      <c r="O1530" s="224" t="s">
        <v>7330</v>
      </c>
    </row>
    <row r="1531" spans="3:15" x14ac:dyDescent="0.25">
      <c r="C1531" s="358"/>
      <c r="D1531" s="358"/>
      <c r="E1531" s="358"/>
      <c r="H1531" s="344" t="s">
        <v>7995</v>
      </c>
      <c r="I1531" s="336" t="s">
        <v>8061</v>
      </c>
      <c r="J1531" s="224" t="s">
        <v>8062</v>
      </c>
      <c r="L1531" s="224" t="s">
        <v>8063</v>
      </c>
      <c r="M1531" s="224" t="s">
        <v>7188</v>
      </c>
      <c r="N1531" s="346" t="s">
        <v>7332</v>
      </c>
      <c r="O1531" s="224" t="s">
        <v>7333</v>
      </c>
    </row>
    <row r="1532" spans="3:15" x14ac:dyDescent="0.25">
      <c r="C1532" s="358"/>
      <c r="D1532" s="358"/>
      <c r="E1532" s="358"/>
      <c r="H1532" s="344" t="s">
        <v>7995</v>
      </c>
      <c r="I1532" s="336" t="s">
        <v>8064</v>
      </c>
      <c r="J1532" s="224" t="s">
        <v>8065</v>
      </c>
      <c r="L1532" s="224" t="s">
        <v>8066</v>
      </c>
      <c r="M1532" s="224"/>
      <c r="N1532" s="346"/>
      <c r="O1532" s="224" t="s">
        <v>7333</v>
      </c>
    </row>
    <row r="1533" spans="3:15" x14ac:dyDescent="0.25">
      <c r="C1533" s="358"/>
      <c r="D1533" s="358"/>
      <c r="E1533" s="358"/>
      <c r="H1533" s="344" t="s">
        <v>7995</v>
      </c>
      <c r="I1533" s="336" t="s">
        <v>8067</v>
      </c>
      <c r="J1533" s="224" t="s">
        <v>8068</v>
      </c>
      <c r="L1533" s="224" t="s">
        <v>8069</v>
      </c>
      <c r="M1533" s="224"/>
      <c r="N1533" s="346"/>
      <c r="O1533" s="224" t="s">
        <v>7333</v>
      </c>
    </row>
    <row r="1534" spans="3:15" x14ac:dyDescent="0.25">
      <c r="C1534" s="358"/>
      <c r="D1534" s="358"/>
      <c r="E1534" s="358"/>
      <c r="H1534" s="344" t="s">
        <v>7995</v>
      </c>
      <c r="I1534" s="336" t="s">
        <v>8070</v>
      </c>
      <c r="J1534" s="224" t="s">
        <v>8071</v>
      </c>
      <c r="L1534" s="224" t="s">
        <v>8072</v>
      </c>
      <c r="M1534" s="224" t="s">
        <v>7188</v>
      </c>
      <c r="N1534" s="346" t="s">
        <v>7335</v>
      </c>
      <c r="O1534" s="224" t="s">
        <v>7336</v>
      </c>
    </row>
    <row r="1535" spans="3:15" x14ac:dyDescent="0.25">
      <c r="C1535" s="358"/>
      <c r="D1535" s="358"/>
      <c r="E1535" s="358"/>
      <c r="H1535" s="344" t="s">
        <v>7995</v>
      </c>
      <c r="I1535" s="336" t="s">
        <v>8073</v>
      </c>
      <c r="J1535" s="224" t="s">
        <v>8074</v>
      </c>
      <c r="L1535" s="224" t="s">
        <v>8075</v>
      </c>
      <c r="M1535" s="224" t="s">
        <v>7188</v>
      </c>
      <c r="N1535" s="346" t="s">
        <v>7338</v>
      </c>
      <c r="O1535" s="224" t="s">
        <v>7339</v>
      </c>
    </row>
    <row r="1536" spans="3:15" x14ac:dyDescent="0.25">
      <c r="C1536" s="358"/>
      <c r="D1536" s="358"/>
      <c r="E1536" s="358"/>
      <c r="H1536" s="344" t="s">
        <v>7995</v>
      </c>
      <c r="I1536" s="336" t="s">
        <v>8076</v>
      </c>
      <c r="J1536" s="224" t="s">
        <v>8077</v>
      </c>
      <c r="L1536" s="224" t="s">
        <v>8078</v>
      </c>
      <c r="M1536" s="224" t="s">
        <v>7188</v>
      </c>
      <c r="N1536" s="346" t="s">
        <v>7341</v>
      </c>
      <c r="O1536" s="224" t="s">
        <v>7342</v>
      </c>
    </row>
    <row r="1537" spans="3:15" x14ac:dyDescent="0.25">
      <c r="C1537" s="358"/>
      <c r="D1537" s="358"/>
      <c r="E1537" s="358"/>
      <c r="H1537" s="344" t="s">
        <v>7995</v>
      </c>
      <c r="I1537" s="336" t="s">
        <v>8079</v>
      </c>
      <c r="J1537" s="224" t="s">
        <v>8080</v>
      </c>
      <c r="L1537" s="224" t="s">
        <v>8081</v>
      </c>
      <c r="M1537" s="224" t="s">
        <v>7188</v>
      </c>
      <c r="N1537" s="346" t="s">
        <v>7344</v>
      </c>
      <c r="O1537" s="224" t="s">
        <v>7345</v>
      </c>
    </row>
    <row r="1538" spans="3:15" x14ac:dyDescent="0.25">
      <c r="C1538" s="358"/>
      <c r="D1538" s="358"/>
      <c r="E1538" s="358"/>
      <c r="H1538" s="344" t="s">
        <v>7995</v>
      </c>
      <c r="I1538" s="336" t="s">
        <v>8082</v>
      </c>
      <c r="J1538" s="224" t="s">
        <v>8083</v>
      </c>
      <c r="L1538" s="224" t="s">
        <v>8084</v>
      </c>
      <c r="M1538" s="224" t="s">
        <v>7188</v>
      </c>
      <c r="N1538" s="346" t="s">
        <v>7347</v>
      </c>
      <c r="O1538" s="224" t="s">
        <v>7348</v>
      </c>
    </row>
    <row r="1539" spans="3:15" x14ac:dyDescent="0.25">
      <c r="C1539" s="358"/>
      <c r="D1539" s="358"/>
      <c r="E1539" s="358"/>
      <c r="H1539" s="354"/>
      <c r="I1539" s="350" t="s">
        <v>8085</v>
      </c>
      <c r="J1539" s="355"/>
      <c r="L1539" s="224" t="s">
        <v>8086</v>
      </c>
      <c r="M1539" s="224" t="s">
        <v>7352</v>
      </c>
      <c r="N1539" s="346" t="s">
        <v>7353</v>
      </c>
      <c r="O1539" s="224" t="s">
        <v>7354</v>
      </c>
    </row>
    <row r="1540" spans="3:15" x14ac:dyDescent="0.25">
      <c r="C1540" s="358"/>
      <c r="D1540" s="358"/>
      <c r="E1540" s="358"/>
      <c r="H1540" s="344" t="s">
        <v>8087</v>
      </c>
      <c r="I1540" s="336" t="s">
        <v>8088</v>
      </c>
      <c r="J1540" s="224" t="s">
        <v>8089</v>
      </c>
      <c r="L1540" s="224" t="s">
        <v>8090</v>
      </c>
      <c r="M1540" s="224" t="s">
        <v>7352</v>
      </c>
      <c r="N1540" s="346" t="s">
        <v>7356</v>
      </c>
      <c r="O1540" s="224" t="s">
        <v>7357</v>
      </c>
    </row>
    <row r="1541" spans="3:15" x14ac:dyDescent="0.25">
      <c r="C1541" s="358"/>
      <c r="D1541" s="358"/>
      <c r="E1541" s="358"/>
      <c r="H1541" s="344" t="s">
        <v>8087</v>
      </c>
      <c r="I1541" s="336" t="s">
        <v>8091</v>
      </c>
      <c r="J1541" s="224" t="s">
        <v>8092</v>
      </c>
      <c r="L1541" s="224" t="s">
        <v>8093</v>
      </c>
      <c r="M1541" s="224" t="s">
        <v>7352</v>
      </c>
      <c r="N1541" s="346" t="s">
        <v>7359</v>
      </c>
      <c r="O1541" s="224" t="s">
        <v>7360</v>
      </c>
    </row>
    <row r="1542" spans="3:15" x14ac:dyDescent="0.25">
      <c r="C1542" s="358"/>
      <c r="D1542" s="358"/>
      <c r="E1542" s="358"/>
      <c r="H1542" s="344" t="s">
        <v>8087</v>
      </c>
      <c r="I1542" s="336" t="s">
        <v>8094</v>
      </c>
      <c r="J1542" s="224" t="s">
        <v>8095</v>
      </c>
      <c r="L1542" s="224" t="s">
        <v>8096</v>
      </c>
      <c r="M1542" s="224" t="s">
        <v>7352</v>
      </c>
      <c r="N1542" s="346" t="s">
        <v>7362</v>
      </c>
      <c r="O1542" s="224" t="s">
        <v>7363</v>
      </c>
    </row>
    <row r="1543" spans="3:15" x14ac:dyDescent="0.25">
      <c r="C1543" s="358"/>
      <c r="D1543" s="358"/>
      <c r="E1543" s="358"/>
      <c r="H1543" s="344" t="s">
        <v>8087</v>
      </c>
      <c r="I1543" s="336" t="s">
        <v>8097</v>
      </c>
      <c r="J1543" s="224" t="s">
        <v>8098</v>
      </c>
      <c r="L1543" s="224" t="s">
        <v>8099</v>
      </c>
      <c r="M1543" s="224" t="s">
        <v>7352</v>
      </c>
      <c r="N1543" s="346" t="s">
        <v>7365</v>
      </c>
      <c r="O1543" s="224" t="s">
        <v>7366</v>
      </c>
    </row>
    <row r="1544" spans="3:15" x14ac:dyDescent="0.25">
      <c r="C1544" s="358"/>
      <c r="D1544" s="358"/>
      <c r="E1544" s="358"/>
      <c r="H1544" s="344" t="s">
        <v>8087</v>
      </c>
      <c r="I1544" s="336" t="s">
        <v>8100</v>
      </c>
      <c r="J1544" s="224" t="s">
        <v>8101</v>
      </c>
      <c r="L1544" s="224" t="s">
        <v>8102</v>
      </c>
      <c r="M1544" s="224" t="s">
        <v>7352</v>
      </c>
      <c r="N1544" s="346" t="s">
        <v>7368</v>
      </c>
      <c r="O1544" s="224" t="s">
        <v>7369</v>
      </c>
    </row>
    <row r="1545" spans="3:15" x14ac:dyDescent="0.25">
      <c r="C1545" s="358"/>
      <c r="D1545" s="358"/>
      <c r="E1545" s="358"/>
      <c r="H1545" s="344" t="s">
        <v>8087</v>
      </c>
      <c r="I1545" s="336" t="s">
        <v>8103</v>
      </c>
      <c r="J1545" s="224" t="s">
        <v>8104</v>
      </c>
      <c r="L1545" s="224" t="s">
        <v>8105</v>
      </c>
      <c r="M1545" s="224"/>
      <c r="N1545" s="346"/>
      <c r="O1545" s="224" t="s">
        <v>7369</v>
      </c>
    </row>
    <row r="1546" spans="3:15" x14ac:dyDescent="0.25">
      <c r="C1546" s="358"/>
      <c r="D1546" s="358"/>
      <c r="E1546" s="358"/>
      <c r="H1546" s="344" t="s">
        <v>8087</v>
      </c>
      <c r="I1546" s="336" t="s">
        <v>8106</v>
      </c>
      <c r="J1546" s="224" t="s">
        <v>8107</v>
      </c>
      <c r="L1546" s="224" t="s">
        <v>8108</v>
      </c>
      <c r="M1546" s="224" t="s">
        <v>7352</v>
      </c>
      <c r="N1546" s="346" t="s">
        <v>7371</v>
      </c>
      <c r="O1546" s="224" t="s">
        <v>7372</v>
      </c>
    </row>
    <row r="1547" spans="3:15" x14ac:dyDescent="0.25">
      <c r="C1547" s="358"/>
      <c r="D1547" s="358"/>
      <c r="E1547" s="358"/>
      <c r="H1547" s="344" t="s">
        <v>8087</v>
      </c>
      <c r="I1547" s="336" t="s">
        <v>8109</v>
      </c>
      <c r="J1547" s="224" t="s">
        <v>8110</v>
      </c>
      <c r="L1547" s="224" t="s">
        <v>8111</v>
      </c>
      <c r="M1547" s="224"/>
      <c r="N1547" s="346"/>
      <c r="O1547" s="224" t="s">
        <v>7372</v>
      </c>
    </row>
    <row r="1548" spans="3:15" x14ac:dyDescent="0.25">
      <c r="C1548" s="358"/>
      <c r="D1548" s="358"/>
      <c r="E1548" s="358"/>
      <c r="H1548" s="344" t="s">
        <v>8087</v>
      </c>
      <c r="I1548" s="336" t="s">
        <v>5992</v>
      </c>
      <c r="J1548" s="224" t="s">
        <v>8112</v>
      </c>
      <c r="L1548" s="224" t="s">
        <v>8113</v>
      </c>
      <c r="M1548" s="224" t="s">
        <v>7352</v>
      </c>
      <c r="N1548" s="346" t="s">
        <v>7374</v>
      </c>
      <c r="O1548" s="224" t="s">
        <v>7375</v>
      </c>
    </row>
    <row r="1549" spans="3:15" x14ac:dyDescent="0.25">
      <c r="C1549" s="358"/>
      <c r="D1549" s="358"/>
      <c r="E1549" s="358"/>
      <c r="H1549" s="344" t="s">
        <v>8087</v>
      </c>
      <c r="I1549" s="336" t="s">
        <v>8114</v>
      </c>
      <c r="J1549" s="224" t="s">
        <v>8115</v>
      </c>
      <c r="L1549" s="224" t="s">
        <v>8116</v>
      </c>
      <c r="M1549" s="224" t="s">
        <v>7352</v>
      </c>
      <c r="N1549" s="346" t="s">
        <v>7377</v>
      </c>
      <c r="O1549" s="224" t="s">
        <v>7378</v>
      </c>
    </row>
    <row r="1550" spans="3:15" x14ac:dyDescent="0.25">
      <c r="C1550" s="358"/>
      <c r="D1550" s="358"/>
      <c r="E1550" s="358"/>
      <c r="H1550" s="344" t="s">
        <v>8087</v>
      </c>
      <c r="I1550" s="336" t="s">
        <v>8117</v>
      </c>
      <c r="J1550" s="224" t="s">
        <v>8118</v>
      </c>
      <c r="L1550" s="224" t="s">
        <v>8119</v>
      </c>
      <c r="M1550" s="224" t="s">
        <v>7352</v>
      </c>
      <c r="N1550" s="346" t="s">
        <v>7079</v>
      </c>
      <c r="O1550" s="224" t="s">
        <v>7380</v>
      </c>
    </row>
    <row r="1551" spans="3:15" x14ac:dyDescent="0.25">
      <c r="C1551" s="358"/>
      <c r="D1551" s="358"/>
      <c r="E1551" s="358"/>
      <c r="H1551" s="344" t="s">
        <v>8087</v>
      </c>
      <c r="I1551" s="336" t="s">
        <v>8120</v>
      </c>
      <c r="J1551" s="224" t="s">
        <v>8121</v>
      </c>
      <c r="L1551" s="224" t="s">
        <v>8122</v>
      </c>
      <c r="M1551" s="224" t="s">
        <v>7352</v>
      </c>
      <c r="N1551" s="346" t="s">
        <v>7382</v>
      </c>
      <c r="O1551" s="224" t="s">
        <v>7383</v>
      </c>
    </row>
    <row r="1552" spans="3:15" x14ac:dyDescent="0.25">
      <c r="C1552" s="358"/>
      <c r="D1552" s="358"/>
      <c r="E1552" s="358"/>
      <c r="H1552" s="344" t="s">
        <v>8087</v>
      </c>
      <c r="I1552" s="336" t="s">
        <v>8123</v>
      </c>
      <c r="J1552" s="224" t="s">
        <v>8124</v>
      </c>
      <c r="L1552" s="224" t="s">
        <v>8125</v>
      </c>
      <c r="M1552" s="224"/>
      <c r="N1552" s="346"/>
      <c r="O1552" s="224" t="s">
        <v>7383</v>
      </c>
    </row>
    <row r="1553" spans="3:15" x14ac:dyDescent="0.25">
      <c r="C1553" s="358"/>
      <c r="D1553" s="358"/>
      <c r="E1553" s="358"/>
      <c r="H1553" s="344" t="s">
        <v>8087</v>
      </c>
      <c r="I1553" s="336" t="s">
        <v>8126</v>
      </c>
      <c r="J1553" s="224" t="s">
        <v>8127</v>
      </c>
      <c r="L1553" s="224" t="s">
        <v>8128</v>
      </c>
      <c r="M1553" s="224" t="s">
        <v>7352</v>
      </c>
      <c r="N1553" s="346" t="s">
        <v>7385</v>
      </c>
      <c r="O1553" s="224" t="s">
        <v>7386</v>
      </c>
    </row>
    <row r="1554" spans="3:15" x14ac:dyDescent="0.25">
      <c r="C1554" s="358"/>
      <c r="D1554" s="358"/>
      <c r="E1554" s="358"/>
      <c r="H1554" s="344" t="s">
        <v>8087</v>
      </c>
      <c r="I1554" s="336" t="s">
        <v>8129</v>
      </c>
      <c r="J1554" s="224" t="s">
        <v>8130</v>
      </c>
      <c r="L1554" s="224" t="s">
        <v>8131</v>
      </c>
      <c r="M1554" s="224" t="s">
        <v>7352</v>
      </c>
      <c r="N1554" s="346" t="s">
        <v>7388</v>
      </c>
      <c r="O1554" s="224" t="s">
        <v>7389</v>
      </c>
    </row>
    <row r="1555" spans="3:15" x14ac:dyDescent="0.25">
      <c r="C1555" s="358"/>
      <c r="D1555" s="358"/>
      <c r="E1555" s="358"/>
      <c r="H1555" s="344" t="s">
        <v>8087</v>
      </c>
      <c r="I1555" s="336" t="s">
        <v>8132</v>
      </c>
      <c r="J1555" s="224" t="s">
        <v>8133</v>
      </c>
      <c r="L1555" s="224" t="s">
        <v>8134</v>
      </c>
      <c r="M1555" s="224" t="s">
        <v>7352</v>
      </c>
      <c r="N1555" s="346" t="s">
        <v>7391</v>
      </c>
      <c r="O1555" s="224" t="s">
        <v>7392</v>
      </c>
    </row>
    <row r="1556" spans="3:15" x14ac:dyDescent="0.25">
      <c r="C1556" s="358"/>
      <c r="D1556" s="358"/>
      <c r="E1556" s="358"/>
      <c r="H1556" s="344" t="s">
        <v>8087</v>
      </c>
      <c r="I1556" s="336" t="s">
        <v>8135</v>
      </c>
      <c r="J1556" s="224" t="s">
        <v>8136</v>
      </c>
      <c r="L1556" s="224" t="s">
        <v>8137</v>
      </c>
      <c r="M1556" s="224"/>
      <c r="N1556" s="346"/>
      <c r="O1556" s="224" t="s">
        <v>7392</v>
      </c>
    </row>
    <row r="1557" spans="3:15" x14ac:dyDescent="0.25">
      <c r="C1557" s="358"/>
      <c r="D1557" s="358"/>
      <c r="E1557" s="358"/>
      <c r="H1557" s="344" t="s">
        <v>8087</v>
      </c>
      <c r="I1557" s="336" t="s">
        <v>8138</v>
      </c>
      <c r="J1557" s="224" t="s">
        <v>8139</v>
      </c>
      <c r="L1557" s="224" t="s">
        <v>8140</v>
      </c>
      <c r="M1557" s="224"/>
      <c r="N1557" s="346"/>
      <c r="O1557" s="224" t="s">
        <v>7392</v>
      </c>
    </row>
    <row r="1558" spans="3:15" x14ac:dyDescent="0.25">
      <c r="C1558" s="358"/>
      <c r="D1558" s="358"/>
      <c r="E1558" s="358"/>
      <c r="H1558" s="344" t="s">
        <v>8087</v>
      </c>
      <c r="I1558" s="336" t="s">
        <v>8141</v>
      </c>
      <c r="J1558" s="224" t="s">
        <v>8142</v>
      </c>
      <c r="L1558" s="224" t="s">
        <v>8143</v>
      </c>
      <c r="M1558" s="224" t="s">
        <v>7352</v>
      </c>
      <c r="N1558" s="346" t="s">
        <v>7394</v>
      </c>
      <c r="O1558" s="224" t="s">
        <v>7395</v>
      </c>
    </row>
    <row r="1559" spans="3:15" x14ac:dyDescent="0.25">
      <c r="C1559" s="358"/>
      <c r="D1559" s="358"/>
      <c r="E1559" s="358"/>
      <c r="H1559" s="344" t="s">
        <v>8087</v>
      </c>
      <c r="I1559" s="336" t="s">
        <v>8144</v>
      </c>
      <c r="J1559" s="224" t="s">
        <v>8145</v>
      </c>
      <c r="L1559" s="224" t="s">
        <v>8146</v>
      </c>
      <c r="M1559" s="224"/>
      <c r="N1559" s="346"/>
      <c r="O1559" s="224" t="s">
        <v>7395</v>
      </c>
    </row>
    <row r="1560" spans="3:15" x14ac:dyDescent="0.25">
      <c r="C1560" s="358"/>
      <c r="D1560" s="358"/>
      <c r="E1560" s="358"/>
      <c r="H1560" s="344" t="s">
        <v>8087</v>
      </c>
      <c r="I1560" s="336" t="s">
        <v>8147</v>
      </c>
      <c r="J1560" s="224" t="s">
        <v>8148</v>
      </c>
      <c r="L1560" s="224" t="s">
        <v>8149</v>
      </c>
      <c r="M1560" s="224" t="s">
        <v>7399</v>
      </c>
      <c r="N1560" s="346" t="s">
        <v>7400</v>
      </c>
      <c r="O1560" s="224" t="s">
        <v>7401</v>
      </c>
    </row>
    <row r="1561" spans="3:15" x14ac:dyDescent="0.25">
      <c r="C1561" s="358"/>
      <c r="D1561" s="358"/>
      <c r="E1561" s="358"/>
      <c r="H1561" s="344" t="s">
        <v>8087</v>
      </c>
      <c r="I1561" s="336" t="s">
        <v>8150</v>
      </c>
      <c r="J1561" s="224" t="s">
        <v>8151</v>
      </c>
      <c r="L1561" s="224" t="s">
        <v>8152</v>
      </c>
      <c r="M1561" s="224" t="s">
        <v>7399</v>
      </c>
      <c r="N1561" s="346" t="s">
        <v>7403</v>
      </c>
      <c r="O1561" s="224" t="s">
        <v>7404</v>
      </c>
    </row>
    <row r="1562" spans="3:15" x14ac:dyDescent="0.25">
      <c r="C1562" s="358"/>
      <c r="D1562" s="358"/>
      <c r="E1562" s="358"/>
      <c r="H1562" s="344" t="s">
        <v>8087</v>
      </c>
      <c r="I1562" s="336" t="s">
        <v>8153</v>
      </c>
      <c r="J1562" s="224" t="s">
        <v>8154</v>
      </c>
      <c r="L1562" s="224" t="s">
        <v>8155</v>
      </c>
      <c r="M1562" s="224" t="s">
        <v>7399</v>
      </c>
      <c r="N1562" s="346" t="s">
        <v>7406</v>
      </c>
      <c r="O1562" s="224" t="s">
        <v>7407</v>
      </c>
    </row>
    <row r="1563" spans="3:15" x14ac:dyDescent="0.25">
      <c r="C1563" s="358"/>
      <c r="D1563" s="358"/>
      <c r="E1563" s="358"/>
      <c r="H1563" s="344" t="s">
        <v>8087</v>
      </c>
      <c r="I1563" s="336" t="s">
        <v>8156</v>
      </c>
      <c r="J1563" s="224" t="s">
        <v>8157</v>
      </c>
      <c r="L1563" s="224" t="s">
        <v>8158</v>
      </c>
      <c r="M1563" s="224" t="s">
        <v>7399</v>
      </c>
      <c r="N1563" s="346" t="s">
        <v>7409</v>
      </c>
      <c r="O1563" s="224" t="s">
        <v>7410</v>
      </c>
    </row>
    <row r="1564" spans="3:15" x14ac:dyDescent="0.25">
      <c r="C1564" s="358"/>
      <c r="D1564" s="358"/>
      <c r="E1564" s="358"/>
      <c r="H1564" s="344" t="s">
        <v>8087</v>
      </c>
      <c r="I1564" s="336" t="s">
        <v>8159</v>
      </c>
      <c r="J1564" s="224" t="s">
        <v>8160</v>
      </c>
      <c r="L1564" s="224" t="s">
        <v>8161</v>
      </c>
      <c r="M1564" s="224" t="s">
        <v>7399</v>
      </c>
      <c r="N1564" s="346" t="s">
        <v>7412</v>
      </c>
      <c r="O1564" s="224" t="s">
        <v>7413</v>
      </c>
    </row>
    <row r="1565" spans="3:15" x14ac:dyDescent="0.25">
      <c r="C1565" s="358"/>
      <c r="D1565" s="358"/>
      <c r="E1565" s="358"/>
      <c r="H1565" s="344" t="s">
        <v>8087</v>
      </c>
      <c r="I1565" s="336" t="s">
        <v>6500</v>
      </c>
      <c r="J1565" s="224" t="s">
        <v>8162</v>
      </c>
      <c r="L1565" s="224" t="s">
        <v>8163</v>
      </c>
      <c r="M1565" s="224" t="s">
        <v>7399</v>
      </c>
      <c r="N1565" s="346" t="s">
        <v>7415</v>
      </c>
      <c r="O1565" s="224" t="s">
        <v>7416</v>
      </c>
    </row>
    <row r="1566" spans="3:15" x14ac:dyDescent="0.25">
      <c r="C1566" s="358"/>
      <c r="D1566" s="358"/>
      <c r="E1566" s="358"/>
      <c r="H1566" s="344" t="s">
        <v>8087</v>
      </c>
      <c r="I1566" s="336" t="s">
        <v>8164</v>
      </c>
      <c r="J1566" s="224" t="s">
        <v>8165</v>
      </c>
      <c r="L1566" s="224" t="s">
        <v>8166</v>
      </c>
      <c r="M1566" s="224"/>
      <c r="N1566" s="346"/>
      <c r="O1566" s="224" t="s">
        <v>7416</v>
      </c>
    </row>
    <row r="1567" spans="3:15" x14ac:dyDescent="0.25">
      <c r="C1567" s="358"/>
      <c r="D1567" s="358"/>
      <c r="E1567" s="358"/>
      <c r="H1567" s="344" t="s">
        <v>8087</v>
      </c>
      <c r="I1567" s="336" t="s">
        <v>8167</v>
      </c>
      <c r="J1567" s="224" t="s">
        <v>8168</v>
      </c>
      <c r="L1567" s="224" t="s">
        <v>8169</v>
      </c>
      <c r="M1567" s="224" t="s">
        <v>7399</v>
      </c>
      <c r="N1567" s="346" t="s">
        <v>7418</v>
      </c>
      <c r="O1567" s="224" t="s">
        <v>7419</v>
      </c>
    </row>
    <row r="1568" spans="3:15" x14ac:dyDescent="0.25">
      <c r="C1568" s="358"/>
      <c r="D1568" s="358"/>
      <c r="E1568" s="358"/>
      <c r="H1568" s="344" t="s">
        <v>8087</v>
      </c>
      <c r="I1568" s="336" t="s">
        <v>5411</v>
      </c>
      <c r="J1568" s="224" t="s">
        <v>8170</v>
      </c>
      <c r="L1568" s="224" t="s">
        <v>8171</v>
      </c>
      <c r="M1568" s="224" t="s">
        <v>7399</v>
      </c>
      <c r="N1568" s="346" t="s">
        <v>7421</v>
      </c>
      <c r="O1568" s="224" t="s">
        <v>7422</v>
      </c>
    </row>
    <row r="1569" spans="3:15" x14ac:dyDescent="0.25">
      <c r="C1569" s="358"/>
      <c r="D1569" s="358"/>
      <c r="E1569" s="358"/>
      <c r="H1569" s="344" t="s">
        <v>8087</v>
      </c>
      <c r="I1569" s="336" t="s">
        <v>8172</v>
      </c>
      <c r="J1569" s="224" t="s">
        <v>8173</v>
      </c>
      <c r="L1569" s="224" t="s">
        <v>8174</v>
      </c>
      <c r="M1569" s="224" t="s">
        <v>7399</v>
      </c>
      <c r="N1569" s="346" t="s">
        <v>7424</v>
      </c>
      <c r="O1569" s="224" t="s">
        <v>7425</v>
      </c>
    </row>
    <row r="1570" spans="3:15" x14ac:dyDescent="0.25">
      <c r="C1570" s="358"/>
      <c r="D1570" s="358"/>
      <c r="E1570" s="358"/>
      <c r="H1570" s="344" t="s">
        <v>8087</v>
      </c>
      <c r="I1570" s="336" t="s">
        <v>8175</v>
      </c>
      <c r="J1570" s="224" t="s">
        <v>8176</v>
      </c>
      <c r="L1570" s="224" t="s">
        <v>8177</v>
      </c>
      <c r="M1570" s="224" t="s">
        <v>7399</v>
      </c>
      <c r="N1570" s="346" t="s">
        <v>7427</v>
      </c>
      <c r="O1570" s="224" t="s">
        <v>7428</v>
      </c>
    </row>
    <row r="1571" spans="3:15" x14ac:dyDescent="0.25">
      <c r="C1571" s="358"/>
      <c r="D1571" s="358"/>
      <c r="E1571" s="358"/>
      <c r="H1571" s="344" t="s">
        <v>8087</v>
      </c>
      <c r="I1571" s="336" t="s">
        <v>8178</v>
      </c>
      <c r="J1571" s="224" t="s">
        <v>8179</v>
      </c>
      <c r="L1571" s="224" t="s">
        <v>8180</v>
      </c>
      <c r="M1571" s="224" t="s">
        <v>7399</v>
      </c>
      <c r="N1571" s="346" t="s">
        <v>7430</v>
      </c>
      <c r="O1571" s="224" t="s">
        <v>7431</v>
      </c>
    </row>
    <row r="1572" spans="3:15" x14ac:dyDescent="0.25">
      <c r="C1572" s="358"/>
      <c r="D1572" s="358"/>
      <c r="E1572" s="358"/>
      <c r="H1572" s="344" t="s">
        <v>8087</v>
      </c>
      <c r="I1572" s="336" t="s">
        <v>8181</v>
      </c>
      <c r="J1572" s="224" t="s">
        <v>8182</v>
      </c>
      <c r="L1572" s="224" t="s">
        <v>8183</v>
      </c>
      <c r="M1572" s="224" t="s">
        <v>7399</v>
      </c>
      <c r="N1572" s="346" t="s">
        <v>7433</v>
      </c>
      <c r="O1572" s="224" t="s">
        <v>7434</v>
      </c>
    </row>
    <row r="1573" spans="3:15" x14ac:dyDescent="0.25">
      <c r="C1573" s="358"/>
      <c r="D1573" s="358"/>
      <c r="E1573" s="358"/>
      <c r="H1573" s="344" t="s">
        <v>8087</v>
      </c>
      <c r="I1573" s="336" t="s">
        <v>8184</v>
      </c>
      <c r="J1573" s="224" t="s">
        <v>8185</v>
      </c>
      <c r="L1573" s="224" t="s">
        <v>8186</v>
      </c>
      <c r="M1573" s="224" t="s">
        <v>7399</v>
      </c>
      <c r="N1573" s="346" t="s">
        <v>7436</v>
      </c>
      <c r="O1573" s="224" t="s">
        <v>7437</v>
      </c>
    </row>
    <row r="1574" spans="3:15" x14ac:dyDescent="0.25">
      <c r="C1574" s="358"/>
      <c r="D1574" s="358"/>
      <c r="E1574" s="358"/>
      <c r="H1574" s="344" t="s">
        <v>8087</v>
      </c>
      <c r="I1574" s="336" t="s">
        <v>8187</v>
      </c>
      <c r="J1574" s="224" t="s">
        <v>8188</v>
      </c>
      <c r="L1574" s="224" t="s">
        <v>8189</v>
      </c>
      <c r="M1574" s="224" t="s">
        <v>7399</v>
      </c>
      <c r="N1574" s="346" t="s">
        <v>7439</v>
      </c>
      <c r="O1574" s="224" t="s">
        <v>7440</v>
      </c>
    </row>
    <row r="1575" spans="3:15" x14ac:dyDescent="0.25">
      <c r="C1575" s="358"/>
      <c r="D1575" s="358"/>
      <c r="E1575" s="358"/>
      <c r="H1575" s="344" t="s">
        <v>8087</v>
      </c>
      <c r="I1575" s="336" t="s">
        <v>8190</v>
      </c>
      <c r="J1575" s="224" t="s">
        <v>8191</v>
      </c>
      <c r="L1575" s="224" t="s">
        <v>8192</v>
      </c>
      <c r="M1575" s="224" t="s">
        <v>7399</v>
      </c>
      <c r="N1575" s="346" t="s">
        <v>7442</v>
      </c>
      <c r="O1575" s="224" t="s">
        <v>7443</v>
      </c>
    </row>
    <row r="1576" spans="3:15" x14ac:dyDescent="0.25">
      <c r="C1576" s="358"/>
      <c r="D1576" s="358"/>
      <c r="E1576" s="358"/>
      <c r="H1576" s="344" t="s">
        <v>8087</v>
      </c>
      <c r="I1576" s="336" t="s">
        <v>8193</v>
      </c>
      <c r="J1576" s="224" t="s">
        <v>8194</v>
      </c>
      <c r="L1576" s="224" t="s">
        <v>8195</v>
      </c>
      <c r="M1576" s="224"/>
      <c r="N1576" s="346"/>
      <c r="O1576" s="224" t="s">
        <v>7443</v>
      </c>
    </row>
    <row r="1577" spans="3:15" x14ac:dyDescent="0.25">
      <c r="C1577" s="358"/>
      <c r="D1577" s="358"/>
      <c r="E1577" s="358"/>
      <c r="H1577" s="344" t="s">
        <v>8087</v>
      </c>
      <c r="I1577" s="336" t="s">
        <v>8196</v>
      </c>
      <c r="J1577" s="224" t="s">
        <v>8197</v>
      </c>
      <c r="L1577" s="224" t="s">
        <v>8198</v>
      </c>
      <c r="M1577" s="224" t="s">
        <v>7399</v>
      </c>
      <c r="N1577" s="346" t="s">
        <v>7445</v>
      </c>
      <c r="O1577" s="224" t="s">
        <v>7446</v>
      </c>
    </row>
    <row r="1578" spans="3:15" x14ac:dyDescent="0.25">
      <c r="C1578" s="358"/>
      <c r="D1578" s="358"/>
      <c r="E1578" s="358"/>
      <c r="H1578" s="344" t="s">
        <v>8087</v>
      </c>
      <c r="I1578" s="336" t="s">
        <v>8199</v>
      </c>
      <c r="J1578" s="224" t="s">
        <v>8200</v>
      </c>
      <c r="L1578" s="224" t="s">
        <v>8201</v>
      </c>
      <c r="M1578" s="224" t="s">
        <v>7399</v>
      </c>
      <c r="N1578" s="346" t="s">
        <v>7448</v>
      </c>
      <c r="O1578" s="224" t="s">
        <v>7449</v>
      </c>
    </row>
    <row r="1579" spans="3:15" x14ac:dyDescent="0.25">
      <c r="C1579" s="358"/>
      <c r="D1579" s="358"/>
      <c r="E1579" s="358"/>
      <c r="H1579" s="344" t="s">
        <v>8087</v>
      </c>
      <c r="I1579" s="336" t="s">
        <v>8202</v>
      </c>
      <c r="J1579" s="224" t="s">
        <v>8203</v>
      </c>
      <c r="L1579" s="224" t="s">
        <v>8204</v>
      </c>
      <c r="M1579" s="224" t="s">
        <v>7399</v>
      </c>
      <c r="N1579" s="346" t="s">
        <v>7451</v>
      </c>
      <c r="O1579" s="224" t="s">
        <v>7452</v>
      </c>
    </row>
    <row r="1580" spans="3:15" x14ac:dyDescent="0.25">
      <c r="C1580" s="358"/>
      <c r="D1580" s="358"/>
      <c r="E1580" s="358"/>
      <c r="H1580" s="354"/>
      <c r="I1580" s="350" t="s">
        <v>8205</v>
      </c>
      <c r="J1580" s="355"/>
      <c r="L1580" s="224" t="s">
        <v>8206</v>
      </c>
      <c r="M1580" s="224"/>
      <c r="N1580" s="346"/>
      <c r="O1580" s="224" t="s">
        <v>7452</v>
      </c>
    </row>
    <row r="1581" spans="3:15" x14ac:dyDescent="0.25">
      <c r="C1581" s="358"/>
      <c r="D1581" s="358"/>
      <c r="E1581" s="358"/>
      <c r="H1581" s="344" t="s">
        <v>8207</v>
      </c>
      <c r="I1581" s="336" t="s">
        <v>8208</v>
      </c>
      <c r="J1581" s="224" t="s">
        <v>8209</v>
      </c>
      <c r="L1581" s="224" t="s">
        <v>8210</v>
      </c>
      <c r="M1581" s="224" t="s">
        <v>7399</v>
      </c>
      <c r="N1581" s="346" t="s">
        <v>4194</v>
      </c>
      <c r="O1581" s="224" t="s">
        <v>7454</v>
      </c>
    </row>
    <row r="1582" spans="3:15" x14ac:dyDescent="0.25">
      <c r="C1582" s="358"/>
      <c r="D1582" s="358"/>
      <c r="E1582" s="358"/>
      <c r="H1582" s="344" t="s">
        <v>8207</v>
      </c>
      <c r="I1582" s="336" t="s">
        <v>8211</v>
      </c>
      <c r="J1582" s="224" t="s">
        <v>8212</v>
      </c>
      <c r="L1582" s="224" t="s">
        <v>8213</v>
      </c>
      <c r="M1582" s="224" t="s">
        <v>7399</v>
      </c>
      <c r="N1582" s="346" t="s">
        <v>7456</v>
      </c>
      <c r="O1582" s="224" t="s">
        <v>7457</v>
      </c>
    </row>
    <row r="1583" spans="3:15" x14ac:dyDescent="0.25">
      <c r="C1583" s="358"/>
      <c r="D1583" s="358"/>
      <c r="E1583" s="358"/>
      <c r="H1583" s="344" t="s">
        <v>8207</v>
      </c>
      <c r="I1583" s="336" t="s">
        <v>8214</v>
      </c>
      <c r="J1583" s="224" t="s">
        <v>8215</v>
      </c>
      <c r="L1583" s="224" t="s">
        <v>8216</v>
      </c>
      <c r="M1583" s="224" t="s">
        <v>7399</v>
      </c>
      <c r="N1583" s="346" t="s">
        <v>7459</v>
      </c>
      <c r="O1583" s="224" t="s">
        <v>7460</v>
      </c>
    </row>
    <row r="1584" spans="3:15" x14ac:dyDescent="0.25">
      <c r="C1584" s="358"/>
      <c r="D1584" s="358"/>
      <c r="E1584" s="358"/>
      <c r="H1584" s="344" t="s">
        <v>8207</v>
      </c>
      <c r="I1584" s="336" t="s">
        <v>8217</v>
      </c>
      <c r="J1584" s="224" t="s">
        <v>8218</v>
      </c>
      <c r="L1584" s="224" t="s">
        <v>8219</v>
      </c>
      <c r="M1584" s="224" t="s">
        <v>7399</v>
      </c>
      <c r="N1584" s="346" t="s">
        <v>7462</v>
      </c>
      <c r="O1584" s="224" t="s">
        <v>7463</v>
      </c>
    </row>
    <row r="1585" spans="3:15" x14ac:dyDescent="0.25">
      <c r="C1585" s="358"/>
      <c r="D1585" s="358"/>
      <c r="E1585" s="358"/>
      <c r="H1585" s="344" t="s">
        <v>8207</v>
      </c>
      <c r="I1585" s="336" t="s">
        <v>8220</v>
      </c>
      <c r="J1585" s="224" t="s">
        <v>8221</v>
      </c>
      <c r="L1585" s="224" t="s">
        <v>8222</v>
      </c>
      <c r="M1585" s="224" t="s">
        <v>7399</v>
      </c>
      <c r="N1585" s="346" t="s">
        <v>7465</v>
      </c>
      <c r="O1585" s="224" t="s">
        <v>7466</v>
      </c>
    </row>
    <row r="1586" spans="3:15" x14ac:dyDescent="0.25">
      <c r="C1586" s="358"/>
      <c r="D1586" s="358"/>
      <c r="E1586" s="358"/>
      <c r="H1586" s="344" t="s">
        <v>8207</v>
      </c>
      <c r="I1586" s="336" t="s">
        <v>8223</v>
      </c>
      <c r="J1586" s="224" t="s">
        <v>8224</v>
      </c>
      <c r="L1586" s="224" t="s">
        <v>8225</v>
      </c>
      <c r="M1586" s="224" t="s">
        <v>7399</v>
      </c>
      <c r="N1586" s="346" t="s">
        <v>7468</v>
      </c>
      <c r="O1586" s="224" t="s">
        <v>7469</v>
      </c>
    </row>
    <row r="1587" spans="3:15" x14ac:dyDescent="0.25">
      <c r="C1587" s="358"/>
      <c r="D1587" s="358"/>
      <c r="E1587" s="358"/>
      <c r="H1587" s="344" t="s">
        <v>8207</v>
      </c>
      <c r="I1587" s="336" t="s">
        <v>8226</v>
      </c>
      <c r="J1587" s="224" t="s">
        <v>8227</v>
      </c>
      <c r="L1587" s="224" t="s">
        <v>8228</v>
      </c>
      <c r="M1587" s="224" t="s">
        <v>7399</v>
      </c>
      <c r="N1587" s="346" t="s">
        <v>7471</v>
      </c>
      <c r="O1587" s="224" t="s">
        <v>7472</v>
      </c>
    </row>
    <row r="1588" spans="3:15" x14ac:dyDescent="0.25">
      <c r="C1588" s="358"/>
      <c r="D1588" s="358"/>
      <c r="E1588" s="358"/>
      <c r="H1588" s="344" t="s">
        <v>8207</v>
      </c>
      <c r="I1588" s="336" t="s">
        <v>8229</v>
      </c>
      <c r="J1588" s="224" t="s">
        <v>8230</v>
      </c>
      <c r="L1588" s="224" t="s">
        <v>8231</v>
      </c>
      <c r="M1588" s="224" t="s">
        <v>7399</v>
      </c>
      <c r="N1588" s="346" t="s">
        <v>7474</v>
      </c>
      <c r="O1588" s="224" t="s">
        <v>7475</v>
      </c>
    </row>
    <row r="1589" spans="3:15" x14ac:dyDescent="0.25">
      <c r="C1589" s="358"/>
      <c r="D1589" s="358"/>
      <c r="E1589" s="358"/>
      <c r="H1589" s="344" t="s">
        <v>8207</v>
      </c>
      <c r="I1589" s="336" t="s">
        <v>8232</v>
      </c>
      <c r="J1589" s="224" t="s">
        <v>8233</v>
      </c>
      <c r="L1589" s="224" t="s">
        <v>8234</v>
      </c>
      <c r="M1589" s="224" t="s">
        <v>7399</v>
      </c>
      <c r="N1589" s="346" t="s">
        <v>7477</v>
      </c>
      <c r="O1589" s="224" t="s">
        <v>7478</v>
      </c>
    </row>
    <row r="1590" spans="3:15" x14ac:dyDescent="0.25">
      <c r="C1590" s="358"/>
      <c r="D1590" s="358"/>
      <c r="E1590" s="358"/>
      <c r="H1590" s="344" t="s">
        <v>8207</v>
      </c>
      <c r="I1590" s="336" t="s">
        <v>8235</v>
      </c>
      <c r="J1590" s="224" t="s">
        <v>8236</v>
      </c>
      <c r="L1590" s="224" t="s">
        <v>8237</v>
      </c>
      <c r="M1590" s="224" t="s">
        <v>7399</v>
      </c>
      <c r="N1590" s="346" t="s">
        <v>5785</v>
      </c>
      <c r="O1590" s="224" t="s">
        <v>7480</v>
      </c>
    </row>
    <row r="1591" spans="3:15" x14ac:dyDescent="0.25">
      <c r="C1591" s="358"/>
      <c r="D1591" s="358"/>
      <c r="E1591" s="358"/>
      <c r="H1591" s="344" t="s">
        <v>8207</v>
      </c>
      <c r="I1591" s="336" t="s">
        <v>8238</v>
      </c>
      <c r="J1591" s="224" t="s">
        <v>8239</v>
      </c>
      <c r="L1591" s="224" t="s">
        <v>8240</v>
      </c>
      <c r="M1591" s="224" t="s">
        <v>7399</v>
      </c>
      <c r="N1591" s="346" t="s">
        <v>7482</v>
      </c>
      <c r="O1591" s="224" t="s">
        <v>7483</v>
      </c>
    </row>
    <row r="1592" spans="3:15" x14ac:dyDescent="0.25">
      <c r="C1592" s="358"/>
      <c r="D1592" s="358"/>
      <c r="E1592" s="358"/>
      <c r="H1592" s="344" t="s">
        <v>8207</v>
      </c>
      <c r="I1592" s="336" t="s">
        <v>8241</v>
      </c>
      <c r="J1592" s="224" t="s">
        <v>8242</v>
      </c>
      <c r="L1592" s="224" t="s">
        <v>8243</v>
      </c>
      <c r="M1592" s="224" t="s">
        <v>7399</v>
      </c>
      <c r="N1592" s="346" t="s">
        <v>7485</v>
      </c>
      <c r="O1592" s="224" t="s">
        <v>7486</v>
      </c>
    </row>
    <row r="1593" spans="3:15" x14ac:dyDescent="0.25">
      <c r="C1593" s="358"/>
      <c r="D1593" s="358"/>
      <c r="E1593" s="358"/>
      <c r="H1593" s="344" t="s">
        <v>8207</v>
      </c>
      <c r="I1593" s="336" t="s">
        <v>8244</v>
      </c>
      <c r="J1593" s="224" t="s">
        <v>8245</v>
      </c>
      <c r="L1593" s="224" t="s">
        <v>8246</v>
      </c>
      <c r="M1593" s="224" t="s">
        <v>7399</v>
      </c>
      <c r="N1593" s="346" t="s">
        <v>7488</v>
      </c>
      <c r="O1593" s="224" t="s">
        <v>7489</v>
      </c>
    </row>
    <row r="1594" spans="3:15" x14ac:dyDescent="0.25">
      <c r="C1594" s="358"/>
      <c r="D1594" s="358"/>
      <c r="E1594" s="358"/>
      <c r="H1594" s="344" t="s">
        <v>8207</v>
      </c>
      <c r="I1594" s="336" t="s">
        <v>8247</v>
      </c>
      <c r="J1594" s="224" t="s">
        <v>8248</v>
      </c>
      <c r="L1594" s="224" t="s">
        <v>8249</v>
      </c>
      <c r="M1594" s="224" t="s">
        <v>7399</v>
      </c>
      <c r="N1594" s="346" t="s">
        <v>7491</v>
      </c>
      <c r="O1594" s="224" t="s">
        <v>7492</v>
      </c>
    </row>
    <row r="1595" spans="3:15" x14ac:dyDescent="0.25">
      <c r="C1595" s="358"/>
      <c r="D1595" s="358"/>
      <c r="E1595" s="358"/>
      <c r="H1595" s="344" t="s">
        <v>8207</v>
      </c>
      <c r="I1595" s="336" t="s">
        <v>8250</v>
      </c>
      <c r="J1595" s="224" t="s">
        <v>8251</v>
      </c>
      <c r="L1595" s="224" t="s">
        <v>8252</v>
      </c>
      <c r="M1595" s="224" t="s">
        <v>7399</v>
      </c>
      <c r="N1595" s="346" t="s">
        <v>7494</v>
      </c>
      <c r="O1595" s="224" t="s">
        <v>7495</v>
      </c>
    </row>
    <row r="1596" spans="3:15" x14ac:dyDescent="0.25">
      <c r="C1596" s="358"/>
      <c r="D1596" s="358"/>
      <c r="E1596" s="358"/>
      <c r="H1596" s="344" t="s">
        <v>8207</v>
      </c>
      <c r="I1596" s="336" t="s">
        <v>8253</v>
      </c>
      <c r="J1596" s="224" t="s">
        <v>8254</v>
      </c>
      <c r="L1596" s="224" t="s">
        <v>8255</v>
      </c>
      <c r="M1596" s="224" t="s">
        <v>7399</v>
      </c>
      <c r="N1596" s="346" t="s">
        <v>7497</v>
      </c>
      <c r="O1596" s="224" t="s">
        <v>7498</v>
      </c>
    </row>
    <row r="1597" spans="3:15" x14ac:dyDescent="0.25">
      <c r="C1597" s="358"/>
      <c r="D1597" s="358"/>
      <c r="E1597" s="358"/>
      <c r="H1597" s="344" t="s">
        <v>8207</v>
      </c>
      <c r="I1597" s="336" t="s">
        <v>8256</v>
      </c>
      <c r="J1597" s="224" t="s">
        <v>8257</v>
      </c>
      <c r="L1597" s="224" t="s">
        <v>8258</v>
      </c>
      <c r="M1597" s="224" t="s">
        <v>7399</v>
      </c>
      <c r="N1597" s="346" t="s">
        <v>7500</v>
      </c>
      <c r="O1597" s="224" t="s">
        <v>7501</v>
      </c>
    </row>
    <row r="1598" spans="3:15" x14ac:dyDescent="0.25">
      <c r="C1598" s="358"/>
      <c r="D1598" s="358"/>
      <c r="E1598" s="358"/>
      <c r="H1598" s="344" t="s">
        <v>8207</v>
      </c>
      <c r="I1598" s="336" t="s">
        <v>8259</v>
      </c>
      <c r="J1598" s="224" t="s">
        <v>8260</v>
      </c>
      <c r="L1598" s="224" t="s">
        <v>8261</v>
      </c>
      <c r="M1598" s="224" t="s">
        <v>7399</v>
      </c>
      <c r="N1598" s="346" t="s">
        <v>7503</v>
      </c>
      <c r="O1598" s="224" t="s">
        <v>7504</v>
      </c>
    </row>
    <row r="1599" spans="3:15" x14ac:dyDescent="0.25">
      <c r="C1599" s="358"/>
      <c r="D1599" s="358"/>
      <c r="E1599" s="358"/>
      <c r="H1599" s="354"/>
      <c r="I1599" s="350" t="s">
        <v>8262</v>
      </c>
      <c r="J1599" s="355"/>
      <c r="L1599" s="224" t="s">
        <v>8263</v>
      </c>
      <c r="M1599" s="224" t="s">
        <v>7399</v>
      </c>
      <c r="N1599" s="346" t="s">
        <v>7506</v>
      </c>
      <c r="O1599" s="224" t="s">
        <v>7507</v>
      </c>
    </row>
    <row r="1600" spans="3:15" x14ac:dyDescent="0.25">
      <c r="C1600" s="358"/>
      <c r="D1600" s="358"/>
      <c r="E1600" s="358"/>
      <c r="H1600" s="344" t="s">
        <v>8264</v>
      </c>
      <c r="I1600" s="336" t="s">
        <v>8265</v>
      </c>
      <c r="J1600" s="224" t="s">
        <v>8266</v>
      </c>
      <c r="L1600" s="224" t="s">
        <v>8267</v>
      </c>
      <c r="M1600" s="224" t="s">
        <v>7399</v>
      </c>
      <c r="N1600" s="346" t="s">
        <v>7509</v>
      </c>
      <c r="O1600" s="224" t="s">
        <v>7510</v>
      </c>
    </row>
    <row r="1601" spans="3:15" x14ac:dyDescent="0.25">
      <c r="C1601" s="358"/>
      <c r="D1601" s="358"/>
      <c r="E1601" s="358"/>
      <c r="H1601" s="344" t="s">
        <v>8264</v>
      </c>
      <c r="I1601" s="336" t="s">
        <v>8268</v>
      </c>
      <c r="J1601" s="224" t="s">
        <v>8269</v>
      </c>
      <c r="L1601" s="224" t="s">
        <v>8270</v>
      </c>
      <c r="M1601" s="224" t="s">
        <v>7399</v>
      </c>
      <c r="N1601" s="346" t="s">
        <v>7512</v>
      </c>
      <c r="O1601" s="224" t="s">
        <v>7513</v>
      </c>
    </row>
    <row r="1602" spans="3:15" x14ac:dyDescent="0.25">
      <c r="C1602" s="358"/>
      <c r="D1602" s="358"/>
      <c r="E1602" s="358"/>
      <c r="H1602" s="344" t="s">
        <v>8264</v>
      </c>
      <c r="I1602" s="336" t="s">
        <v>8271</v>
      </c>
      <c r="J1602" s="224" t="s">
        <v>8272</v>
      </c>
      <c r="L1602" s="224" t="s">
        <v>8273</v>
      </c>
      <c r="M1602" s="224" t="s">
        <v>7399</v>
      </c>
      <c r="N1602" s="346" t="s">
        <v>7515</v>
      </c>
      <c r="O1602" s="224" t="s">
        <v>7516</v>
      </c>
    </row>
    <row r="1603" spans="3:15" x14ac:dyDescent="0.25">
      <c r="C1603" s="358"/>
      <c r="D1603" s="358"/>
      <c r="E1603" s="358"/>
      <c r="H1603" s="344" t="s">
        <v>8264</v>
      </c>
      <c r="I1603" s="336" t="s">
        <v>8274</v>
      </c>
      <c r="J1603" s="224" t="s">
        <v>8275</v>
      </c>
      <c r="L1603" s="224" t="s">
        <v>8276</v>
      </c>
      <c r="M1603" s="224" t="s">
        <v>7399</v>
      </c>
      <c r="N1603" s="346" t="s">
        <v>7518</v>
      </c>
      <c r="O1603" s="224" t="s">
        <v>7519</v>
      </c>
    </row>
    <row r="1604" spans="3:15" x14ac:dyDescent="0.25">
      <c r="C1604" s="358"/>
      <c r="D1604" s="358"/>
      <c r="E1604" s="358"/>
      <c r="H1604" s="344" t="s">
        <v>8264</v>
      </c>
      <c r="I1604" s="336" t="s">
        <v>8277</v>
      </c>
      <c r="J1604" s="224" t="s">
        <v>8278</v>
      </c>
      <c r="L1604" s="224" t="s">
        <v>8279</v>
      </c>
      <c r="M1604" s="224" t="s">
        <v>7399</v>
      </c>
      <c r="N1604" s="346" t="s">
        <v>7521</v>
      </c>
      <c r="O1604" s="224" t="s">
        <v>7522</v>
      </c>
    </row>
    <row r="1605" spans="3:15" x14ac:dyDescent="0.25">
      <c r="C1605" s="358"/>
      <c r="D1605" s="358"/>
      <c r="E1605" s="358"/>
      <c r="H1605" s="344" t="s">
        <v>8264</v>
      </c>
      <c r="I1605" s="336" t="s">
        <v>8280</v>
      </c>
      <c r="J1605" s="224" t="s">
        <v>8281</v>
      </c>
      <c r="L1605" s="224" t="s">
        <v>8282</v>
      </c>
      <c r="M1605" s="224" t="s">
        <v>7399</v>
      </c>
      <c r="N1605" s="346" t="s">
        <v>7524</v>
      </c>
      <c r="O1605" s="224" t="s">
        <v>7525</v>
      </c>
    </row>
    <row r="1606" spans="3:15" x14ac:dyDescent="0.25">
      <c r="C1606" s="358"/>
      <c r="D1606" s="358"/>
      <c r="E1606" s="358"/>
      <c r="H1606" s="344" t="s">
        <v>8264</v>
      </c>
      <c r="I1606" s="336" t="s">
        <v>8283</v>
      </c>
      <c r="J1606" s="224" t="s">
        <v>8284</v>
      </c>
      <c r="L1606" s="224" t="s">
        <v>8285</v>
      </c>
      <c r="M1606" s="224" t="s">
        <v>7399</v>
      </c>
      <c r="N1606" s="346" t="s">
        <v>7527</v>
      </c>
      <c r="O1606" s="224" t="s">
        <v>7528</v>
      </c>
    </row>
    <row r="1607" spans="3:15" x14ac:dyDescent="0.25">
      <c r="C1607" s="358"/>
      <c r="D1607" s="358"/>
      <c r="E1607" s="358"/>
      <c r="H1607" s="344" t="s">
        <v>8264</v>
      </c>
      <c r="I1607" s="336" t="s">
        <v>8286</v>
      </c>
      <c r="J1607" s="224" t="s">
        <v>8287</v>
      </c>
      <c r="L1607" s="224" t="s">
        <v>8288</v>
      </c>
      <c r="M1607" s="224" t="s">
        <v>7399</v>
      </c>
      <c r="N1607" s="346" t="s">
        <v>7530</v>
      </c>
      <c r="O1607" s="224" t="s">
        <v>7531</v>
      </c>
    </row>
    <row r="1608" spans="3:15" x14ac:dyDescent="0.25">
      <c r="C1608" s="358"/>
      <c r="D1608" s="358"/>
      <c r="E1608" s="358"/>
      <c r="H1608" s="344" t="s">
        <v>8264</v>
      </c>
      <c r="I1608" s="336" t="s">
        <v>8289</v>
      </c>
      <c r="J1608" s="224" t="s">
        <v>8290</v>
      </c>
      <c r="L1608" s="224" t="s">
        <v>8291</v>
      </c>
      <c r="M1608" s="224" t="s">
        <v>7399</v>
      </c>
      <c r="N1608" s="346" t="s">
        <v>7533</v>
      </c>
      <c r="O1608" s="224" t="s">
        <v>7534</v>
      </c>
    </row>
    <row r="1609" spans="3:15" x14ac:dyDescent="0.25">
      <c r="C1609" s="358"/>
      <c r="D1609" s="358"/>
      <c r="E1609" s="358"/>
      <c r="H1609" s="344" t="s">
        <v>8264</v>
      </c>
      <c r="I1609" s="336" t="s">
        <v>8292</v>
      </c>
      <c r="J1609" s="224" t="s">
        <v>8293</v>
      </c>
      <c r="L1609" s="224" t="s">
        <v>8294</v>
      </c>
      <c r="M1609" s="224" t="s">
        <v>7399</v>
      </c>
      <c r="N1609" s="346" t="s">
        <v>7536</v>
      </c>
      <c r="O1609" s="224" t="s">
        <v>7537</v>
      </c>
    </row>
    <row r="1610" spans="3:15" x14ac:dyDescent="0.25">
      <c r="C1610" s="358"/>
      <c r="D1610" s="358"/>
      <c r="E1610" s="358"/>
      <c r="H1610" s="344" t="s">
        <v>8264</v>
      </c>
      <c r="I1610" s="336" t="s">
        <v>8295</v>
      </c>
      <c r="J1610" s="224" t="s">
        <v>8296</v>
      </c>
      <c r="L1610" s="224" t="s">
        <v>8297</v>
      </c>
      <c r="M1610" s="224" t="s">
        <v>7399</v>
      </c>
      <c r="N1610" s="346" t="s">
        <v>7539</v>
      </c>
      <c r="O1610" s="224" t="s">
        <v>7540</v>
      </c>
    </row>
    <row r="1611" spans="3:15" x14ac:dyDescent="0.25">
      <c r="C1611" s="358"/>
      <c r="D1611" s="358"/>
      <c r="E1611" s="358"/>
      <c r="H1611" s="344" t="s">
        <v>8264</v>
      </c>
      <c r="I1611" s="336" t="s">
        <v>8298</v>
      </c>
      <c r="J1611" s="224" t="s">
        <v>8299</v>
      </c>
      <c r="L1611" s="224" t="s">
        <v>8300</v>
      </c>
      <c r="M1611" s="224" t="s">
        <v>7399</v>
      </c>
      <c r="N1611" s="346" t="s">
        <v>6222</v>
      </c>
      <c r="O1611" s="224" t="s">
        <v>7542</v>
      </c>
    </row>
    <row r="1612" spans="3:15" x14ac:dyDescent="0.25">
      <c r="C1612" s="358"/>
      <c r="D1612" s="358"/>
      <c r="E1612" s="358"/>
      <c r="H1612" s="344" t="s">
        <v>8264</v>
      </c>
      <c r="I1612" s="336" t="s">
        <v>8301</v>
      </c>
      <c r="J1612" s="224" t="s">
        <v>8302</v>
      </c>
      <c r="L1612" s="224" t="s">
        <v>8303</v>
      </c>
      <c r="M1612" s="224" t="s">
        <v>7399</v>
      </c>
      <c r="N1612" s="346" t="s">
        <v>7544</v>
      </c>
      <c r="O1612" s="224" t="s">
        <v>7545</v>
      </c>
    </row>
    <row r="1613" spans="3:15" x14ac:dyDescent="0.25">
      <c r="C1613" s="358"/>
      <c r="D1613" s="358"/>
      <c r="E1613" s="358"/>
      <c r="H1613" s="344" t="s">
        <v>8264</v>
      </c>
      <c r="I1613" s="336" t="s">
        <v>8304</v>
      </c>
      <c r="J1613" s="224" t="s">
        <v>8305</v>
      </c>
      <c r="L1613" s="224" t="s">
        <v>8306</v>
      </c>
      <c r="M1613" s="224" t="s">
        <v>7399</v>
      </c>
      <c r="N1613" s="346" t="s">
        <v>7547</v>
      </c>
      <c r="O1613" s="224" t="s">
        <v>7548</v>
      </c>
    </row>
    <row r="1614" spans="3:15" x14ac:dyDescent="0.25">
      <c r="C1614" s="358"/>
      <c r="D1614" s="358"/>
      <c r="E1614" s="358"/>
      <c r="H1614" s="344" t="s">
        <v>8264</v>
      </c>
      <c r="I1614" s="336" t="s">
        <v>8307</v>
      </c>
      <c r="J1614" s="224" t="s">
        <v>8308</v>
      </c>
      <c r="L1614" s="224" t="s">
        <v>8309</v>
      </c>
      <c r="M1614" s="224" t="s">
        <v>7399</v>
      </c>
      <c r="N1614" s="346" t="s">
        <v>7550</v>
      </c>
      <c r="O1614" s="224" t="s">
        <v>7551</v>
      </c>
    </row>
    <row r="1615" spans="3:15" x14ac:dyDescent="0.25">
      <c r="C1615" s="358"/>
      <c r="D1615" s="358"/>
      <c r="E1615" s="358"/>
      <c r="H1615" s="344" t="s">
        <v>8264</v>
      </c>
      <c r="I1615" s="336" t="s">
        <v>8310</v>
      </c>
      <c r="J1615" s="224" t="s">
        <v>8311</v>
      </c>
      <c r="L1615" s="224" t="s">
        <v>8312</v>
      </c>
      <c r="M1615" s="224" t="s">
        <v>7399</v>
      </c>
      <c r="N1615" s="346" t="s">
        <v>7553</v>
      </c>
      <c r="O1615" s="224" t="s">
        <v>7554</v>
      </c>
    </row>
    <row r="1616" spans="3:15" x14ac:dyDescent="0.25">
      <c r="C1616" s="358"/>
      <c r="D1616" s="358"/>
      <c r="E1616" s="358"/>
      <c r="H1616" s="344" t="s">
        <v>8264</v>
      </c>
      <c r="I1616" s="336" t="s">
        <v>8313</v>
      </c>
      <c r="J1616" s="224" t="s">
        <v>8314</v>
      </c>
      <c r="L1616" s="224" t="s">
        <v>8315</v>
      </c>
      <c r="M1616" s="224" t="s">
        <v>7399</v>
      </c>
      <c r="N1616" s="346" t="s">
        <v>7556</v>
      </c>
      <c r="O1616" s="224" t="s">
        <v>7557</v>
      </c>
    </row>
    <row r="1617" spans="3:15" x14ac:dyDescent="0.25">
      <c r="C1617" s="358"/>
      <c r="D1617" s="358"/>
      <c r="E1617" s="358"/>
      <c r="H1617" s="344" t="s">
        <v>8264</v>
      </c>
      <c r="I1617" s="336" t="s">
        <v>8316</v>
      </c>
      <c r="J1617" s="224" t="s">
        <v>8317</v>
      </c>
      <c r="L1617" s="224" t="s">
        <v>8318</v>
      </c>
      <c r="M1617" s="224" t="s">
        <v>7399</v>
      </c>
      <c r="N1617" s="346" t="s">
        <v>7559</v>
      </c>
      <c r="O1617" s="224" t="s">
        <v>7560</v>
      </c>
    </row>
    <row r="1618" spans="3:15" x14ac:dyDescent="0.25">
      <c r="C1618" s="358"/>
      <c r="D1618" s="358"/>
      <c r="E1618" s="358"/>
      <c r="H1618" s="344" t="s">
        <v>8264</v>
      </c>
      <c r="I1618" s="336" t="s">
        <v>8319</v>
      </c>
      <c r="J1618" s="224" t="s">
        <v>8320</v>
      </c>
      <c r="L1618" s="224" t="s">
        <v>8321</v>
      </c>
      <c r="M1618" s="224" t="s">
        <v>7399</v>
      </c>
      <c r="N1618" s="346" t="s">
        <v>4425</v>
      </c>
      <c r="O1618" s="224" t="s">
        <v>7562</v>
      </c>
    </row>
    <row r="1619" spans="3:15" x14ac:dyDescent="0.25">
      <c r="C1619" s="358"/>
      <c r="D1619" s="358"/>
      <c r="E1619" s="358"/>
      <c r="H1619" s="344" t="s">
        <v>8264</v>
      </c>
      <c r="I1619" s="336" t="s">
        <v>8322</v>
      </c>
      <c r="J1619" s="224" t="s">
        <v>8323</v>
      </c>
      <c r="L1619" s="224" t="s">
        <v>8324</v>
      </c>
      <c r="M1619" s="224" t="s">
        <v>7399</v>
      </c>
      <c r="N1619" s="346" t="s">
        <v>7564</v>
      </c>
      <c r="O1619" s="224" t="s">
        <v>7565</v>
      </c>
    </row>
    <row r="1620" spans="3:15" x14ac:dyDescent="0.25">
      <c r="C1620" s="358"/>
      <c r="D1620" s="358"/>
      <c r="E1620" s="358"/>
      <c r="H1620" s="344" t="s">
        <v>8264</v>
      </c>
      <c r="I1620" s="336" t="s">
        <v>8325</v>
      </c>
      <c r="J1620" s="224" t="s">
        <v>8326</v>
      </c>
      <c r="L1620" s="224" t="s">
        <v>8327</v>
      </c>
      <c r="M1620" s="224" t="s">
        <v>7399</v>
      </c>
      <c r="N1620" s="346" t="s">
        <v>7567</v>
      </c>
      <c r="O1620" s="224" t="s">
        <v>7568</v>
      </c>
    </row>
    <row r="1621" spans="3:15" x14ac:dyDescent="0.25">
      <c r="C1621" s="358"/>
      <c r="D1621" s="358"/>
      <c r="E1621" s="358"/>
      <c r="H1621" s="344" t="s">
        <v>8264</v>
      </c>
      <c r="I1621" s="336" t="s">
        <v>8328</v>
      </c>
      <c r="J1621" s="224" t="s">
        <v>8329</v>
      </c>
      <c r="L1621" s="224" t="s">
        <v>8330</v>
      </c>
      <c r="M1621" s="224" t="s">
        <v>7572</v>
      </c>
      <c r="N1621" s="346" t="s">
        <v>7573</v>
      </c>
      <c r="O1621" s="224" t="s">
        <v>7574</v>
      </c>
    </row>
    <row r="1622" spans="3:15" x14ac:dyDescent="0.25">
      <c r="C1622" s="358"/>
      <c r="D1622" s="358"/>
      <c r="E1622" s="358"/>
      <c r="H1622" s="344" t="s">
        <v>8264</v>
      </c>
      <c r="I1622" s="336" t="s">
        <v>8331</v>
      </c>
      <c r="J1622" s="224" t="s">
        <v>8332</v>
      </c>
      <c r="L1622" s="224" t="s">
        <v>8333</v>
      </c>
      <c r="M1622" s="224"/>
      <c r="N1622" s="346"/>
      <c r="O1622" s="224" t="s">
        <v>7574</v>
      </c>
    </row>
    <row r="1623" spans="3:15" x14ac:dyDescent="0.25">
      <c r="C1623" s="358"/>
      <c r="D1623" s="358"/>
      <c r="E1623" s="358"/>
      <c r="H1623" s="344" t="s">
        <v>8264</v>
      </c>
      <c r="I1623" s="336" t="s">
        <v>8334</v>
      </c>
      <c r="J1623" s="224" t="s">
        <v>8335</v>
      </c>
      <c r="L1623" s="224" t="s">
        <v>8336</v>
      </c>
      <c r="M1623" s="224"/>
      <c r="N1623" s="346"/>
      <c r="O1623" s="224" t="s">
        <v>7574</v>
      </c>
    </row>
    <row r="1624" spans="3:15" x14ac:dyDescent="0.25">
      <c r="C1624" s="358"/>
      <c r="D1624" s="358"/>
      <c r="E1624" s="358"/>
      <c r="H1624" s="344" t="s">
        <v>8264</v>
      </c>
      <c r="I1624" s="336" t="s">
        <v>8337</v>
      </c>
      <c r="J1624" s="224" t="s">
        <v>8338</v>
      </c>
      <c r="L1624" s="224" t="s">
        <v>8339</v>
      </c>
      <c r="M1624" s="224" t="s">
        <v>7572</v>
      </c>
      <c r="N1624" s="346" t="s">
        <v>7576</v>
      </c>
      <c r="O1624" s="224" t="s">
        <v>7577</v>
      </c>
    </row>
    <row r="1625" spans="3:15" x14ac:dyDescent="0.25">
      <c r="C1625" s="358"/>
      <c r="D1625" s="358"/>
      <c r="E1625" s="358"/>
      <c r="H1625" s="344" t="s">
        <v>8264</v>
      </c>
      <c r="I1625" s="336" t="s">
        <v>8340</v>
      </c>
      <c r="J1625" s="224" t="s">
        <v>8341</v>
      </c>
      <c r="L1625" s="224" t="s">
        <v>8342</v>
      </c>
      <c r="M1625" s="224"/>
      <c r="N1625" s="346"/>
      <c r="O1625" s="224" t="s">
        <v>7577</v>
      </c>
    </row>
    <row r="1626" spans="3:15" x14ac:dyDescent="0.25">
      <c r="C1626" s="358"/>
      <c r="D1626" s="358"/>
      <c r="E1626" s="358"/>
      <c r="H1626" s="344" t="s">
        <v>8264</v>
      </c>
      <c r="I1626" s="336" t="s">
        <v>8343</v>
      </c>
      <c r="J1626" s="224" t="s">
        <v>8344</v>
      </c>
      <c r="L1626" s="224" t="s">
        <v>8345</v>
      </c>
      <c r="M1626" s="224"/>
      <c r="N1626" s="346"/>
      <c r="O1626" s="224" t="s">
        <v>7577</v>
      </c>
    </row>
    <row r="1627" spans="3:15" x14ac:dyDescent="0.25">
      <c r="C1627" s="358"/>
      <c r="D1627" s="358"/>
      <c r="E1627" s="358"/>
      <c r="H1627" s="344" t="s">
        <v>8264</v>
      </c>
      <c r="I1627" s="336" t="s">
        <v>8346</v>
      </c>
      <c r="J1627" s="224" t="s">
        <v>8347</v>
      </c>
      <c r="L1627" s="224" t="s">
        <v>8348</v>
      </c>
      <c r="M1627" s="224" t="s">
        <v>7572</v>
      </c>
      <c r="N1627" s="346" t="s">
        <v>7579</v>
      </c>
      <c r="O1627" s="224" t="s">
        <v>7580</v>
      </c>
    </row>
    <row r="1628" spans="3:15" x14ac:dyDescent="0.25">
      <c r="C1628" s="358"/>
      <c r="D1628" s="358"/>
      <c r="E1628" s="358"/>
      <c r="H1628" s="344" t="s">
        <v>8264</v>
      </c>
      <c r="I1628" s="336" t="s">
        <v>8349</v>
      </c>
      <c r="J1628" s="224" t="s">
        <v>8350</v>
      </c>
      <c r="L1628" s="224" t="s">
        <v>8351</v>
      </c>
      <c r="M1628" s="224"/>
      <c r="N1628" s="346"/>
      <c r="O1628" s="224" t="s">
        <v>7580</v>
      </c>
    </row>
    <row r="1629" spans="3:15" x14ac:dyDescent="0.25">
      <c r="C1629" s="358"/>
      <c r="D1629" s="358"/>
      <c r="E1629" s="358"/>
      <c r="H1629" s="344" t="s">
        <v>8264</v>
      </c>
      <c r="I1629" s="336" t="s">
        <v>8352</v>
      </c>
      <c r="J1629" s="224" t="s">
        <v>8353</v>
      </c>
      <c r="L1629" s="224" t="s">
        <v>8354</v>
      </c>
      <c r="M1629" s="224" t="s">
        <v>7572</v>
      </c>
      <c r="N1629" s="346" t="s">
        <v>7582</v>
      </c>
      <c r="O1629" s="224" t="s">
        <v>7583</v>
      </c>
    </row>
    <row r="1630" spans="3:15" x14ac:dyDescent="0.25">
      <c r="C1630" s="358"/>
      <c r="D1630" s="358"/>
      <c r="E1630" s="358"/>
      <c r="H1630" s="344" t="s">
        <v>8264</v>
      </c>
      <c r="I1630" s="336" t="s">
        <v>8355</v>
      </c>
      <c r="J1630" s="224" t="s">
        <v>8356</v>
      </c>
      <c r="L1630" s="224" t="s">
        <v>8357</v>
      </c>
      <c r="M1630" s="224"/>
      <c r="N1630" s="346"/>
      <c r="O1630" s="224" t="s">
        <v>7583</v>
      </c>
    </row>
    <row r="1631" spans="3:15" x14ac:dyDescent="0.25">
      <c r="C1631" s="358"/>
      <c r="D1631" s="358"/>
      <c r="E1631" s="358"/>
      <c r="H1631" s="344" t="s">
        <v>8264</v>
      </c>
      <c r="I1631" s="336" t="s">
        <v>8358</v>
      </c>
      <c r="J1631" s="224" t="s">
        <v>8359</v>
      </c>
      <c r="L1631" s="224" t="s">
        <v>8360</v>
      </c>
      <c r="M1631" s="224" t="s">
        <v>7572</v>
      </c>
      <c r="N1631" s="346" t="s">
        <v>7585</v>
      </c>
      <c r="O1631" s="224" t="s">
        <v>7586</v>
      </c>
    </row>
    <row r="1632" spans="3:15" x14ac:dyDescent="0.25">
      <c r="C1632" s="358"/>
      <c r="D1632" s="358"/>
      <c r="E1632" s="358"/>
      <c r="H1632" s="344" t="s">
        <v>8264</v>
      </c>
      <c r="I1632" s="336" t="s">
        <v>8361</v>
      </c>
      <c r="J1632" s="224" t="s">
        <v>8362</v>
      </c>
      <c r="L1632" s="224" t="s">
        <v>8363</v>
      </c>
      <c r="M1632" s="224"/>
      <c r="N1632" s="346"/>
      <c r="O1632" s="224" t="s">
        <v>7586</v>
      </c>
    </row>
    <row r="1633" spans="3:15" x14ac:dyDescent="0.25">
      <c r="C1633" s="358"/>
      <c r="D1633" s="358"/>
      <c r="E1633" s="358"/>
      <c r="H1633" s="344" t="s">
        <v>8264</v>
      </c>
      <c r="I1633" s="336" t="s">
        <v>5411</v>
      </c>
      <c r="J1633" s="224" t="s">
        <v>8364</v>
      </c>
      <c r="L1633" s="224" t="s">
        <v>8365</v>
      </c>
      <c r="M1633" s="224"/>
      <c r="N1633" s="346"/>
      <c r="O1633" s="224" t="s">
        <v>7586</v>
      </c>
    </row>
    <row r="1634" spans="3:15" x14ac:dyDescent="0.25">
      <c r="C1634" s="358"/>
      <c r="D1634" s="358"/>
      <c r="E1634" s="358"/>
      <c r="H1634" s="344" t="s">
        <v>8264</v>
      </c>
      <c r="I1634" s="336" t="s">
        <v>7987</v>
      </c>
      <c r="J1634" s="224" t="s">
        <v>8366</v>
      </c>
      <c r="L1634" s="224" t="s">
        <v>8367</v>
      </c>
      <c r="M1634" s="224"/>
      <c r="N1634" s="346"/>
      <c r="O1634" s="224" t="s">
        <v>7586</v>
      </c>
    </row>
    <row r="1635" spans="3:15" x14ac:dyDescent="0.25">
      <c r="C1635" s="358"/>
      <c r="D1635" s="358"/>
      <c r="E1635" s="358"/>
      <c r="H1635" s="344" t="s">
        <v>8264</v>
      </c>
      <c r="I1635" s="336" t="s">
        <v>8368</v>
      </c>
      <c r="J1635" s="224" t="s">
        <v>8369</v>
      </c>
      <c r="L1635" s="224" t="s">
        <v>8370</v>
      </c>
      <c r="M1635" s="224" t="s">
        <v>7572</v>
      </c>
      <c r="N1635" s="346" t="s">
        <v>7588</v>
      </c>
      <c r="O1635" s="224" t="s">
        <v>7589</v>
      </c>
    </row>
    <row r="1636" spans="3:15" x14ac:dyDescent="0.25">
      <c r="C1636" s="358"/>
      <c r="D1636" s="358"/>
      <c r="E1636" s="358"/>
      <c r="H1636" s="344" t="s">
        <v>8264</v>
      </c>
      <c r="I1636" s="336" t="s">
        <v>8371</v>
      </c>
      <c r="J1636" s="224" t="s">
        <v>8372</v>
      </c>
      <c r="L1636" s="224" t="s">
        <v>8373</v>
      </c>
      <c r="M1636" s="224"/>
      <c r="N1636" s="346"/>
      <c r="O1636" s="224" t="s">
        <v>7589</v>
      </c>
    </row>
    <row r="1637" spans="3:15" x14ac:dyDescent="0.25">
      <c r="C1637" s="358"/>
      <c r="D1637" s="358"/>
      <c r="E1637" s="358"/>
      <c r="H1637" s="344" t="s">
        <v>8264</v>
      </c>
      <c r="I1637" s="336" t="s">
        <v>8374</v>
      </c>
      <c r="J1637" s="224" t="s">
        <v>8375</v>
      </c>
      <c r="L1637" s="224" t="s">
        <v>8376</v>
      </c>
      <c r="M1637" s="224"/>
      <c r="N1637" s="346"/>
      <c r="O1637" s="224" t="s">
        <v>7589</v>
      </c>
    </row>
    <row r="1638" spans="3:15" x14ac:dyDescent="0.25">
      <c r="C1638" s="358"/>
      <c r="D1638" s="358"/>
      <c r="E1638" s="358"/>
      <c r="H1638" s="344" t="s">
        <v>8264</v>
      </c>
      <c r="I1638" s="336" t="s">
        <v>8377</v>
      </c>
      <c r="J1638" s="224" t="s">
        <v>8378</v>
      </c>
      <c r="L1638" s="224" t="s">
        <v>8379</v>
      </c>
      <c r="M1638" s="224"/>
      <c r="N1638" s="346"/>
      <c r="O1638" s="224" t="s">
        <v>7589</v>
      </c>
    </row>
    <row r="1639" spans="3:15" x14ac:dyDescent="0.25">
      <c r="C1639" s="358"/>
      <c r="D1639" s="358"/>
      <c r="E1639" s="358"/>
      <c r="H1639" s="344" t="s">
        <v>8264</v>
      </c>
      <c r="I1639" s="336" t="s">
        <v>8380</v>
      </c>
      <c r="J1639" s="224" t="s">
        <v>8381</v>
      </c>
      <c r="L1639" s="224" t="s">
        <v>8382</v>
      </c>
      <c r="M1639" s="224" t="s">
        <v>7572</v>
      </c>
      <c r="N1639" s="346" t="s">
        <v>7591</v>
      </c>
      <c r="O1639" s="224" t="s">
        <v>7592</v>
      </c>
    </row>
    <row r="1640" spans="3:15" x14ac:dyDescent="0.25">
      <c r="C1640" s="358"/>
      <c r="D1640" s="358"/>
      <c r="E1640" s="358"/>
      <c r="H1640" s="344" t="s">
        <v>8264</v>
      </c>
      <c r="I1640" s="336" t="s">
        <v>8383</v>
      </c>
      <c r="J1640" s="224" t="s">
        <v>8384</v>
      </c>
      <c r="L1640" s="224" t="s">
        <v>8385</v>
      </c>
      <c r="M1640" s="224"/>
      <c r="N1640" s="346"/>
      <c r="O1640" s="224" t="s">
        <v>7592</v>
      </c>
    </row>
    <row r="1641" spans="3:15" x14ac:dyDescent="0.25">
      <c r="C1641" s="358"/>
      <c r="D1641" s="358"/>
      <c r="E1641" s="358"/>
      <c r="H1641" s="344" t="s">
        <v>8264</v>
      </c>
      <c r="I1641" s="336" t="s">
        <v>8386</v>
      </c>
      <c r="J1641" s="224" t="s">
        <v>8387</v>
      </c>
      <c r="L1641" s="224" t="s">
        <v>8388</v>
      </c>
      <c r="M1641" s="224" t="s">
        <v>7572</v>
      </c>
      <c r="N1641" s="346" t="s">
        <v>7594</v>
      </c>
      <c r="O1641" s="224" t="s">
        <v>7595</v>
      </c>
    </row>
    <row r="1642" spans="3:15" x14ac:dyDescent="0.25">
      <c r="C1642" s="358"/>
      <c r="D1642" s="358"/>
      <c r="E1642" s="358"/>
      <c r="H1642" s="344" t="s">
        <v>8264</v>
      </c>
      <c r="I1642" s="336" t="s">
        <v>8389</v>
      </c>
      <c r="J1642" s="224" t="s">
        <v>8390</v>
      </c>
      <c r="L1642" s="224" t="s">
        <v>8391</v>
      </c>
      <c r="M1642" s="224" t="s">
        <v>7599</v>
      </c>
      <c r="N1642" s="346" t="s">
        <v>7600</v>
      </c>
      <c r="O1642" s="224" t="s">
        <v>7601</v>
      </c>
    </row>
    <row r="1643" spans="3:15" x14ac:dyDescent="0.25">
      <c r="C1643" s="358"/>
      <c r="D1643" s="358"/>
      <c r="E1643" s="358"/>
      <c r="H1643" s="344" t="s">
        <v>8264</v>
      </c>
      <c r="I1643" s="336" t="s">
        <v>8392</v>
      </c>
      <c r="J1643" s="224" t="s">
        <v>8393</v>
      </c>
      <c r="L1643" s="224" t="s">
        <v>8394</v>
      </c>
      <c r="M1643" s="224"/>
      <c r="N1643" s="346"/>
      <c r="O1643" s="224" t="s">
        <v>7601</v>
      </c>
    </row>
    <row r="1644" spans="3:15" x14ac:dyDescent="0.25">
      <c r="C1644" s="358"/>
      <c r="D1644" s="358"/>
      <c r="E1644" s="358"/>
      <c r="H1644" s="354"/>
      <c r="I1644" s="350" t="s">
        <v>8395</v>
      </c>
      <c r="J1644" s="355"/>
      <c r="L1644" s="224" t="s">
        <v>8396</v>
      </c>
      <c r="M1644" s="224" t="s">
        <v>7599</v>
      </c>
      <c r="N1644" s="346" t="s">
        <v>7603</v>
      </c>
      <c r="O1644" s="224" t="s">
        <v>7604</v>
      </c>
    </row>
    <row r="1645" spans="3:15" x14ac:dyDescent="0.25">
      <c r="C1645" s="358"/>
      <c r="D1645" s="358"/>
      <c r="E1645" s="358"/>
      <c r="H1645" s="344" t="s">
        <v>8397</v>
      </c>
      <c r="I1645" s="336" t="s">
        <v>8398</v>
      </c>
      <c r="J1645" s="224" t="s">
        <v>8399</v>
      </c>
      <c r="L1645" s="224" t="s">
        <v>8400</v>
      </c>
      <c r="M1645" s="224" t="s">
        <v>7599</v>
      </c>
      <c r="N1645" s="346" t="s">
        <v>7606</v>
      </c>
      <c r="O1645" s="224" t="s">
        <v>7607</v>
      </c>
    </row>
    <row r="1646" spans="3:15" x14ac:dyDescent="0.25">
      <c r="C1646" s="358"/>
      <c r="D1646" s="358"/>
      <c r="E1646" s="358"/>
      <c r="H1646" s="344" t="s">
        <v>8397</v>
      </c>
      <c r="I1646" s="336" t="s">
        <v>8401</v>
      </c>
      <c r="J1646" s="224" t="s">
        <v>8402</v>
      </c>
      <c r="L1646" s="224" t="s">
        <v>8403</v>
      </c>
      <c r="M1646" s="224" t="s">
        <v>7599</v>
      </c>
      <c r="N1646" s="346" t="s">
        <v>7609</v>
      </c>
      <c r="O1646" s="224" t="s">
        <v>7610</v>
      </c>
    </row>
    <row r="1647" spans="3:15" x14ac:dyDescent="0.25">
      <c r="C1647" s="358"/>
      <c r="D1647" s="358"/>
      <c r="E1647" s="358"/>
      <c r="H1647" s="344" t="s">
        <v>8397</v>
      </c>
      <c r="I1647" s="336" t="s">
        <v>8404</v>
      </c>
      <c r="J1647" s="224" t="s">
        <v>8405</v>
      </c>
      <c r="L1647" s="224" t="s">
        <v>8406</v>
      </c>
      <c r="M1647" s="224" t="s">
        <v>7599</v>
      </c>
      <c r="N1647" s="346" t="s">
        <v>7612</v>
      </c>
      <c r="O1647" s="224" t="s">
        <v>7613</v>
      </c>
    </row>
    <row r="1648" spans="3:15" x14ac:dyDescent="0.25">
      <c r="C1648" s="358"/>
      <c r="D1648" s="358"/>
      <c r="E1648" s="358"/>
      <c r="H1648" s="344" t="s">
        <v>8397</v>
      </c>
      <c r="I1648" s="336" t="s">
        <v>8407</v>
      </c>
      <c r="J1648" s="224" t="s">
        <v>8408</v>
      </c>
      <c r="L1648" s="224" t="s">
        <v>8409</v>
      </c>
      <c r="M1648" s="224" t="s">
        <v>7599</v>
      </c>
      <c r="N1648" s="346" t="s">
        <v>7615</v>
      </c>
      <c r="O1648" s="224" t="s">
        <v>7616</v>
      </c>
    </row>
    <row r="1649" spans="3:15" x14ac:dyDescent="0.25">
      <c r="C1649" s="358"/>
      <c r="D1649" s="358"/>
      <c r="E1649" s="358"/>
      <c r="H1649" s="344" t="s">
        <v>8397</v>
      </c>
      <c r="I1649" s="336" t="s">
        <v>8410</v>
      </c>
      <c r="J1649" s="224" t="s">
        <v>8411</v>
      </c>
      <c r="L1649" s="224" t="s">
        <v>8412</v>
      </c>
      <c r="M1649" s="224" t="s">
        <v>7599</v>
      </c>
      <c r="N1649" s="346" t="s">
        <v>7618</v>
      </c>
      <c r="O1649" s="224" t="s">
        <v>7619</v>
      </c>
    </row>
    <row r="1650" spans="3:15" x14ac:dyDescent="0.25">
      <c r="C1650" s="358"/>
      <c r="D1650" s="358"/>
      <c r="E1650" s="358"/>
      <c r="H1650" s="344" t="s">
        <v>8397</v>
      </c>
      <c r="I1650" s="336" t="s">
        <v>8413</v>
      </c>
      <c r="J1650" s="224" t="s">
        <v>8414</v>
      </c>
      <c r="L1650" s="224" t="s">
        <v>8415</v>
      </c>
      <c r="M1650" s="224" t="s">
        <v>7599</v>
      </c>
      <c r="N1650" s="346" t="s">
        <v>7621</v>
      </c>
      <c r="O1650" s="224" t="s">
        <v>7622</v>
      </c>
    </row>
    <row r="1651" spans="3:15" x14ac:dyDescent="0.25">
      <c r="C1651" s="358"/>
      <c r="D1651" s="358"/>
      <c r="E1651" s="358"/>
      <c r="H1651" s="344" t="s">
        <v>8397</v>
      </c>
      <c r="I1651" s="336" t="s">
        <v>8416</v>
      </c>
      <c r="J1651" s="224" t="s">
        <v>8417</v>
      </c>
      <c r="L1651" s="224" t="s">
        <v>8418</v>
      </c>
      <c r="M1651" s="224" t="s">
        <v>7599</v>
      </c>
      <c r="N1651" s="346" t="s">
        <v>7624</v>
      </c>
      <c r="O1651" s="224" t="s">
        <v>7625</v>
      </c>
    </row>
    <row r="1652" spans="3:15" x14ac:dyDescent="0.25">
      <c r="C1652" s="358"/>
      <c r="D1652" s="358"/>
      <c r="E1652" s="358"/>
      <c r="H1652" s="344" t="s">
        <v>8397</v>
      </c>
      <c r="I1652" s="336" t="s">
        <v>8419</v>
      </c>
      <c r="J1652" s="224" t="s">
        <v>8420</v>
      </c>
      <c r="L1652" s="224" t="s">
        <v>8421</v>
      </c>
      <c r="M1652" s="224" t="s">
        <v>7599</v>
      </c>
      <c r="N1652" s="346" t="s">
        <v>7627</v>
      </c>
      <c r="O1652" s="224" t="s">
        <v>7628</v>
      </c>
    </row>
    <row r="1653" spans="3:15" x14ac:dyDescent="0.25">
      <c r="C1653" s="358"/>
      <c r="D1653" s="358"/>
      <c r="E1653" s="358"/>
      <c r="H1653" s="344" t="s">
        <v>8397</v>
      </c>
      <c r="I1653" s="336" t="s">
        <v>8422</v>
      </c>
      <c r="J1653" s="224" t="s">
        <v>8423</v>
      </c>
      <c r="L1653" s="224" t="s">
        <v>8424</v>
      </c>
      <c r="M1653" s="224" t="s">
        <v>7599</v>
      </c>
      <c r="N1653" s="346" t="s">
        <v>7630</v>
      </c>
      <c r="O1653" s="224" t="s">
        <v>7631</v>
      </c>
    </row>
    <row r="1654" spans="3:15" x14ac:dyDescent="0.25">
      <c r="C1654" s="358"/>
      <c r="D1654" s="358"/>
      <c r="E1654" s="358"/>
      <c r="H1654" s="344" t="s">
        <v>8397</v>
      </c>
      <c r="I1654" s="336" t="s">
        <v>8425</v>
      </c>
      <c r="J1654" s="224" t="s">
        <v>8426</v>
      </c>
      <c r="L1654" s="224" t="s">
        <v>8427</v>
      </c>
      <c r="M1654" s="224"/>
      <c r="N1654" s="346"/>
      <c r="O1654" s="224" t="s">
        <v>7631</v>
      </c>
    </row>
    <row r="1655" spans="3:15" x14ac:dyDescent="0.25">
      <c r="C1655" s="358"/>
      <c r="D1655" s="358"/>
      <c r="E1655" s="358"/>
      <c r="H1655" s="344" t="s">
        <v>8397</v>
      </c>
      <c r="I1655" s="336" t="s">
        <v>4863</v>
      </c>
      <c r="J1655" s="224" t="s">
        <v>8428</v>
      </c>
      <c r="L1655" s="224" t="s">
        <v>8429</v>
      </c>
      <c r="M1655" s="224" t="s">
        <v>7599</v>
      </c>
      <c r="N1655" s="346" t="s">
        <v>7633</v>
      </c>
      <c r="O1655" s="224" t="s">
        <v>7634</v>
      </c>
    </row>
    <row r="1656" spans="3:15" x14ac:dyDescent="0.25">
      <c r="C1656" s="358"/>
      <c r="D1656" s="358"/>
      <c r="E1656" s="358"/>
      <c r="H1656" s="344" t="s">
        <v>8397</v>
      </c>
      <c r="I1656" s="336" t="s">
        <v>8430</v>
      </c>
      <c r="J1656" s="224" t="s">
        <v>8431</v>
      </c>
      <c r="L1656" s="224" t="s">
        <v>8432</v>
      </c>
      <c r="M1656" s="224" t="s">
        <v>7599</v>
      </c>
      <c r="N1656" s="346" t="s">
        <v>7636</v>
      </c>
      <c r="O1656" s="224" t="s">
        <v>7637</v>
      </c>
    </row>
    <row r="1657" spans="3:15" x14ac:dyDescent="0.25">
      <c r="C1657" s="358"/>
      <c r="D1657" s="358"/>
      <c r="E1657" s="358"/>
      <c r="H1657" s="344" t="s">
        <v>8397</v>
      </c>
      <c r="I1657" s="336" t="s">
        <v>8433</v>
      </c>
      <c r="J1657" s="224" t="s">
        <v>8434</v>
      </c>
      <c r="L1657" s="224" t="s">
        <v>8435</v>
      </c>
      <c r="M1657" s="224" t="s">
        <v>7599</v>
      </c>
      <c r="N1657" s="346" t="s">
        <v>7639</v>
      </c>
      <c r="O1657" s="224" t="s">
        <v>7640</v>
      </c>
    </row>
    <row r="1658" spans="3:15" x14ac:dyDescent="0.25">
      <c r="C1658" s="358"/>
      <c r="D1658" s="358"/>
      <c r="E1658" s="358"/>
      <c r="H1658" s="344" t="s">
        <v>8397</v>
      </c>
      <c r="I1658" s="336" t="s">
        <v>8436</v>
      </c>
      <c r="J1658" s="224" t="s">
        <v>8437</v>
      </c>
      <c r="L1658" s="224" t="s">
        <v>8438</v>
      </c>
      <c r="M1658" s="224"/>
      <c r="N1658" s="346"/>
      <c r="O1658" s="224" t="s">
        <v>7640</v>
      </c>
    </row>
    <row r="1659" spans="3:15" x14ac:dyDescent="0.25">
      <c r="C1659" s="358"/>
      <c r="D1659" s="358"/>
      <c r="E1659" s="358"/>
      <c r="H1659" s="344" t="s">
        <v>8397</v>
      </c>
      <c r="I1659" s="336" t="s">
        <v>8439</v>
      </c>
      <c r="J1659" s="224" t="s">
        <v>8440</v>
      </c>
      <c r="L1659" s="224" t="s">
        <v>8441</v>
      </c>
      <c r="M1659" s="224" t="s">
        <v>7599</v>
      </c>
      <c r="N1659" s="346" t="s">
        <v>7642</v>
      </c>
      <c r="O1659" s="224" t="s">
        <v>7643</v>
      </c>
    </row>
    <row r="1660" spans="3:15" x14ac:dyDescent="0.25">
      <c r="C1660" s="358"/>
      <c r="D1660" s="358"/>
      <c r="E1660" s="358"/>
      <c r="H1660" s="344" t="s">
        <v>8397</v>
      </c>
      <c r="I1660" s="336" t="s">
        <v>8442</v>
      </c>
      <c r="J1660" s="224" t="s">
        <v>8443</v>
      </c>
      <c r="L1660" s="224" t="s">
        <v>8444</v>
      </c>
      <c r="M1660" s="224"/>
      <c r="N1660" s="346"/>
      <c r="O1660" s="224" t="s">
        <v>7643</v>
      </c>
    </row>
    <row r="1661" spans="3:15" x14ac:dyDescent="0.25">
      <c r="C1661" s="358"/>
      <c r="D1661" s="358"/>
      <c r="E1661" s="358"/>
      <c r="H1661" s="344" t="s">
        <v>8397</v>
      </c>
      <c r="I1661" s="336" t="s">
        <v>8445</v>
      </c>
      <c r="J1661" s="224" t="s">
        <v>8446</v>
      </c>
      <c r="L1661" s="224" t="s">
        <v>8447</v>
      </c>
      <c r="M1661" s="224" t="s">
        <v>7599</v>
      </c>
      <c r="N1661" s="346" t="s">
        <v>7645</v>
      </c>
      <c r="O1661" s="224" t="s">
        <v>7646</v>
      </c>
    </row>
    <row r="1662" spans="3:15" x14ac:dyDescent="0.25">
      <c r="C1662" s="358"/>
      <c r="D1662" s="358"/>
      <c r="E1662" s="358"/>
      <c r="H1662" s="344" t="s">
        <v>8397</v>
      </c>
      <c r="I1662" s="336" t="s">
        <v>8448</v>
      </c>
      <c r="J1662" s="224" t="s">
        <v>8449</v>
      </c>
      <c r="L1662" s="224" t="s">
        <v>8450</v>
      </c>
      <c r="M1662" s="224" t="s">
        <v>7599</v>
      </c>
      <c r="N1662" s="346" t="s">
        <v>7648</v>
      </c>
      <c r="O1662" s="224" t="s">
        <v>7649</v>
      </c>
    </row>
    <row r="1663" spans="3:15" x14ac:dyDescent="0.25">
      <c r="C1663" s="358"/>
      <c r="D1663" s="358"/>
      <c r="E1663" s="358"/>
      <c r="H1663" s="344" t="s">
        <v>8397</v>
      </c>
      <c r="I1663" s="336" t="s">
        <v>4425</v>
      </c>
      <c r="J1663" s="224" t="s">
        <v>8451</v>
      </c>
      <c r="L1663" s="224" t="s">
        <v>8452</v>
      </c>
      <c r="M1663" s="224"/>
      <c r="N1663" s="346"/>
      <c r="O1663" s="224" t="s">
        <v>7649</v>
      </c>
    </row>
    <row r="1664" spans="3:15" x14ac:dyDescent="0.25">
      <c r="C1664" s="358"/>
      <c r="D1664" s="358"/>
      <c r="E1664" s="358"/>
      <c r="H1664" s="344" t="s">
        <v>8397</v>
      </c>
      <c r="I1664" s="336" t="s">
        <v>8453</v>
      </c>
      <c r="J1664" s="224" t="s">
        <v>8454</v>
      </c>
      <c r="L1664" s="224" t="s">
        <v>8455</v>
      </c>
      <c r="M1664" s="224" t="s">
        <v>7599</v>
      </c>
      <c r="N1664" s="346" t="s">
        <v>7651</v>
      </c>
      <c r="O1664" s="224" t="s">
        <v>7652</v>
      </c>
    </row>
    <row r="1665" spans="3:15" x14ac:dyDescent="0.25">
      <c r="C1665" s="358"/>
      <c r="D1665" s="358"/>
      <c r="E1665" s="358"/>
      <c r="H1665" s="344" t="s">
        <v>8397</v>
      </c>
      <c r="I1665" s="336" t="s">
        <v>8456</v>
      </c>
      <c r="J1665" s="224" t="s">
        <v>8457</v>
      </c>
      <c r="L1665" s="224" t="s">
        <v>8458</v>
      </c>
      <c r="M1665" s="224" t="s">
        <v>7599</v>
      </c>
      <c r="N1665" s="346" t="s">
        <v>7654</v>
      </c>
      <c r="O1665" s="224" t="s">
        <v>7655</v>
      </c>
    </row>
    <row r="1666" spans="3:15" x14ac:dyDescent="0.25">
      <c r="C1666" s="358"/>
      <c r="D1666" s="358"/>
      <c r="E1666" s="358"/>
      <c r="H1666" s="344" t="s">
        <v>8397</v>
      </c>
      <c r="I1666" s="336" t="s">
        <v>8459</v>
      </c>
      <c r="J1666" s="224" t="s">
        <v>8460</v>
      </c>
      <c r="L1666" s="224" t="s">
        <v>8461</v>
      </c>
      <c r="M1666" s="224" t="s">
        <v>7599</v>
      </c>
      <c r="N1666" s="346" t="s">
        <v>7657</v>
      </c>
      <c r="O1666" s="224" t="s">
        <v>7658</v>
      </c>
    </row>
    <row r="1667" spans="3:15" x14ac:dyDescent="0.25">
      <c r="C1667" s="358"/>
      <c r="D1667" s="358"/>
      <c r="E1667" s="358"/>
      <c r="H1667" s="344" t="s">
        <v>8397</v>
      </c>
      <c r="I1667" s="336" t="s">
        <v>8462</v>
      </c>
      <c r="J1667" s="224" t="s">
        <v>8463</v>
      </c>
      <c r="L1667" s="224" t="s">
        <v>8464</v>
      </c>
      <c r="M1667" s="224"/>
      <c r="N1667" s="346"/>
      <c r="O1667" s="224" t="s">
        <v>7658</v>
      </c>
    </row>
    <row r="1668" spans="3:15" x14ac:dyDescent="0.25">
      <c r="C1668" s="358"/>
      <c r="D1668" s="358"/>
      <c r="E1668" s="358"/>
      <c r="H1668" s="354"/>
      <c r="I1668" s="350" t="s">
        <v>8465</v>
      </c>
      <c r="J1668" s="355"/>
      <c r="L1668" s="224" t="s">
        <v>8466</v>
      </c>
      <c r="M1668" s="224" t="s">
        <v>7599</v>
      </c>
      <c r="N1668" s="346" t="s">
        <v>7660</v>
      </c>
      <c r="O1668" s="224" t="s">
        <v>7661</v>
      </c>
    </row>
    <row r="1669" spans="3:15" x14ac:dyDescent="0.25">
      <c r="C1669" s="358"/>
      <c r="D1669" s="358"/>
      <c r="E1669" s="358"/>
      <c r="H1669" s="344" t="s">
        <v>8467</v>
      </c>
      <c r="I1669" s="336" t="s">
        <v>8468</v>
      </c>
      <c r="J1669" s="224" t="s">
        <v>8469</v>
      </c>
      <c r="L1669" s="224" t="s">
        <v>8470</v>
      </c>
      <c r="M1669" s="224"/>
      <c r="N1669" s="346"/>
      <c r="O1669" s="224" t="s">
        <v>7661</v>
      </c>
    </row>
    <row r="1670" spans="3:15" x14ac:dyDescent="0.25">
      <c r="C1670" s="358"/>
      <c r="D1670" s="358"/>
      <c r="E1670" s="358"/>
      <c r="H1670" s="344" t="s">
        <v>8467</v>
      </c>
      <c r="I1670" s="336" t="s">
        <v>8471</v>
      </c>
      <c r="J1670" s="224" t="s">
        <v>8472</v>
      </c>
      <c r="L1670" s="224" t="s">
        <v>8473</v>
      </c>
      <c r="M1670" s="224"/>
      <c r="N1670" s="346"/>
      <c r="O1670" s="224" t="s">
        <v>7661</v>
      </c>
    </row>
    <row r="1671" spans="3:15" x14ac:dyDescent="0.25">
      <c r="C1671" s="358"/>
      <c r="D1671" s="358"/>
      <c r="E1671" s="358"/>
      <c r="H1671" s="344" t="s">
        <v>8467</v>
      </c>
      <c r="I1671" s="336" t="s">
        <v>8474</v>
      </c>
      <c r="J1671" s="224" t="s">
        <v>8475</v>
      </c>
      <c r="L1671" s="224" t="s">
        <v>8476</v>
      </c>
      <c r="M1671" s="224" t="s">
        <v>7599</v>
      </c>
      <c r="N1671" s="346" t="s">
        <v>7663</v>
      </c>
      <c r="O1671" s="224" t="s">
        <v>7664</v>
      </c>
    </row>
    <row r="1672" spans="3:15" x14ac:dyDescent="0.25">
      <c r="C1672" s="358"/>
      <c r="D1672" s="358"/>
      <c r="E1672" s="358"/>
      <c r="H1672" s="344" t="s">
        <v>8467</v>
      </c>
      <c r="I1672" s="336" t="s">
        <v>8477</v>
      </c>
      <c r="J1672" s="224" t="s">
        <v>8478</v>
      </c>
      <c r="L1672" s="224" t="s">
        <v>8479</v>
      </c>
      <c r="M1672" s="224"/>
      <c r="N1672" s="346"/>
      <c r="O1672" s="224" t="s">
        <v>7664</v>
      </c>
    </row>
    <row r="1673" spans="3:15" x14ac:dyDescent="0.25">
      <c r="C1673" s="358"/>
      <c r="D1673" s="358"/>
      <c r="E1673" s="358"/>
      <c r="H1673" s="344" t="s">
        <v>8467</v>
      </c>
      <c r="I1673" s="336" t="s">
        <v>8480</v>
      </c>
      <c r="J1673" s="224" t="s">
        <v>8481</v>
      </c>
      <c r="L1673" s="224" t="s">
        <v>8482</v>
      </c>
      <c r="M1673" s="224" t="s">
        <v>7599</v>
      </c>
      <c r="N1673" s="346" t="s">
        <v>7666</v>
      </c>
      <c r="O1673" s="224" t="s">
        <v>7667</v>
      </c>
    </row>
    <row r="1674" spans="3:15" x14ac:dyDescent="0.25">
      <c r="C1674" s="358"/>
      <c r="D1674" s="358"/>
      <c r="E1674" s="358"/>
      <c r="H1674" s="344" t="s">
        <v>8467</v>
      </c>
      <c r="I1674" s="336" t="s">
        <v>8483</v>
      </c>
      <c r="J1674" s="224" t="s">
        <v>8484</v>
      </c>
      <c r="L1674" s="224" t="s">
        <v>8485</v>
      </c>
      <c r="M1674" s="224" t="s">
        <v>7599</v>
      </c>
      <c r="N1674" s="346" t="s">
        <v>7669</v>
      </c>
      <c r="O1674" s="224" t="s">
        <v>7670</v>
      </c>
    </row>
    <row r="1675" spans="3:15" x14ac:dyDescent="0.25">
      <c r="C1675" s="358"/>
      <c r="D1675" s="358"/>
      <c r="E1675" s="358"/>
      <c r="H1675" s="344" t="s">
        <v>8467</v>
      </c>
      <c r="I1675" s="336" t="s">
        <v>8486</v>
      </c>
      <c r="J1675" s="224" t="s">
        <v>8487</v>
      </c>
      <c r="L1675" s="224" t="s">
        <v>8488</v>
      </c>
      <c r="M1675" s="224" t="s">
        <v>7599</v>
      </c>
      <c r="N1675" s="346" t="s">
        <v>7672</v>
      </c>
      <c r="O1675" s="224" t="s">
        <v>7673</v>
      </c>
    </row>
    <row r="1676" spans="3:15" x14ac:dyDescent="0.25">
      <c r="C1676" s="358"/>
      <c r="D1676" s="358"/>
      <c r="E1676" s="358"/>
      <c r="H1676" s="344" t="s">
        <v>8467</v>
      </c>
      <c r="I1676" s="336" t="s">
        <v>8489</v>
      </c>
      <c r="J1676" s="224" t="s">
        <v>8490</v>
      </c>
      <c r="L1676" s="224" t="s">
        <v>8491</v>
      </c>
      <c r="M1676" s="224" t="s">
        <v>7599</v>
      </c>
      <c r="N1676" s="346" t="s">
        <v>7675</v>
      </c>
      <c r="O1676" s="224" t="s">
        <v>7676</v>
      </c>
    </row>
    <row r="1677" spans="3:15" x14ac:dyDescent="0.25">
      <c r="C1677" s="358"/>
      <c r="D1677" s="358"/>
      <c r="E1677" s="358"/>
      <c r="H1677" s="344" t="s">
        <v>8467</v>
      </c>
      <c r="I1677" s="336" t="s">
        <v>5797</v>
      </c>
      <c r="J1677" s="224" t="s">
        <v>8492</v>
      </c>
      <c r="L1677" s="224" t="s">
        <v>8493</v>
      </c>
      <c r="M1677" s="224"/>
      <c r="N1677" s="346"/>
      <c r="O1677" s="224" t="s">
        <v>7676</v>
      </c>
    </row>
    <row r="1678" spans="3:15" x14ac:dyDescent="0.25">
      <c r="C1678" s="358"/>
      <c r="D1678" s="358"/>
      <c r="E1678" s="358"/>
      <c r="H1678" s="344" t="s">
        <v>8467</v>
      </c>
      <c r="I1678" s="336" t="s">
        <v>8494</v>
      </c>
      <c r="J1678" s="224" t="s">
        <v>8495</v>
      </c>
      <c r="L1678" s="224" t="s">
        <v>8496</v>
      </c>
      <c r="M1678" s="224" t="s">
        <v>7599</v>
      </c>
      <c r="N1678" s="346" t="s">
        <v>7678</v>
      </c>
      <c r="O1678" s="224" t="s">
        <v>7679</v>
      </c>
    </row>
    <row r="1679" spans="3:15" x14ac:dyDescent="0.25">
      <c r="C1679" s="358"/>
      <c r="D1679" s="358"/>
      <c r="E1679" s="358"/>
      <c r="H1679" s="344" t="s">
        <v>8467</v>
      </c>
      <c r="I1679" s="336" t="s">
        <v>8497</v>
      </c>
      <c r="J1679" s="224" t="s">
        <v>8498</v>
      </c>
      <c r="L1679" s="224" t="s">
        <v>8499</v>
      </c>
      <c r="M1679" s="224" t="s">
        <v>7599</v>
      </c>
      <c r="N1679" s="346" t="s">
        <v>7681</v>
      </c>
      <c r="O1679" s="224" t="s">
        <v>7682</v>
      </c>
    </row>
    <row r="1680" spans="3:15" x14ac:dyDescent="0.25">
      <c r="C1680" s="358"/>
      <c r="D1680" s="358"/>
      <c r="E1680" s="358"/>
      <c r="H1680" s="344" t="s">
        <v>8467</v>
      </c>
      <c r="I1680" s="336" t="s">
        <v>4728</v>
      </c>
      <c r="J1680" s="224" t="s">
        <v>8500</v>
      </c>
      <c r="L1680" s="224" t="s">
        <v>8501</v>
      </c>
      <c r="M1680" s="224"/>
      <c r="N1680" s="346"/>
      <c r="O1680" s="224" t="s">
        <v>7682</v>
      </c>
    </row>
    <row r="1681" spans="3:15" x14ac:dyDescent="0.25">
      <c r="C1681" s="358"/>
      <c r="D1681" s="358"/>
      <c r="E1681" s="358"/>
      <c r="H1681" s="344" t="s">
        <v>8467</v>
      </c>
      <c r="I1681" s="336" t="s">
        <v>8502</v>
      </c>
      <c r="J1681" s="224" t="s">
        <v>8503</v>
      </c>
      <c r="L1681" s="224" t="s">
        <v>8504</v>
      </c>
      <c r="M1681" s="224" t="s">
        <v>7599</v>
      </c>
      <c r="N1681" s="346" t="s">
        <v>7684</v>
      </c>
      <c r="O1681" s="224" t="s">
        <v>7685</v>
      </c>
    </row>
    <row r="1682" spans="3:15" x14ac:dyDescent="0.25">
      <c r="C1682" s="358"/>
      <c r="D1682" s="358"/>
      <c r="E1682" s="358"/>
      <c r="H1682" s="344" t="s">
        <v>8467</v>
      </c>
      <c r="I1682" s="336" t="s">
        <v>8505</v>
      </c>
      <c r="J1682" s="224" t="s">
        <v>8506</v>
      </c>
      <c r="L1682" s="224" t="s">
        <v>8507</v>
      </c>
      <c r="M1682" s="224" t="s">
        <v>7599</v>
      </c>
      <c r="N1682" s="346" t="s">
        <v>7687</v>
      </c>
      <c r="O1682" s="224" t="s">
        <v>7688</v>
      </c>
    </row>
    <row r="1683" spans="3:15" x14ac:dyDescent="0.25">
      <c r="C1683" s="358"/>
      <c r="D1683" s="358"/>
      <c r="E1683" s="358"/>
      <c r="H1683" s="344" t="s">
        <v>8467</v>
      </c>
      <c r="I1683" s="336" t="s">
        <v>8508</v>
      </c>
      <c r="J1683" s="224" t="s">
        <v>8509</v>
      </c>
      <c r="L1683" s="224" t="s">
        <v>8510</v>
      </c>
      <c r="M1683" s="224" t="s">
        <v>7599</v>
      </c>
      <c r="N1683" s="346" t="s">
        <v>7690</v>
      </c>
      <c r="O1683" s="224" t="s">
        <v>7691</v>
      </c>
    </row>
    <row r="1684" spans="3:15" x14ac:dyDescent="0.25">
      <c r="C1684" s="358"/>
      <c r="D1684" s="358"/>
      <c r="E1684" s="358"/>
      <c r="H1684" s="344" t="s">
        <v>8467</v>
      </c>
      <c r="I1684" s="336" t="s">
        <v>3628</v>
      </c>
      <c r="J1684" s="224" t="s">
        <v>8511</v>
      </c>
      <c r="L1684" s="224" t="s">
        <v>8512</v>
      </c>
      <c r="M1684" s="224"/>
      <c r="N1684" s="346"/>
      <c r="O1684" s="224" t="s">
        <v>7691</v>
      </c>
    </row>
    <row r="1685" spans="3:15" x14ac:dyDescent="0.25">
      <c r="C1685" s="358"/>
      <c r="D1685" s="358"/>
      <c r="E1685" s="358"/>
      <c r="H1685" s="344" t="s">
        <v>8467</v>
      </c>
      <c r="I1685" s="336" t="s">
        <v>8513</v>
      </c>
      <c r="J1685" s="224" t="s">
        <v>8514</v>
      </c>
      <c r="L1685" s="224" t="s">
        <v>8515</v>
      </c>
      <c r="M1685" s="224" t="s">
        <v>7599</v>
      </c>
      <c r="N1685" s="346" t="s">
        <v>7693</v>
      </c>
      <c r="O1685" s="224" t="s">
        <v>7694</v>
      </c>
    </row>
    <row r="1686" spans="3:15" x14ac:dyDescent="0.25">
      <c r="C1686" s="358"/>
      <c r="D1686" s="358"/>
      <c r="E1686" s="358"/>
      <c r="H1686" s="344" t="s">
        <v>8467</v>
      </c>
      <c r="I1686" s="336" t="s">
        <v>5806</v>
      </c>
      <c r="J1686" s="224" t="s">
        <v>8516</v>
      </c>
      <c r="L1686" s="224" t="s">
        <v>8517</v>
      </c>
      <c r="M1686" s="224"/>
      <c r="N1686" s="346"/>
      <c r="O1686" s="224" t="s">
        <v>7694</v>
      </c>
    </row>
    <row r="1687" spans="3:15" x14ac:dyDescent="0.25">
      <c r="C1687" s="358"/>
      <c r="D1687" s="358"/>
      <c r="E1687" s="358"/>
      <c r="H1687" s="344" t="s">
        <v>8467</v>
      </c>
      <c r="I1687" s="336" t="s">
        <v>8518</v>
      </c>
      <c r="J1687" s="224" t="s">
        <v>8519</v>
      </c>
      <c r="L1687" s="224" t="s">
        <v>8520</v>
      </c>
      <c r="M1687" s="224" t="s">
        <v>7698</v>
      </c>
      <c r="N1687" s="346" t="s">
        <v>7699</v>
      </c>
      <c r="O1687" s="224" t="s">
        <v>7700</v>
      </c>
    </row>
    <row r="1688" spans="3:15" x14ac:dyDescent="0.25">
      <c r="C1688" s="358"/>
      <c r="D1688" s="358"/>
      <c r="E1688" s="358"/>
      <c r="H1688" s="344" t="s">
        <v>8467</v>
      </c>
      <c r="I1688" s="336" t="s">
        <v>8521</v>
      </c>
      <c r="J1688" s="224" t="s">
        <v>8522</v>
      </c>
      <c r="L1688" s="224" t="s">
        <v>8523</v>
      </c>
      <c r="M1688" s="224"/>
      <c r="N1688" s="346"/>
      <c r="O1688" s="224" t="s">
        <v>7700</v>
      </c>
    </row>
    <row r="1689" spans="3:15" x14ac:dyDescent="0.25">
      <c r="C1689" s="358"/>
      <c r="D1689" s="358"/>
      <c r="E1689" s="358"/>
      <c r="H1689" s="344" t="s">
        <v>8467</v>
      </c>
      <c r="I1689" s="336" t="s">
        <v>8524</v>
      </c>
      <c r="J1689" s="224" t="s">
        <v>8525</v>
      </c>
      <c r="L1689" s="224" t="s">
        <v>8526</v>
      </c>
      <c r="M1689" s="224" t="s">
        <v>7698</v>
      </c>
      <c r="N1689" s="346" t="s">
        <v>7702</v>
      </c>
      <c r="O1689" s="224" t="s">
        <v>7703</v>
      </c>
    </row>
    <row r="1690" spans="3:15" x14ac:dyDescent="0.25">
      <c r="C1690" s="358"/>
      <c r="D1690" s="358"/>
      <c r="E1690" s="358"/>
      <c r="H1690" s="344" t="s">
        <v>8467</v>
      </c>
      <c r="I1690" s="336" t="s">
        <v>8527</v>
      </c>
      <c r="J1690" s="224" t="s">
        <v>8528</v>
      </c>
      <c r="L1690" s="224" t="s">
        <v>8529</v>
      </c>
      <c r="M1690" s="224" t="s">
        <v>7698</v>
      </c>
      <c r="N1690" s="346" t="s">
        <v>7705</v>
      </c>
      <c r="O1690" s="224" t="s">
        <v>7706</v>
      </c>
    </row>
    <row r="1691" spans="3:15" x14ac:dyDescent="0.25">
      <c r="C1691" s="358"/>
      <c r="D1691" s="358"/>
      <c r="E1691" s="358"/>
      <c r="H1691" s="344" t="s">
        <v>8467</v>
      </c>
      <c r="I1691" s="336" t="s">
        <v>8530</v>
      </c>
      <c r="J1691" s="224" t="s">
        <v>8531</v>
      </c>
      <c r="L1691" s="224" t="s">
        <v>8532</v>
      </c>
      <c r="M1691" s="224" t="s">
        <v>7698</v>
      </c>
      <c r="N1691" s="346" t="s">
        <v>7708</v>
      </c>
      <c r="O1691" s="224" t="s">
        <v>7709</v>
      </c>
    </row>
    <row r="1692" spans="3:15" x14ac:dyDescent="0.25">
      <c r="C1692" s="358"/>
      <c r="D1692" s="358"/>
      <c r="E1692" s="358"/>
      <c r="H1692" s="344" t="s">
        <v>8467</v>
      </c>
      <c r="I1692" s="336" t="s">
        <v>8533</v>
      </c>
      <c r="J1692" s="224" t="s">
        <v>8534</v>
      </c>
      <c r="L1692" s="224" t="s">
        <v>8535</v>
      </c>
      <c r="M1692" s="224" t="s">
        <v>7698</v>
      </c>
      <c r="N1692" s="346" t="s">
        <v>7711</v>
      </c>
      <c r="O1692" s="224" t="s">
        <v>7712</v>
      </c>
    </row>
    <row r="1693" spans="3:15" x14ac:dyDescent="0.25">
      <c r="C1693" s="358"/>
      <c r="D1693" s="358"/>
      <c r="E1693" s="358"/>
      <c r="H1693" s="344" t="s">
        <v>8467</v>
      </c>
      <c r="I1693" s="336" t="s">
        <v>8536</v>
      </c>
      <c r="J1693" s="224" t="s">
        <v>8537</v>
      </c>
      <c r="L1693" s="224" t="s">
        <v>8538</v>
      </c>
      <c r="M1693" s="224" t="s">
        <v>7698</v>
      </c>
      <c r="N1693" s="346" t="s">
        <v>7714</v>
      </c>
      <c r="O1693" s="224" t="s">
        <v>7715</v>
      </c>
    </row>
    <row r="1694" spans="3:15" x14ac:dyDescent="0.25">
      <c r="C1694" s="358"/>
      <c r="D1694" s="358"/>
      <c r="E1694" s="358"/>
      <c r="H1694" s="344" t="s">
        <v>8467</v>
      </c>
      <c r="I1694" s="336" t="s">
        <v>8539</v>
      </c>
      <c r="J1694" s="224" t="s">
        <v>8540</v>
      </c>
      <c r="L1694" s="224" t="s">
        <v>8541</v>
      </c>
      <c r="M1694" s="224" t="s">
        <v>7698</v>
      </c>
      <c r="N1694" s="346" t="s">
        <v>7717</v>
      </c>
      <c r="O1694" s="224" t="s">
        <v>7718</v>
      </c>
    </row>
    <row r="1695" spans="3:15" x14ac:dyDescent="0.25">
      <c r="C1695" s="358"/>
      <c r="D1695" s="358"/>
      <c r="E1695" s="358"/>
      <c r="H1695" s="344" t="s">
        <v>8467</v>
      </c>
      <c r="I1695" s="336" t="s">
        <v>8542</v>
      </c>
      <c r="J1695" s="224" t="s">
        <v>8543</v>
      </c>
      <c r="L1695" s="224" t="s">
        <v>8544</v>
      </c>
      <c r="M1695" s="224" t="s">
        <v>7698</v>
      </c>
      <c r="N1695" s="346" t="s">
        <v>7720</v>
      </c>
      <c r="O1695" s="224" t="s">
        <v>7721</v>
      </c>
    </row>
    <row r="1696" spans="3:15" x14ac:dyDescent="0.25">
      <c r="C1696" s="358"/>
      <c r="D1696" s="358"/>
      <c r="E1696" s="358"/>
      <c r="H1696" s="344" t="s">
        <v>8467</v>
      </c>
      <c r="I1696" s="336" t="s">
        <v>8545</v>
      </c>
      <c r="J1696" s="224" t="s">
        <v>8546</v>
      </c>
      <c r="L1696" s="224" t="s">
        <v>8547</v>
      </c>
      <c r="M1696" s="224" t="s">
        <v>7698</v>
      </c>
      <c r="N1696" s="346" t="s">
        <v>7723</v>
      </c>
      <c r="O1696" s="224" t="s">
        <v>7724</v>
      </c>
    </row>
    <row r="1697" spans="3:15" x14ac:dyDescent="0.25">
      <c r="C1697" s="358"/>
      <c r="D1697" s="358"/>
      <c r="E1697" s="358"/>
      <c r="H1697" s="344" t="s">
        <v>8467</v>
      </c>
      <c r="I1697" s="336" t="s">
        <v>8548</v>
      </c>
      <c r="J1697" s="224" t="s">
        <v>8549</v>
      </c>
      <c r="L1697" s="224" t="s">
        <v>8550</v>
      </c>
      <c r="M1697" s="224" t="s">
        <v>7698</v>
      </c>
      <c r="N1697" s="346" t="s">
        <v>7726</v>
      </c>
      <c r="O1697" s="224" t="s">
        <v>7727</v>
      </c>
    </row>
    <row r="1698" spans="3:15" x14ac:dyDescent="0.25">
      <c r="C1698" s="358"/>
      <c r="D1698" s="358"/>
      <c r="E1698" s="358"/>
      <c r="H1698" s="344" t="s">
        <v>8467</v>
      </c>
      <c r="I1698" s="336" t="s">
        <v>8551</v>
      </c>
      <c r="J1698" s="224" t="s">
        <v>8552</v>
      </c>
      <c r="L1698" s="224" t="s">
        <v>8553</v>
      </c>
      <c r="M1698" s="224" t="s">
        <v>7698</v>
      </c>
      <c r="N1698" s="346" t="s">
        <v>7729</v>
      </c>
      <c r="O1698" s="224" t="s">
        <v>7730</v>
      </c>
    </row>
    <row r="1699" spans="3:15" x14ac:dyDescent="0.25">
      <c r="C1699" s="358"/>
      <c r="D1699" s="358"/>
      <c r="E1699" s="358"/>
      <c r="H1699" s="344" t="s">
        <v>8467</v>
      </c>
      <c r="I1699" s="336" t="s">
        <v>8554</v>
      </c>
      <c r="J1699" s="224" t="s">
        <v>8555</v>
      </c>
      <c r="L1699" s="224" t="s">
        <v>8556</v>
      </c>
      <c r="M1699" s="224" t="s">
        <v>7698</v>
      </c>
      <c r="N1699" s="346" t="s">
        <v>7732</v>
      </c>
      <c r="O1699" s="224" t="s">
        <v>7733</v>
      </c>
    </row>
    <row r="1700" spans="3:15" x14ac:dyDescent="0.25">
      <c r="C1700" s="358"/>
      <c r="D1700" s="358"/>
      <c r="E1700" s="358"/>
      <c r="H1700" s="344" t="s">
        <v>8467</v>
      </c>
      <c r="I1700" s="336" t="s">
        <v>8557</v>
      </c>
      <c r="J1700" s="224" t="s">
        <v>8558</v>
      </c>
      <c r="L1700" s="224" t="s">
        <v>8559</v>
      </c>
      <c r="M1700" s="224" t="s">
        <v>7698</v>
      </c>
      <c r="N1700" s="346" t="s">
        <v>7735</v>
      </c>
      <c r="O1700" s="224" t="s">
        <v>7736</v>
      </c>
    </row>
    <row r="1701" spans="3:15" x14ac:dyDescent="0.25">
      <c r="C1701" s="358"/>
      <c r="D1701" s="358"/>
      <c r="E1701" s="358"/>
      <c r="H1701" s="344" t="s">
        <v>8467</v>
      </c>
      <c r="I1701" s="336" t="s">
        <v>8560</v>
      </c>
      <c r="J1701" s="224" t="s">
        <v>8561</v>
      </c>
      <c r="L1701" s="224" t="s">
        <v>8562</v>
      </c>
      <c r="M1701" s="224" t="s">
        <v>7698</v>
      </c>
      <c r="N1701" s="346" t="s">
        <v>7738</v>
      </c>
      <c r="O1701" s="224" t="s">
        <v>7739</v>
      </c>
    </row>
    <row r="1702" spans="3:15" x14ac:dyDescent="0.25">
      <c r="C1702" s="358"/>
      <c r="D1702" s="358"/>
      <c r="E1702" s="358"/>
      <c r="H1702" s="344" t="s">
        <v>8467</v>
      </c>
      <c r="I1702" s="336" t="s">
        <v>8563</v>
      </c>
      <c r="J1702" s="224" t="s">
        <v>8564</v>
      </c>
      <c r="L1702" s="224" t="s">
        <v>8565</v>
      </c>
      <c r="M1702" s="224" t="s">
        <v>7698</v>
      </c>
      <c r="N1702" s="346" t="s">
        <v>7741</v>
      </c>
      <c r="O1702" s="224" t="s">
        <v>7742</v>
      </c>
    </row>
    <row r="1703" spans="3:15" x14ac:dyDescent="0.25">
      <c r="C1703" s="358"/>
      <c r="D1703" s="358"/>
      <c r="E1703" s="358"/>
      <c r="H1703" s="344" t="s">
        <v>8467</v>
      </c>
      <c r="I1703" s="336" t="s">
        <v>8566</v>
      </c>
      <c r="J1703" s="224" t="s">
        <v>8567</v>
      </c>
      <c r="L1703" s="224" t="s">
        <v>8568</v>
      </c>
      <c r="M1703" s="224" t="s">
        <v>7698</v>
      </c>
      <c r="N1703" s="346" t="s">
        <v>7744</v>
      </c>
      <c r="O1703" s="224" t="s">
        <v>7745</v>
      </c>
    </row>
    <row r="1704" spans="3:15" x14ac:dyDescent="0.25">
      <c r="C1704" s="358"/>
      <c r="D1704" s="358"/>
      <c r="E1704" s="358"/>
      <c r="H1704" s="344" t="s">
        <v>8467</v>
      </c>
      <c r="I1704" s="336" t="s">
        <v>8569</v>
      </c>
      <c r="J1704" s="224" t="s">
        <v>8570</v>
      </c>
      <c r="L1704" s="224" t="s">
        <v>8571</v>
      </c>
      <c r="M1704" s="224" t="s">
        <v>7698</v>
      </c>
      <c r="N1704" s="346" t="s">
        <v>7747</v>
      </c>
      <c r="O1704" s="224" t="s">
        <v>7748</v>
      </c>
    </row>
    <row r="1705" spans="3:15" x14ac:dyDescent="0.25">
      <c r="C1705" s="358"/>
      <c r="D1705" s="358"/>
      <c r="E1705" s="358"/>
      <c r="H1705" s="354"/>
      <c r="I1705" s="350" t="s">
        <v>8572</v>
      </c>
      <c r="J1705" s="355"/>
      <c r="L1705" s="224" t="s">
        <v>8573</v>
      </c>
      <c r="M1705" s="224" t="s">
        <v>7698</v>
      </c>
      <c r="N1705" s="346" t="s">
        <v>7750</v>
      </c>
      <c r="O1705" s="224" t="s">
        <v>7751</v>
      </c>
    </row>
    <row r="1706" spans="3:15" x14ac:dyDescent="0.25">
      <c r="C1706" s="358"/>
      <c r="D1706" s="358"/>
      <c r="E1706" s="358"/>
      <c r="H1706" s="344" t="s">
        <v>8574</v>
      </c>
      <c r="I1706" s="336" t="s">
        <v>8575</v>
      </c>
      <c r="J1706" s="224" t="s">
        <v>8576</v>
      </c>
      <c r="L1706" s="224" t="s">
        <v>8577</v>
      </c>
      <c r="M1706" s="224" t="s">
        <v>7698</v>
      </c>
      <c r="N1706" s="346" t="s">
        <v>7753</v>
      </c>
      <c r="O1706" s="224" t="s">
        <v>7754</v>
      </c>
    </row>
    <row r="1707" spans="3:15" x14ac:dyDescent="0.25">
      <c r="C1707" s="358"/>
      <c r="D1707" s="358"/>
      <c r="E1707" s="358"/>
      <c r="H1707" s="344" t="s">
        <v>8574</v>
      </c>
      <c r="I1707" s="336" t="s">
        <v>8578</v>
      </c>
      <c r="J1707" s="224" t="s">
        <v>8579</v>
      </c>
      <c r="L1707" s="224" t="s">
        <v>8580</v>
      </c>
      <c r="M1707" s="224" t="s">
        <v>7698</v>
      </c>
      <c r="N1707" s="346" t="s">
        <v>7756</v>
      </c>
      <c r="O1707" s="224" t="s">
        <v>7757</v>
      </c>
    </row>
    <row r="1708" spans="3:15" x14ac:dyDescent="0.25">
      <c r="C1708" s="358"/>
      <c r="D1708" s="358"/>
      <c r="E1708" s="358"/>
      <c r="H1708" s="344" t="s">
        <v>8574</v>
      </c>
      <c r="I1708" s="336" t="s">
        <v>8581</v>
      </c>
      <c r="J1708" s="224" t="s">
        <v>8582</v>
      </c>
      <c r="L1708" s="224" t="s">
        <v>8583</v>
      </c>
      <c r="M1708" s="224" t="s">
        <v>7698</v>
      </c>
      <c r="N1708" s="346" t="s">
        <v>7759</v>
      </c>
      <c r="O1708" s="224" t="s">
        <v>7760</v>
      </c>
    </row>
    <row r="1709" spans="3:15" x14ac:dyDescent="0.25">
      <c r="C1709" s="358"/>
      <c r="D1709" s="358"/>
      <c r="E1709" s="358"/>
      <c r="H1709" s="344" t="s">
        <v>8574</v>
      </c>
      <c r="I1709" s="336" t="s">
        <v>8584</v>
      </c>
      <c r="J1709" s="224" t="s">
        <v>8585</v>
      </c>
      <c r="L1709" s="224" t="s">
        <v>8586</v>
      </c>
      <c r="M1709" s="224" t="s">
        <v>7698</v>
      </c>
      <c r="N1709" s="346" t="s">
        <v>7762</v>
      </c>
      <c r="O1709" s="224" t="s">
        <v>7763</v>
      </c>
    </row>
    <row r="1710" spans="3:15" x14ac:dyDescent="0.25">
      <c r="C1710" s="358"/>
      <c r="D1710" s="358"/>
      <c r="E1710" s="358"/>
      <c r="H1710" s="344" t="s">
        <v>8574</v>
      </c>
      <c r="I1710" s="336" t="s">
        <v>8587</v>
      </c>
      <c r="J1710" s="224" t="s">
        <v>8588</v>
      </c>
      <c r="L1710" s="224" t="s">
        <v>8589</v>
      </c>
      <c r="M1710" s="224" t="s">
        <v>7698</v>
      </c>
      <c r="N1710" s="346" t="s">
        <v>7765</v>
      </c>
      <c r="O1710" s="224" t="s">
        <v>7766</v>
      </c>
    </row>
    <row r="1711" spans="3:15" x14ac:dyDescent="0.25">
      <c r="C1711" s="358"/>
      <c r="D1711" s="358"/>
      <c r="E1711" s="358"/>
      <c r="H1711" s="344" t="s">
        <v>8574</v>
      </c>
      <c r="I1711" s="336" t="s">
        <v>8590</v>
      </c>
      <c r="J1711" s="224" t="s">
        <v>8591</v>
      </c>
      <c r="L1711" s="224" t="s">
        <v>8592</v>
      </c>
      <c r="M1711" s="224" t="s">
        <v>7698</v>
      </c>
      <c r="N1711" s="346" t="s">
        <v>7768</v>
      </c>
      <c r="O1711" s="224" t="s">
        <v>7769</v>
      </c>
    </row>
    <row r="1712" spans="3:15" x14ac:dyDescent="0.25">
      <c r="C1712" s="358"/>
      <c r="D1712" s="358"/>
      <c r="E1712" s="358"/>
      <c r="H1712" s="344" t="s">
        <v>8574</v>
      </c>
      <c r="I1712" s="336" t="s">
        <v>8593</v>
      </c>
      <c r="J1712" s="224" t="s">
        <v>8594</v>
      </c>
      <c r="L1712" s="224" t="s">
        <v>8595</v>
      </c>
      <c r="M1712" s="224" t="s">
        <v>7698</v>
      </c>
      <c r="N1712" s="346" t="s">
        <v>7771</v>
      </c>
      <c r="O1712" s="224" t="s">
        <v>7772</v>
      </c>
    </row>
    <row r="1713" spans="3:15" x14ac:dyDescent="0.25">
      <c r="C1713" s="358"/>
      <c r="D1713" s="358"/>
      <c r="E1713" s="358"/>
      <c r="H1713" s="344" t="s">
        <v>8574</v>
      </c>
      <c r="I1713" s="336" t="s">
        <v>5026</v>
      </c>
      <c r="J1713" s="224" t="s">
        <v>8596</v>
      </c>
      <c r="L1713" s="224" t="s">
        <v>8597</v>
      </c>
      <c r="M1713" s="224" t="s">
        <v>7698</v>
      </c>
      <c r="N1713" s="346" t="s">
        <v>7774</v>
      </c>
      <c r="O1713" s="224" t="s">
        <v>7775</v>
      </c>
    </row>
    <row r="1714" spans="3:15" x14ac:dyDescent="0.25">
      <c r="C1714" s="358"/>
      <c r="D1714" s="358"/>
      <c r="E1714" s="358"/>
      <c r="H1714" s="344" t="s">
        <v>8574</v>
      </c>
      <c r="I1714" s="336" t="s">
        <v>8598</v>
      </c>
      <c r="J1714" s="224" t="s">
        <v>8599</v>
      </c>
      <c r="L1714" s="224" t="s">
        <v>8600</v>
      </c>
      <c r="M1714" s="224" t="s">
        <v>7698</v>
      </c>
      <c r="N1714" s="346" t="s">
        <v>7777</v>
      </c>
      <c r="O1714" s="224" t="s">
        <v>7778</v>
      </c>
    </row>
    <row r="1715" spans="3:15" x14ac:dyDescent="0.25">
      <c r="C1715" s="358"/>
      <c r="D1715" s="358"/>
      <c r="E1715" s="358"/>
      <c r="H1715" s="344" t="s">
        <v>8574</v>
      </c>
      <c r="I1715" s="336" t="s">
        <v>8601</v>
      </c>
      <c r="J1715" s="224" t="s">
        <v>8602</v>
      </c>
      <c r="L1715" s="224" t="s">
        <v>8603</v>
      </c>
      <c r="M1715" s="224" t="s">
        <v>7698</v>
      </c>
      <c r="N1715" s="346" t="s">
        <v>7780</v>
      </c>
      <c r="O1715" s="224" t="s">
        <v>7781</v>
      </c>
    </row>
    <row r="1716" spans="3:15" x14ac:dyDescent="0.25">
      <c r="C1716" s="358"/>
      <c r="D1716" s="358"/>
      <c r="E1716" s="358"/>
      <c r="H1716" s="344" t="s">
        <v>8574</v>
      </c>
      <c r="I1716" s="336" t="s">
        <v>8604</v>
      </c>
      <c r="J1716" s="224" t="s">
        <v>8605</v>
      </c>
      <c r="L1716" s="224" t="s">
        <v>8606</v>
      </c>
      <c r="M1716" s="224" t="s">
        <v>7698</v>
      </c>
      <c r="N1716" s="346" t="s">
        <v>7783</v>
      </c>
      <c r="O1716" s="224" t="s">
        <v>7784</v>
      </c>
    </row>
    <row r="1717" spans="3:15" x14ac:dyDescent="0.25">
      <c r="C1717" s="358"/>
      <c r="D1717" s="358"/>
      <c r="E1717" s="358"/>
      <c r="H1717" s="344" t="s">
        <v>8574</v>
      </c>
      <c r="I1717" s="336" t="s">
        <v>8607</v>
      </c>
      <c r="J1717" s="224" t="s">
        <v>8608</v>
      </c>
      <c r="L1717" s="224" t="s">
        <v>8609</v>
      </c>
      <c r="M1717" s="224" t="s">
        <v>7698</v>
      </c>
      <c r="N1717" s="346" t="s">
        <v>7786</v>
      </c>
      <c r="O1717" s="224" t="s">
        <v>7787</v>
      </c>
    </row>
    <row r="1718" spans="3:15" x14ac:dyDescent="0.25">
      <c r="C1718" s="358"/>
      <c r="D1718" s="358"/>
      <c r="E1718" s="358"/>
      <c r="H1718" s="344" t="s">
        <v>8574</v>
      </c>
      <c r="I1718" s="336" t="s">
        <v>8610</v>
      </c>
      <c r="J1718" s="224" t="s">
        <v>8611</v>
      </c>
      <c r="L1718" s="224" t="s">
        <v>8612</v>
      </c>
      <c r="M1718" s="224" t="s">
        <v>7698</v>
      </c>
      <c r="N1718" s="346" t="s">
        <v>7789</v>
      </c>
      <c r="O1718" s="224" t="s">
        <v>7790</v>
      </c>
    </row>
    <row r="1719" spans="3:15" x14ac:dyDescent="0.25">
      <c r="C1719" s="358"/>
      <c r="D1719" s="358"/>
      <c r="E1719" s="358"/>
      <c r="H1719" s="344" t="s">
        <v>8574</v>
      </c>
      <c r="I1719" s="336" t="s">
        <v>8613</v>
      </c>
      <c r="J1719" s="224" t="s">
        <v>8614</v>
      </c>
      <c r="L1719" s="224" t="s">
        <v>8615</v>
      </c>
      <c r="M1719" s="224" t="s">
        <v>7698</v>
      </c>
      <c r="N1719" s="346" t="s">
        <v>7792</v>
      </c>
      <c r="O1719" s="224" t="s">
        <v>7793</v>
      </c>
    </row>
    <row r="1720" spans="3:15" x14ac:dyDescent="0.25">
      <c r="C1720" s="358"/>
      <c r="D1720" s="358"/>
      <c r="E1720" s="358"/>
      <c r="H1720" s="344" t="s">
        <v>8574</v>
      </c>
      <c r="I1720" s="336" t="s">
        <v>8616</v>
      </c>
      <c r="J1720" s="224" t="s">
        <v>8617</v>
      </c>
      <c r="L1720" s="224" t="s">
        <v>8618</v>
      </c>
      <c r="M1720" s="224" t="s">
        <v>7698</v>
      </c>
      <c r="N1720" s="346" t="s">
        <v>7795</v>
      </c>
      <c r="O1720" s="224" t="s">
        <v>7796</v>
      </c>
    </row>
    <row r="1721" spans="3:15" x14ac:dyDescent="0.25">
      <c r="C1721" s="358"/>
      <c r="D1721" s="358"/>
      <c r="E1721" s="358"/>
      <c r="H1721" s="344" t="s">
        <v>8574</v>
      </c>
      <c r="I1721" s="336" t="s">
        <v>8619</v>
      </c>
      <c r="J1721" s="224" t="s">
        <v>8620</v>
      </c>
      <c r="L1721" s="224" t="s">
        <v>8621</v>
      </c>
      <c r="M1721" s="224" t="s">
        <v>7698</v>
      </c>
      <c r="N1721" s="346" t="s">
        <v>7798</v>
      </c>
      <c r="O1721" s="224" t="s">
        <v>7799</v>
      </c>
    </row>
    <row r="1722" spans="3:15" x14ac:dyDescent="0.25">
      <c r="C1722" s="358"/>
      <c r="D1722" s="358"/>
      <c r="E1722" s="358"/>
      <c r="H1722" s="344" t="s">
        <v>8574</v>
      </c>
      <c r="I1722" s="336" t="s">
        <v>4176</v>
      </c>
      <c r="J1722" s="224" t="s">
        <v>8622</v>
      </c>
      <c r="L1722" s="224" t="s">
        <v>8623</v>
      </c>
      <c r="M1722" s="224" t="s">
        <v>7698</v>
      </c>
      <c r="N1722" s="346" t="s">
        <v>7801</v>
      </c>
      <c r="O1722" s="224" t="s">
        <v>7802</v>
      </c>
    </row>
    <row r="1723" spans="3:15" x14ac:dyDescent="0.25">
      <c r="C1723" s="358"/>
      <c r="D1723" s="358"/>
      <c r="E1723" s="358"/>
      <c r="H1723" s="344" t="s">
        <v>8574</v>
      </c>
      <c r="I1723" s="336" t="s">
        <v>8624</v>
      </c>
      <c r="J1723" s="224" t="s">
        <v>8625</v>
      </c>
      <c r="L1723" s="224" t="s">
        <v>8626</v>
      </c>
      <c r="M1723" s="224" t="s">
        <v>7698</v>
      </c>
      <c r="N1723" s="346" t="s">
        <v>7804</v>
      </c>
      <c r="O1723" s="224" t="s">
        <v>7805</v>
      </c>
    </row>
    <row r="1724" spans="3:15" x14ac:dyDescent="0.25">
      <c r="C1724" s="358"/>
      <c r="D1724" s="358"/>
      <c r="E1724" s="358"/>
      <c r="H1724" s="344" t="s">
        <v>8574</v>
      </c>
      <c r="I1724" s="336" t="s">
        <v>8627</v>
      </c>
      <c r="J1724" s="224" t="s">
        <v>8628</v>
      </c>
      <c r="L1724" s="224" t="s">
        <v>8629</v>
      </c>
      <c r="M1724" s="224" t="s">
        <v>7698</v>
      </c>
      <c r="N1724" s="346" t="s">
        <v>7807</v>
      </c>
      <c r="O1724" s="224" t="s">
        <v>7808</v>
      </c>
    </row>
    <row r="1725" spans="3:15" x14ac:dyDescent="0.25">
      <c r="C1725" s="358"/>
      <c r="D1725" s="358"/>
      <c r="E1725" s="358"/>
      <c r="H1725" s="344" t="s">
        <v>8574</v>
      </c>
      <c r="I1725" s="336" t="s">
        <v>8630</v>
      </c>
      <c r="J1725" s="224" t="s">
        <v>8631</v>
      </c>
      <c r="L1725" s="224" t="s">
        <v>8632</v>
      </c>
      <c r="M1725" s="224" t="s">
        <v>7698</v>
      </c>
      <c r="N1725" s="346" t="s">
        <v>7810</v>
      </c>
      <c r="O1725" s="224" t="s">
        <v>7811</v>
      </c>
    </row>
    <row r="1726" spans="3:15" x14ac:dyDescent="0.25">
      <c r="C1726" s="358"/>
      <c r="D1726" s="358"/>
      <c r="E1726" s="358"/>
      <c r="H1726" s="344" t="s">
        <v>8574</v>
      </c>
      <c r="I1726" s="336" t="s">
        <v>8633</v>
      </c>
      <c r="J1726" s="224" t="s">
        <v>8634</v>
      </c>
      <c r="L1726" s="224" t="s">
        <v>8635</v>
      </c>
      <c r="M1726" s="224" t="s">
        <v>7698</v>
      </c>
      <c r="N1726" s="346" t="s">
        <v>7813</v>
      </c>
      <c r="O1726" s="224" t="s">
        <v>7814</v>
      </c>
    </row>
    <row r="1727" spans="3:15" x14ac:dyDescent="0.25">
      <c r="C1727" s="358"/>
      <c r="D1727" s="358"/>
      <c r="E1727" s="358"/>
      <c r="H1727" s="344" t="s">
        <v>8574</v>
      </c>
      <c r="I1727" s="336" t="s">
        <v>8636</v>
      </c>
      <c r="J1727" s="224" t="s">
        <v>8637</v>
      </c>
      <c r="L1727" s="224" t="s">
        <v>8638</v>
      </c>
      <c r="M1727" s="224" t="s">
        <v>7818</v>
      </c>
      <c r="N1727" s="346" t="s">
        <v>7819</v>
      </c>
      <c r="O1727" s="224" t="s">
        <v>7820</v>
      </c>
    </row>
    <row r="1728" spans="3:15" x14ac:dyDescent="0.25">
      <c r="C1728" s="358"/>
      <c r="D1728" s="358"/>
      <c r="E1728" s="358"/>
      <c r="H1728" s="344" t="s">
        <v>8574</v>
      </c>
      <c r="I1728" s="336" t="s">
        <v>8639</v>
      </c>
      <c r="J1728" s="224" t="s">
        <v>8640</v>
      </c>
      <c r="L1728" s="224" t="s">
        <v>8641</v>
      </c>
      <c r="M1728" s="224" t="s">
        <v>7818</v>
      </c>
      <c r="N1728" s="346" t="s">
        <v>7822</v>
      </c>
      <c r="O1728" s="224" t="s">
        <v>7823</v>
      </c>
    </row>
    <row r="1729" spans="3:15" x14ac:dyDescent="0.25">
      <c r="C1729" s="358"/>
      <c r="D1729" s="358"/>
      <c r="E1729" s="358"/>
      <c r="H1729" s="344" t="s">
        <v>8574</v>
      </c>
      <c r="I1729" s="336" t="s">
        <v>8642</v>
      </c>
      <c r="J1729" s="224" t="s">
        <v>8643</v>
      </c>
      <c r="L1729" s="224" t="s">
        <v>8644</v>
      </c>
      <c r="M1729" s="224" t="s">
        <v>7818</v>
      </c>
      <c r="N1729" s="346" t="s">
        <v>5470</v>
      </c>
      <c r="O1729" s="224" t="s">
        <v>7825</v>
      </c>
    </row>
    <row r="1730" spans="3:15" x14ac:dyDescent="0.25">
      <c r="C1730" s="358"/>
      <c r="D1730" s="358"/>
      <c r="E1730" s="358"/>
      <c r="H1730" s="344" t="s">
        <v>8574</v>
      </c>
      <c r="I1730" s="336" t="s">
        <v>8645</v>
      </c>
      <c r="J1730" s="224" t="s">
        <v>8646</v>
      </c>
      <c r="L1730" s="224" t="s">
        <v>8647</v>
      </c>
      <c r="M1730" s="224" t="s">
        <v>7818</v>
      </c>
      <c r="N1730" s="346" t="s">
        <v>7827</v>
      </c>
      <c r="O1730" s="224" t="s">
        <v>7828</v>
      </c>
    </row>
    <row r="1731" spans="3:15" x14ac:dyDescent="0.25">
      <c r="C1731" s="358"/>
      <c r="D1731" s="358"/>
      <c r="E1731" s="358"/>
      <c r="H1731" s="354"/>
      <c r="I1731" s="350" t="s">
        <v>8648</v>
      </c>
      <c r="J1731" s="355"/>
      <c r="L1731" s="224" t="s">
        <v>8649</v>
      </c>
      <c r="M1731" s="224"/>
      <c r="N1731" s="346"/>
      <c r="O1731" s="224" t="s">
        <v>7828</v>
      </c>
    </row>
    <row r="1732" spans="3:15" x14ac:dyDescent="0.25">
      <c r="C1732" s="358"/>
      <c r="D1732" s="358"/>
      <c r="E1732" s="358"/>
      <c r="H1732" s="344" t="s">
        <v>8650</v>
      </c>
      <c r="I1732" s="336" t="s">
        <v>8651</v>
      </c>
      <c r="J1732" s="224" t="s">
        <v>8652</v>
      </c>
      <c r="L1732" s="224" t="s">
        <v>8653</v>
      </c>
      <c r="M1732" s="224" t="s">
        <v>7818</v>
      </c>
      <c r="N1732" s="346" t="s">
        <v>7830</v>
      </c>
      <c r="O1732" s="224" t="s">
        <v>7831</v>
      </c>
    </row>
    <row r="1733" spans="3:15" x14ac:dyDescent="0.25">
      <c r="C1733" s="358"/>
      <c r="D1733" s="358"/>
      <c r="E1733" s="358"/>
      <c r="H1733" s="344" t="s">
        <v>8650</v>
      </c>
      <c r="I1733" s="336" t="s">
        <v>8654</v>
      </c>
      <c r="J1733" s="224" t="s">
        <v>8655</v>
      </c>
      <c r="L1733" s="224" t="s">
        <v>8656</v>
      </c>
      <c r="M1733" s="224" t="s">
        <v>7818</v>
      </c>
      <c r="N1733" s="346" t="s">
        <v>7833</v>
      </c>
      <c r="O1733" s="224" t="s">
        <v>7834</v>
      </c>
    </row>
    <row r="1734" spans="3:15" x14ac:dyDescent="0.25">
      <c r="C1734" s="358"/>
      <c r="D1734" s="358"/>
      <c r="E1734" s="358"/>
      <c r="H1734" s="344" t="s">
        <v>8650</v>
      </c>
      <c r="I1734" s="336" t="s">
        <v>8657</v>
      </c>
      <c r="J1734" s="224" t="s">
        <v>8658</v>
      </c>
      <c r="L1734" s="224" t="s">
        <v>8659</v>
      </c>
      <c r="M1734" s="224"/>
      <c r="N1734" s="346"/>
      <c r="O1734" s="224" t="s">
        <v>7834</v>
      </c>
    </row>
    <row r="1735" spans="3:15" x14ac:dyDescent="0.25">
      <c r="C1735" s="358"/>
      <c r="D1735" s="358"/>
      <c r="E1735" s="358"/>
      <c r="H1735" s="344" t="s">
        <v>8650</v>
      </c>
      <c r="I1735" s="336" t="s">
        <v>8660</v>
      </c>
      <c r="J1735" s="224" t="s">
        <v>8661</v>
      </c>
      <c r="L1735" s="224" t="s">
        <v>8662</v>
      </c>
      <c r="M1735" s="224"/>
      <c r="N1735" s="346"/>
      <c r="O1735" s="224" t="s">
        <v>7834</v>
      </c>
    </row>
    <row r="1736" spans="3:15" x14ac:dyDescent="0.25">
      <c r="C1736" s="358"/>
      <c r="D1736" s="358"/>
      <c r="E1736" s="358"/>
      <c r="H1736" s="344" t="s">
        <v>8650</v>
      </c>
      <c r="I1736" s="336" t="s">
        <v>8663</v>
      </c>
      <c r="J1736" s="224" t="s">
        <v>8664</v>
      </c>
      <c r="L1736" s="224" t="s">
        <v>8665</v>
      </c>
      <c r="M1736" s="224" t="s">
        <v>7818</v>
      </c>
      <c r="N1736" s="346" t="s">
        <v>7836</v>
      </c>
      <c r="O1736" s="224" t="s">
        <v>7837</v>
      </c>
    </row>
    <row r="1737" spans="3:15" x14ac:dyDescent="0.25">
      <c r="C1737" s="358"/>
      <c r="D1737" s="358"/>
      <c r="E1737" s="358"/>
      <c r="H1737" s="344" t="s">
        <v>8650</v>
      </c>
      <c r="I1737" s="336" t="s">
        <v>8666</v>
      </c>
      <c r="J1737" s="224" t="s">
        <v>8667</v>
      </c>
      <c r="L1737" s="224" t="s">
        <v>8668</v>
      </c>
      <c r="M1737" s="224"/>
      <c r="N1737" s="346"/>
      <c r="O1737" s="224" t="s">
        <v>7837</v>
      </c>
    </row>
    <row r="1738" spans="3:15" x14ac:dyDescent="0.25">
      <c r="C1738" s="358"/>
      <c r="D1738" s="358"/>
      <c r="E1738" s="358"/>
      <c r="H1738" s="344" t="s">
        <v>8650</v>
      </c>
      <c r="I1738" s="336" t="s">
        <v>8669</v>
      </c>
      <c r="J1738" s="224" t="s">
        <v>8670</v>
      </c>
      <c r="L1738" s="224" t="s">
        <v>8671</v>
      </c>
      <c r="M1738" s="224"/>
      <c r="N1738" s="346"/>
      <c r="O1738" s="224" t="s">
        <v>7837</v>
      </c>
    </row>
    <row r="1739" spans="3:15" x14ac:dyDescent="0.25">
      <c r="C1739" s="358"/>
      <c r="D1739" s="358"/>
      <c r="E1739" s="358"/>
      <c r="H1739" s="344" t="s">
        <v>8650</v>
      </c>
      <c r="I1739" s="336" t="s">
        <v>8672</v>
      </c>
      <c r="J1739" s="224" t="s">
        <v>8673</v>
      </c>
      <c r="L1739" s="224" t="s">
        <v>8674</v>
      </c>
      <c r="M1739" s="224" t="s">
        <v>7818</v>
      </c>
      <c r="N1739" s="346" t="s">
        <v>7839</v>
      </c>
      <c r="O1739" s="224" t="s">
        <v>7840</v>
      </c>
    </row>
    <row r="1740" spans="3:15" x14ac:dyDescent="0.25">
      <c r="C1740" s="358"/>
      <c r="D1740" s="358"/>
      <c r="E1740" s="358"/>
      <c r="H1740" s="344" t="s">
        <v>8650</v>
      </c>
      <c r="I1740" s="336" t="s">
        <v>8675</v>
      </c>
      <c r="J1740" s="224" t="s">
        <v>8676</v>
      </c>
      <c r="L1740" s="224" t="s">
        <v>8677</v>
      </c>
      <c r="M1740" s="224" t="s">
        <v>7818</v>
      </c>
      <c r="N1740" s="346" t="s">
        <v>7842</v>
      </c>
      <c r="O1740" s="224" t="s">
        <v>7843</v>
      </c>
    </row>
    <row r="1741" spans="3:15" x14ac:dyDescent="0.25">
      <c r="C1741" s="358"/>
      <c r="D1741" s="358"/>
      <c r="E1741" s="358"/>
      <c r="H1741" s="344" t="s">
        <v>8650</v>
      </c>
      <c r="I1741" s="336" t="s">
        <v>8678</v>
      </c>
      <c r="J1741" s="224" t="s">
        <v>8679</v>
      </c>
      <c r="L1741" s="224" t="s">
        <v>8680</v>
      </c>
      <c r="M1741" s="224" t="s">
        <v>7818</v>
      </c>
      <c r="N1741" s="346" t="s">
        <v>7845</v>
      </c>
      <c r="O1741" s="224" t="s">
        <v>7846</v>
      </c>
    </row>
    <row r="1742" spans="3:15" x14ac:dyDescent="0.25">
      <c r="C1742" s="358"/>
      <c r="D1742" s="358"/>
      <c r="E1742" s="358"/>
      <c r="H1742" s="344" t="s">
        <v>8650</v>
      </c>
      <c r="I1742" s="336" t="s">
        <v>8681</v>
      </c>
      <c r="J1742" s="224" t="s">
        <v>8682</v>
      </c>
      <c r="L1742" s="224" t="s">
        <v>8683</v>
      </c>
      <c r="M1742" s="224" t="s">
        <v>7818</v>
      </c>
      <c r="N1742" s="346" t="s">
        <v>7848</v>
      </c>
      <c r="O1742" s="224" t="s">
        <v>7849</v>
      </c>
    </row>
    <row r="1743" spans="3:15" x14ac:dyDescent="0.25">
      <c r="C1743" s="358"/>
      <c r="D1743" s="358"/>
      <c r="E1743" s="358"/>
      <c r="H1743" s="344" t="s">
        <v>8650</v>
      </c>
      <c r="I1743" s="336" t="s">
        <v>8684</v>
      </c>
      <c r="J1743" s="224" t="s">
        <v>8685</v>
      </c>
      <c r="L1743" s="224" t="s">
        <v>8686</v>
      </c>
      <c r="M1743" s="224" t="s">
        <v>7818</v>
      </c>
      <c r="N1743" s="346" t="s">
        <v>7851</v>
      </c>
      <c r="O1743" s="224" t="s">
        <v>7852</v>
      </c>
    </row>
    <row r="1744" spans="3:15" x14ac:dyDescent="0.25">
      <c r="C1744" s="358"/>
      <c r="D1744" s="358"/>
      <c r="E1744" s="358"/>
      <c r="H1744" s="344" t="s">
        <v>8650</v>
      </c>
      <c r="I1744" s="336" t="s">
        <v>8687</v>
      </c>
      <c r="J1744" s="224" t="s">
        <v>8688</v>
      </c>
      <c r="L1744" s="224" t="s">
        <v>8689</v>
      </c>
      <c r="M1744" s="224" t="s">
        <v>7818</v>
      </c>
      <c r="N1744" s="346" t="s">
        <v>3535</v>
      </c>
      <c r="O1744" s="224" t="s">
        <v>7854</v>
      </c>
    </row>
    <row r="1745" spans="3:15" x14ac:dyDescent="0.25">
      <c r="C1745" s="358"/>
      <c r="D1745" s="358"/>
      <c r="E1745" s="358"/>
      <c r="H1745" s="344" t="s">
        <v>8650</v>
      </c>
      <c r="I1745" s="336" t="s">
        <v>8690</v>
      </c>
      <c r="J1745" s="224" t="s">
        <v>8691</v>
      </c>
      <c r="L1745" s="224" t="s">
        <v>8692</v>
      </c>
      <c r="M1745" s="224" t="s">
        <v>7818</v>
      </c>
      <c r="N1745" s="346" t="s">
        <v>7856</v>
      </c>
      <c r="O1745" s="224" t="s">
        <v>7857</v>
      </c>
    </row>
    <row r="1746" spans="3:15" x14ac:dyDescent="0.25">
      <c r="C1746" s="358"/>
      <c r="D1746" s="358"/>
      <c r="E1746" s="358"/>
      <c r="H1746" s="344" t="s">
        <v>8650</v>
      </c>
      <c r="I1746" s="336" t="s">
        <v>8693</v>
      </c>
      <c r="J1746" s="224" t="s">
        <v>8694</v>
      </c>
      <c r="L1746" s="224" t="s">
        <v>8695</v>
      </c>
      <c r="M1746" s="224" t="s">
        <v>7818</v>
      </c>
      <c r="N1746" s="346" t="s">
        <v>7859</v>
      </c>
      <c r="O1746" s="224" t="s">
        <v>7860</v>
      </c>
    </row>
    <row r="1747" spans="3:15" x14ac:dyDescent="0.25">
      <c r="C1747" s="358"/>
      <c r="D1747" s="358"/>
      <c r="E1747" s="358"/>
      <c r="H1747" s="344" t="s">
        <v>8650</v>
      </c>
      <c r="I1747" s="336" t="s">
        <v>8696</v>
      </c>
      <c r="J1747" s="224" t="s">
        <v>8697</v>
      </c>
      <c r="L1747" s="224" t="s">
        <v>8698</v>
      </c>
      <c r="M1747" s="224"/>
      <c r="N1747" s="346"/>
      <c r="O1747" s="224" t="s">
        <v>7860</v>
      </c>
    </row>
    <row r="1748" spans="3:15" x14ac:dyDescent="0.25">
      <c r="C1748" s="358"/>
      <c r="D1748" s="358"/>
      <c r="E1748" s="358"/>
      <c r="H1748" s="344" t="s">
        <v>8650</v>
      </c>
      <c r="I1748" s="336" t="s">
        <v>8699</v>
      </c>
      <c r="J1748" s="224" t="s">
        <v>8700</v>
      </c>
      <c r="L1748" s="224" t="s">
        <v>8701</v>
      </c>
      <c r="M1748" s="224" t="s">
        <v>7818</v>
      </c>
      <c r="N1748" s="346" t="s">
        <v>7862</v>
      </c>
      <c r="O1748" s="224" t="s">
        <v>7863</v>
      </c>
    </row>
    <row r="1749" spans="3:15" x14ac:dyDescent="0.25">
      <c r="C1749" s="358"/>
      <c r="D1749" s="358"/>
      <c r="E1749" s="358"/>
      <c r="H1749" s="344" t="s">
        <v>8650</v>
      </c>
      <c r="I1749" s="336" t="s">
        <v>8702</v>
      </c>
      <c r="J1749" s="224" t="s">
        <v>8703</v>
      </c>
      <c r="L1749" s="224" t="s">
        <v>8704</v>
      </c>
      <c r="M1749" s="224" t="s">
        <v>7818</v>
      </c>
      <c r="N1749" s="346" t="s">
        <v>7865</v>
      </c>
      <c r="O1749" s="224" t="s">
        <v>7866</v>
      </c>
    </row>
    <row r="1750" spans="3:15" x14ac:dyDescent="0.25">
      <c r="C1750" s="358"/>
      <c r="D1750" s="358"/>
      <c r="E1750" s="358"/>
      <c r="H1750" s="354"/>
      <c r="I1750" s="350" t="s">
        <v>8705</v>
      </c>
      <c r="J1750" s="355"/>
      <c r="L1750" s="224" t="s">
        <v>8706</v>
      </c>
      <c r="M1750" s="224" t="s">
        <v>7818</v>
      </c>
      <c r="N1750" s="346" t="s">
        <v>7868</v>
      </c>
      <c r="O1750" s="224" t="s">
        <v>7869</v>
      </c>
    </row>
    <row r="1751" spans="3:15" x14ac:dyDescent="0.25">
      <c r="C1751" s="358"/>
      <c r="D1751" s="358"/>
      <c r="E1751" s="358"/>
      <c r="H1751" s="344" t="s">
        <v>8707</v>
      </c>
      <c r="I1751" s="336" t="s">
        <v>8708</v>
      </c>
      <c r="J1751" s="224" t="s">
        <v>8709</v>
      </c>
      <c r="L1751" s="224" t="s">
        <v>8710</v>
      </c>
      <c r="M1751" s="224" t="s">
        <v>7818</v>
      </c>
      <c r="N1751" s="346" t="s">
        <v>7871</v>
      </c>
      <c r="O1751" s="224" t="s">
        <v>7872</v>
      </c>
    </row>
    <row r="1752" spans="3:15" x14ac:dyDescent="0.25">
      <c r="C1752" s="358"/>
      <c r="D1752" s="358"/>
      <c r="E1752" s="358"/>
      <c r="H1752" s="344" t="s">
        <v>8707</v>
      </c>
      <c r="I1752" s="336" t="s">
        <v>8711</v>
      </c>
      <c r="J1752" s="224" t="s">
        <v>8712</v>
      </c>
      <c r="L1752" s="224" t="s">
        <v>8713</v>
      </c>
      <c r="M1752" s="224" t="s">
        <v>7818</v>
      </c>
      <c r="N1752" s="346" t="s">
        <v>7874</v>
      </c>
      <c r="O1752" s="224" t="s">
        <v>7875</v>
      </c>
    </row>
    <row r="1753" spans="3:15" x14ac:dyDescent="0.25">
      <c r="C1753" s="358"/>
      <c r="D1753" s="358"/>
      <c r="E1753" s="358"/>
      <c r="H1753" s="344" t="s">
        <v>8707</v>
      </c>
      <c r="I1753" s="336" t="s">
        <v>8714</v>
      </c>
      <c r="J1753" s="224" t="s">
        <v>8715</v>
      </c>
      <c r="L1753" s="224" t="s">
        <v>8716</v>
      </c>
      <c r="M1753" s="224" t="s">
        <v>7818</v>
      </c>
      <c r="N1753" s="346" t="s">
        <v>7877</v>
      </c>
      <c r="O1753" s="224" t="s">
        <v>7878</v>
      </c>
    </row>
    <row r="1754" spans="3:15" x14ac:dyDescent="0.25">
      <c r="C1754" s="358"/>
      <c r="D1754" s="358"/>
      <c r="E1754" s="358"/>
      <c r="H1754" s="344" t="s">
        <v>8707</v>
      </c>
      <c r="I1754" s="336" t="s">
        <v>8717</v>
      </c>
      <c r="J1754" s="224" t="s">
        <v>8718</v>
      </c>
      <c r="L1754" s="224" t="s">
        <v>8719</v>
      </c>
      <c r="M1754" s="224" t="s">
        <v>7818</v>
      </c>
      <c r="N1754" s="346" t="s">
        <v>7880</v>
      </c>
      <c r="O1754" s="224" t="s">
        <v>7881</v>
      </c>
    </row>
    <row r="1755" spans="3:15" x14ac:dyDescent="0.25">
      <c r="C1755" s="358"/>
      <c r="D1755" s="358"/>
      <c r="E1755" s="358"/>
      <c r="H1755" s="344" t="s">
        <v>8707</v>
      </c>
      <c r="I1755" s="336" t="s">
        <v>8720</v>
      </c>
      <c r="J1755" s="224" t="s">
        <v>8721</v>
      </c>
      <c r="L1755" s="224" t="s">
        <v>8722</v>
      </c>
      <c r="M1755" s="224" t="s">
        <v>7818</v>
      </c>
      <c r="N1755" s="346" t="s">
        <v>7883</v>
      </c>
      <c r="O1755" s="224" t="s">
        <v>7884</v>
      </c>
    </row>
    <row r="1756" spans="3:15" x14ac:dyDescent="0.25">
      <c r="C1756" s="358"/>
      <c r="D1756" s="358"/>
      <c r="E1756" s="358"/>
      <c r="H1756" s="344" t="s">
        <v>8707</v>
      </c>
      <c r="I1756" s="336" t="s">
        <v>8723</v>
      </c>
      <c r="J1756" s="224" t="s">
        <v>8724</v>
      </c>
      <c r="L1756" s="224" t="s">
        <v>8725</v>
      </c>
      <c r="M1756" s="224" t="s">
        <v>7818</v>
      </c>
      <c r="N1756" s="346" t="s">
        <v>7886</v>
      </c>
      <c r="O1756" s="224" t="s">
        <v>7887</v>
      </c>
    </row>
    <row r="1757" spans="3:15" x14ac:dyDescent="0.25">
      <c r="C1757" s="358"/>
      <c r="D1757" s="358"/>
      <c r="E1757" s="358"/>
      <c r="H1757" s="344" t="s">
        <v>8707</v>
      </c>
      <c r="I1757" s="336" t="s">
        <v>8726</v>
      </c>
      <c r="J1757" s="224" t="s">
        <v>8727</v>
      </c>
      <c r="L1757" s="224" t="s">
        <v>8728</v>
      </c>
      <c r="M1757" s="224" t="s">
        <v>7818</v>
      </c>
      <c r="N1757" s="346" t="s">
        <v>7889</v>
      </c>
      <c r="O1757" s="224" t="s">
        <v>7890</v>
      </c>
    </row>
    <row r="1758" spans="3:15" x14ac:dyDescent="0.25">
      <c r="C1758" s="358"/>
      <c r="D1758" s="358"/>
      <c r="E1758" s="358"/>
      <c r="H1758" s="344" t="s">
        <v>8707</v>
      </c>
      <c r="I1758" s="336" t="s">
        <v>8729</v>
      </c>
      <c r="J1758" s="224" t="s">
        <v>8730</v>
      </c>
      <c r="L1758" s="224" t="s">
        <v>8731</v>
      </c>
      <c r="M1758" s="224" t="s">
        <v>7818</v>
      </c>
      <c r="N1758" s="346" t="s">
        <v>7521</v>
      </c>
      <c r="O1758" s="224" t="s">
        <v>7892</v>
      </c>
    </row>
    <row r="1759" spans="3:15" x14ac:dyDescent="0.25">
      <c r="C1759" s="358"/>
      <c r="D1759" s="358"/>
      <c r="E1759" s="358"/>
      <c r="H1759" s="344" t="s">
        <v>8707</v>
      </c>
      <c r="I1759" s="336" t="s">
        <v>8732</v>
      </c>
      <c r="J1759" s="224" t="s">
        <v>8733</v>
      </c>
      <c r="L1759" s="224" t="s">
        <v>8734</v>
      </c>
      <c r="M1759" s="224" t="s">
        <v>7818</v>
      </c>
      <c r="N1759" s="346" t="s">
        <v>7894</v>
      </c>
      <c r="O1759" s="224" t="s">
        <v>7895</v>
      </c>
    </row>
    <row r="1760" spans="3:15" x14ac:dyDescent="0.25">
      <c r="C1760" s="358"/>
      <c r="D1760" s="358"/>
      <c r="E1760" s="358"/>
      <c r="H1760" s="344" t="s">
        <v>8707</v>
      </c>
      <c r="I1760" s="336" t="s">
        <v>8735</v>
      </c>
      <c r="J1760" s="224" t="s">
        <v>8736</v>
      </c>
      <c r="L1760" s="224" t="s">
        <v>8737</v>
      </c>
      <c r="M1760" s="224" t="s">
        <v>7818</v>
      </c>
      <c r="N1760" s="346" t="s">
        <v>7897</v>
      </c>
      <c r="O1760" s="224" t="s">
        <v>7898</v>
      </c>
    </row>
    <row r="1761" spans="3:15" x14ac:dyDescent="0.25">
      <c r="C1761" s="358"/>
      <c r="D1761" s="358"/>
      <c r="E1761" s="358"/>
      <c r="H1761" s="344" t="s">
        <v>8707</v>
      </c>
      <c r="I1761" s="336" t="s">
        <v>8738</v>
      </c>
      <c r="J1761" s="224" t="s">
        <v>8739</v>
      </c>
      <c r="L1761" s="224" t="s">
        <v>8740</v>
      </c>
      <c r="M1761" s="224"/>
      <c r="N1761" s="346"/>
      <c r="O1761" s="224" t="s">
        <v>7898</v>
      </c>
    </row>
    <row r="1762" spans="3:15" x14ac:dyDescent="0.25">
      <c r="C1762" s="358"/>
      <c r="D1762" s="358"/>
      <c r="E1762" s="358"/>
      <c r="H1762" s="344" t="s">
        <v>8707</v>
      </c>
      <c r="I1762" s="336" t="s">
        <v>8741</v>
      </c>
      <c r="J1762" s="224" t="s">
        <v>8742</v>
      </c>
      <c r="L1762" s="224" t="s">
        <v>8743</v>
      </c>
      <c r="M1762" s="224" t="s">
        <v>7818</v>
      </c>
      <c r="N1762" s="346" t="s">
        <v>7900</v>
      </c>
      <c r="O1762" s="224" t="s">
        <v>7901</v>
      </c>
    </row>
    <row r="1763" spans="3:15" x14ac:dyDescent="0.25">
      <c r="C1763" s="358"/>
      <c r="D1763" s="358"/>
      <c r="E1763" s="358"/>
      <c r="H1763" s="344" t="s">
        <v>8707</v>
      </c>
      <c r="I1763" s="336" t="s">
        <v>8343</v>
      </c>
      <c r="J1763" s="224" t="s">
        <v>8744</v>
      </c>
      <c r="L1763" s="224" t="s">
        <v>8745</v>
      </c>
      <c r="M1763" s="224" t="s">
        <v>7818</v>
      </c>
      <c r="N1763" s="346" t="s">
        <v>7903</v>
      </c>
      <c r="O1763" s="224" t="s">
        <v>7904</v>
      </c>
    </row>
    <row r="1764" spans="3:15" x14ac:dyDescent="0.25">
      <c r="C1764" s="358"/>
      <c r="D1764" s="358"/>
      <c r="E1764" s="358"/>
      <c r="H1764" s="344" t="s">
        <v>8707</v>
      </c>
      <c r="I1764" s="336" t="s">
        <v>8746</v>
      </c>
      <c r="J1764" s="224" t="s">
        <v>8747</v>
      </c>
      <c r="L1764" s="224" t="s">
        <v>8748</v>
      </c>
      <c r="M1764" s="224" t="s">
        <v>7818</v>
      </c>
      <c r="N1764" s="346" t="s">
        <v>7906</v>
      </c>
      <c r="O1764" s="224" t="s">
        <v>7907</v>
      </c>
    </row>
    <row r="1765" spans="3:15" x14ac:dyDescent="0.25">
      <c r="C1765" s="358"/>
      <c r="D1765" s="358"/>
      <c r="E1765" s="358"/>
      <c r="H1765" s="344" t="s">
        <v>8707</v>
      </c>
      <c r="I1765" s="336" t="s">
        <v>8749</v>
      </c>
      <c r="J1765" s="224" t="s">
        <v>8750</v>
      </c>
      <c r="L1765" s="224" t="s">
        <v>8751</v>
      </c>
      <c r="M1765" s="224"/>
      <c r="N1765" s="346"/>
      <c r="O1765" s="224" t="s">
        <v>7907</v>
      </c>
    </row>
    <row r="1766" spans="3:15" x14ac:dyDescent="0.25">
      <c r="C1766" s="358"/>
      <c r="D1766" s="358"/>
      <c r="E1766" s="358"/>
      <c r="H1766" s="344" t="s">
        <v>8707</v>
      </c>
      <c r="I1766" s="336" t="s">
        <v>5375</v>
      </c>
      <c r="J1766" s="224" t="s">
        <v>8752</v>
      </c>
      <c r="L1766" s="224" t="s">
        <v>8753</v>
      </c>
      <c r="M1766" s="224" t="s">
        <v>7818</v>
      </c>
      <c r="N1766" s="346" t="s">
        <v>7909</v>
      </c>
      <c r="O1766" s="224" t="s">
        <v>7910</v>
      </c>
    </row>
    <row r="1767" spans="3:15" x14ac:dyDescent="0.25">
      <c r="C1767" s="358"/>
      <c r="D1767" s="358"/>
      <c r="E1767" s="358"/>
      <c r="H1767" s="344" t="s">
        <v>8707</v>
      </c>
      <c r="I1767" s="336" t="s">
        <v>8754</v>
      </c>
      <c r="J1767" s="224" t="s">
        <v>8755</v>
      </c>
      <c r="L1767" s="224" t="s">
        <v>8756</v>
      </c>
      <c r="M1767" s="224" t="s">
        <v>7818</v>
      </c>
      <c r="N1767" s="346" t="s">
        <v>7912</v>
      </c>
      <c r="O1767" s="224" t="s">
        <v>7913</v>
      </c>
    </row>
    <row r="1768" spans="3:15" x14ac:dyDescent="0.25">
      <c r="C1768" s="358"/>
      <c r="D1768" s="358"/>
      <c r="E1768" s="358"/>
      <c r="H1768" s="344" t="s">
        <v>8707</v>
      </c>
      <c r="I1768" s="336" t="s">
        <v>8757</v>
      </c>
      <c r="J1768" s="224" t="s">
        <v>8758</v>
      </c>
      <c r="L1768" s="224" t="s">
        <v>8759</v>
      </c>
      <c r="M1768" s="224" t="s">
        <v>7818</v>
      </c>
      <c r="N1768" s="346" t="s">
        <v>7915</v>
      </c>
      <c r="O1768" s="224" t="s">
        <v>7916</v>
      </c>
    </row>
    <row r="1769" spans="3:15" x14ac:dyDescent="0.25">
      <c r="C1769" s="358"/>
      <c r="D1769" s="358"/>
      <c r="E1769" s="358"/>
      <c r="H1769" s="344" t="s">
        <v>8707</v>
      </c>
      <c r="I1769" s="336" t="s">
        <v>8760</v>
      </c>
      <c r="J1769" s="224" t="s">
        <v>8761</v>
      </c>
      <c r="L1769" s="224" t="s">
        <v>8762</v>
      </c>
      <c r="M1769" s="224" t="s">
        <v>7818</v>
      </c>
      <c r="N1769" s="346" t="s">
        <v>7918</v>
      </c>
      <c r="O1769" s="224" t="s">
        <v>7919</v>
      </c>
    </row>
    <row r="1770" spans="3:15" x14ac:dyDescent="0.25">
      <c r="C1770" s="358"/>
      <c r="D1770" s="358"/>
      <c r="E1770" s="358"/>
      <c r="H1770" s="344" t="s">
        <v>8707</v>
      </c>
      <c r="I1770" s="336" t="s">
        <v>8763</v>
      </c>
      <c r="J1770" s="224" t="s">
        <v>8764</v>
      </c>
      <c r="L1770" s="224" t="s">
        <v>8765</v>
      </c>
      <c r="M1770" s="224" t="s">
        <v>7818</v>
      </c>
      <c r="N1770" s="346" t="s">
        <v>7921</v>
      </c>
      <c r="O1770" s="224" t="s">
        <v>7922</v>
      </c>
    </row>
    <row r="1771" spans="3:15" x14ac:dyDescent="0.25">
      <c r="C1771" s="358"/>
      <c r="D1771" s="358"/>
      <c r="E1771" s="358"/>
      <c r="H1771" s="344" t="s">
        <v>8707</v>
      </c>
      <c r="I1771" s="336" t="s">
        <v>6638</v>
      </c>
      <c r="J1771" s="224" t="s">
        <v>8766</v>
      </c>
      <c r="L1771" s="224" t="s">
        <v>8767</v>
      </c>
      <c r="M1771" s="224" t="s">
        <v>7818</v>
      </c>
      <c r="N1771" s="346" t="s">
        <v>7924</v>
      </c>
      <c r="O1771" s="224" t="s">
        <v>7925</v>
      </c>
    </row>
    <row r="1772" spans="3:15" x14ac:dyDescent="0.25">
      <c r="C1772" s="358"/>
      <c r="D1772" s="358"/>
      <c r="E1772" s="358"/>
      <c r="H1772" s="344" t="s">
        <v>8707</v>
      </c>
      <c r="I1772" s="336" t="s">
        <v>8768</v>
      </c>
      <c r="J1772" s="224" t="s">
        <v>8769</v>
      </c>
      <c r="L1772" s="224" t="s">
        <v>8770</v>
      </c>
      <c r="M1772" s="224"/>
      <c r="N1772" s="346"/>
      <c r="O1772" s="224" t="s">
        <v>7925</v>
      </c>
    </row>
    <row r="1773" spans="3:15" x14ac:dyDescent="0.25">
      <c r="C1773" s="358"/>
      <c r="D1773" s="358"/>
      <c r="E1773" s="358"/>
      <c r="H1773" s="344" t="s">
        <v>8707</v>
      </c>
      <c r="I1773" s="336" t="s">
        <v>8771</v>
      </c>
      <c r="J1773" s="224" t="s">
        <v>8772</v>
      </c>
      <c r="L1773" s="224" t="s">
        <v>8773</v>
      </c>
      <c r="M1773" s="224" t="s">
        <v>7929</v>
      </c>
      <c r="N1773" s="346" t="s">
        <v>7930</v>
      </c>
      <c r="O1773" s="224" t="s">
        <v>7931</v>
      </c>
    </row>
    <row r="1774" spans="3:15" x14ac:dyDescent="0.25">
      <c r="C1774" s="358"/>
      <c r="D1774" s="358"/>
      <c r="E1774" s="358"/>
      <c r="H1774" s="344" t="s">
        <v>8707</v>
      </c>
      <c r="I1774" s="336" t="s">
        <v>8774</v>
      </c>
      <c r="J1774" s="224" t="s">
        <v>8775</v>
      </c>
      <c r="L1774" s="224" t="s">
        <v>8776</v>
      </c>
      <c r="M1774" s="224" t="s">
        <v>7929</v>
      </c>
      <c r="N1774" s="346" t="s">
        <v>7933</v>
      </c>
      <c r="O1774" s="224" t="s">
        <v>7934</v>
      </c>
    </row>
    <row r="1775" spans="3:15" x14ac:dyDescent="0.25">
      <c r="C1775" s="358"/>
      <c r="D1775" s="358"/>
      <c r="E1775" s="358"/>
      <c r="H1775" s="344" t="s">
        <v>8707</v>
      </c>
      <c r="I1775" s="336" t="s">
        <v>8777</v>
      </c>
      <c r="J1775" s="224" t="s">
        <v>8778</v>
      </c>
      <c r="L1775" s="224" t="s">
        <v>8779</v>
      </c>
      <c r="M1775" s="224" t="s">
        <v>7929</v>
      </c>
      <c r="N1775" s="346" t="s">
        <v>7936</v>
      </c>
      <c r="O1775" s="224" t="s">
        <v>7937</v>
      </c>
    </row>
    <row r="1776" spans="3:15" x14ac:dyDescent="0.25">
      <c r="C1776" s="358"/>
      <c r="D1776" s="358"/>
      <c r="E1776" s="358"/>
      <c r="H1776" s="344" t="s">
        <v>8707</v>
      </c>
      <c r="I1776" s="336" t="s">
        <v>8780</v>
      </c>
      <c r="J1776" s="224" t="s">
        <v>8781</v>
      </c>
      <c r="L1776" s="224" t="s">
        <v>8782</v>
      </c>
      <c r="M1776" s="224" t="s">
        <v>7929</v>
      </c>
      <c r="N1776" s="346" t="s">
        <v>7939</v>
      </c>
      <c r="O1776" s="224" t="s">
        <v>7940</v>
      </c>
    </row>
    <row r="1777" spans="3:15" x14ac:dyDescent="0.25">
      <c r="C1777" s="358"/>
      <c r="D1777" s="358"/>
      <c r="E1777" s="358"/>
      <c r="H1777" s="344" t="s">
        <v>8707</v>
      </c>
      <c r="I1777" s="336" t="s">
        <v>8783</v>
      </c>
      <c r="J1777" s="224" t="s">
        <v>8784</v>
      </c>
      <c r="L1777" s="224" t="s">
        <v>8785</v>
      </c>
      <c r="M1777" s="224" t="s">
        <v>7929</v>
      </c>
      <c r="N1777" s="346" t="s">
        <v>7942</v>
      </c>
      <c r="O1777" s="224" t="s">
        <v>7943</v>
      </c>
    </row>
    <row r="1778" spans="3:15" x14ac:dyDescent="0.25">
      <c r="C1778" s="358"/>
      <c r="D1778" s="358"/>
      <c r="E1778" s="358"/>
      <c r="H1778" s="344" t="s">
        <v>8707</v>
      </c>
      <c r="I1778" s="336" t="s">
        <v>8786</v>
      </c>
      <c r="J1778" s="224" t="s">
        <v>8787</v>
      </c>
      <c r="L1778" s="224" t="s">
        <v>8788</v>
      </c>
      <c r="M1778" s="224" t="s">
        <v>7929</v>
      </c>
      <c r="N1778" s="346" t="s">
        <v>7945</v>
      </c>
      <c r="O1778" s="224" t="s">
        <v>7946</v>
      </c>
    </row>
    <row r="1779" spans="3:15" x14ac:dyDescent="0.25">
      <c r="C1779" s="358"/>
      <c r="D1779" s="358"/>
      <c r="E1779" s="358"/>
      <c r="H1779" s="344" t="s">
        <v>8707</v>
      </c>
      <c r="I1779" s="336" t="s">
        <v>8789</v>
      </c>
      <c r="J1779" s="224" t="s">
        <v>8790</v>
      </c>
      <c r="L1779" s="224" t="s">
        <v>8791</v>
      </c>
      <c r="M1779" s="224" t="s">
        <v>7929</v>
      </c>
      <c r="N1779" s="346" t="s">
        <v>7948</v>
      </c>
      <c r="O1779" s="224" t="s">
        <v>7949</v>
      </c>
    </row>
    <row r="1780" spans="3:15" x14ac:dyDescent="0.25">
      <c r="C1780" s="358"/>
      <c r="D1780" s="358"/>
      <c r="E1780" s="358"/>
      <c r="H1780" s="344" t="s">
        <v>8707</v>
      </c>
      <c r="I1780" s="336" t="s">
        <v>8792</v>
      </c>
      <c r="J1780" s="224" t="s">
        <v>8793</v>
      </c>
      <c r="L1780" s="224" t="s">
        <v>8794</v>
      </c>
      <c r="M1780" s="224"/>
      <c r="N1780" s="346"/>
      <c r="O1780" s="224" t="s">
        <v>7949</v>
      </c>
    </row>
    <row r="1781" spans="3:15" x14ac:dyDescent="0.25">
      <c r="C1781" s="358"/>
      <c r="D1781" s="358"/>
      <c r="E1781" s="358"/>
      <c r="H1781" s="344" t="s">
        <v>8707</v>
      </c>
      <c r="I1781" s="336" t="s">
        <v>8795</v>
      </c>
      <c r="J1781" s="224" t="s">
        <v>8796</v>
      </c>
      <c r="L1781" s="224" t="s">
        <v>8797</v>
      </c>
      <c r="M1781" s="224" t="s">
        <v>7929</v>
      </c>
      <c r="N1781" s="346" t="s">
        <v>7951</v>
      </c>
      <c r="O1781" s="224" t="s">
        <v>7952</v>
      </c>
    </row>
    <row r="1782" spans="3:15" x14ac:dyDescent="0.25">
      <c r="C1782" s="358"/>
      <c r="D1782" s="358"/>
      <c r="E1782" s="358"/>
      <c r="H1782" s="344" t="s">
        <v>8707</v>
      </c>
      <c r="I1782" s="336" t="s">
        <v>8798</v>
      </c>
      <c r="J1782" s="224" t="s">
        <v>8799</v>
      </c>
      <c r="L1782" s="224" t="s">
        <v>8800</v>
      </c>
      <c r="M1782" s="224"/>
      <c r="N1782" s="346"/>
      <c r="O1782" s="224" t="s">
        <v>7952</v>
      </c>
    </row>
    <row r="1783" spans="3:15" x14ac:dyDescent="0.25">
      <c r="C1783" s="358"/>
      <c r="D1783" s="358"/>
      <c r="E1783" s="358"/>
      <c r="H1783" s="344" t="s">
        <v>8707</v>
      </c>
      <c r="I1783" s="336" t="s">
        <v>8801</v>
      </c>
      <c r="J1783" s="224" t="s">
        <v>8802</v>
      </c>
      <c r="L1783" s="224" t="s">
        <v>8803</v>
      </c>
      <c r="M1783" s="224" t="s">
        <v>7929</v>
      </c>
      <c r="N1783" s="346" t="s">
        <v>7954</v>
      </c>
      <c r="O1783" s="224" t="s">
        <v>7955</v>
      </c>
    </row>
    <row r="1784" spans="3:15" x14ac:dyDescent="0.25">
      <c r="C1784" s="358"/>
      <c r="D1784" s="358"/>
      <c r="E1784" s="358"/>
      <c r="H1784" s="344" t="s">
        <v>8707</v>
      </c>
      <c r="I1784" s="336" t="s">
        <v>8804</v>
      </c>
      <c r="J1784" s="224" t="s">
        <v>8805</v>
      </c>
      <c r="L1784" s="224" t="s">
        <v>8806</v>
      </c>
      <c r="M1784" s="224" t="s">
        <v>7929</v>
      </c>
      <c r="N1784" s="346" t="s">
        <v>7957</v>
      </c>
      <c r="O1784" s="224" t="s">
        <v>7958</v>
      </c>
    </row>
    <row r="1785" spans="3:15" x14ac:dyDescent="0.25">
      <c r="C1785" s="358"/>
      <c r="D1785" s="358"/>
      <c r="E1785" s="358"/>
      <c r="H1785" s="344" t="s">
        <v>8707</v>
      </c>
      <c r="I1785" s="336" t="s">
        <v>8807</v>
      </c>
      <c r="J1785" s="224" t="s">
        <v>8808</v>
      </c>
      <c r="L1785" s="224" t="s">
        <v>8809</v>
      </c>
      <c r="M1785" s="224"/>
      <c r="N1785" s="346"/>
      <c r="O1785" s="224" t="s">
        <v>7958</v>
      </c>
    </row>
    <row r="1786" spans="3:15" x14ac:dyDescent="0.25">
      <c r="C1786" s="358"/>
      <c r="D1786" s="358"/>
      <c r="E1786" s="358"/>
      <c r="H1786" s="344" t="s">
        <v>8707</v>
      </c>
      <c r="I1786" s="336" t="s">
        <v>8810</v>
      </c>
      <c r="J1786" s="224" t="s">
        <v>8811</v>
      </c>
      <c r="L1786" s="224" t="s">
        <v>8812</v>
      </c>
      <c r="M1786" s="224" t="s">
        <v>7929</v>
      </c>
      <c r="N1786" s="346" t="s">
        <v>7960</v>
      </c>
      <c r="O1786" s="224" t="s">
        <v>7961</v>
      </c>
    </row>
    <row r="1787" spans="3:15" x14ac:dyDescent="0.25">
      <c r="C1787" s="358"/>
      <c r="D1787" s="358"/>
      <c r="E1787" s="358"/>
      <c r="H1787" s="344" t="s">
        <v>8707</v>
      </c>
      <c r="I1787" s="336" t="s">
        <v>8813</v>
      </c>
      <c r="J1787" s="224" t="s">
        <v>8814</v>
      </c>
      <c r="L1787" s="224" t="s">
        <v>8815</v>
      </c>
      <c r="M1787" s="224"/>
      <c r="N1787" s="346"/>
      <c r="O1787" s="224" t="s">
        <v>7961</v>
      </c>
    </row>
    <row r="1788" spans="3:15" x14ac:dyDescent="0.25">
      <c r="C1788" s="358"/>
      <c r="D1788" s="358"/>
      <c r="E1788" s="358"/>
      <c r="H1788" s="344" t="s">
        <v>8707</v>
      </c>
      <c r="I1788" s="336" t="s">
        <v>8816</v>
      </c>
      <c r="J1788" s="224" t="s">
        <v>8817</v>
      </c>
      <c r="L1788" s="224" t="s">
        <v>8818</v>
      </c>
      <c r="M1788" s="224" t="s">
        <v>7929</v>
      </c>
      <c r="N1788" s="346" t="s">
        <v>7963</v>
      </c>
      <c r="O1788" s="224" t="s">
        <v>7964</v>
      </c>
    </row>
    <row r="1789" spans="3:15" x14ac:dyDescent="0.25">
      <c r="C1789" s="358"/>
      <c r="D1789" s="358"/>
      <c r="E1789" s="358"/>
      <c r="H1789" s="344" t="s">
        <v>8707</v>
      </c>
      <c r="I1789" s="336" t="s">
        <v>8819</v>
      </c>
      <c r="J1789" s="224" t="s">
        <v>8820</v>
      </c>
      <c r="L1789" s="224" t="s">
        <v>8821</v>
      </c>
      <c r="M1789" s="224" t="s">
        <v>7929</v>
      </c>
      <c r="N1789" s="346" t="s">
        <v>7966</v>
      </c>
      <c r="O1789" s="224" t="s">
        <v>7967</v>
      </c>
    </row>
    <row r="1790" spans="3:15" x14ac:dyDescent="0.25">
      <c r="C1790" s="358"/>
      <c r="D1790" s="358"/>
      <c r="E1790" s="358"/>
      <c r="H1790" s="344" t="s">
        <v>8707</v>
      </c>
      <c r="I1790" s="336" t="s">
        <v>8822</v>
      </c>
      <c r="J1790" s="224" t="s">
        <v>8823</v>
      </c>
      <c r="L1790" s="224" t="s">
        <v>8824</v>
      </c>
      <c r="M1790" s="224" t="s">
        <v>7929</v>
      </c>
      <c r="N1790" s="346" t="s">
        <v>7969</v>
      </c>
      <c r="O1790" s="224" t="s">
        <v>7970</v>
      </c>
    </row>
    <row r="1791" spans="3:15" x14ac:dyDescent="0.25">
      <c r="C1791" s="358"/>
      <c r="D1791" s="358"/>
      <c r="E1791" s="358"/>
      <c r="H1791" s="344" t="s">
        <v>8707</v>
      </c>
      <c r="I1791" s="336" t="s">
        <v>8825</v>
      </c>
      <c r="J1791" s="224" t="s">
        <v>8826</v>
      </c>
      <c r="L1791" s="224" t="s">
        <v>8827</v>
      </c>
      <c r="M1791" s="224"/>
      <c r="N1791" s="346"/>
      <c r="O1791" s="224" t="s">
        <v>7970</v>
      </c>
    </row>
    <row r="1792" spans="3:15" x14ac:dyDescent="0.25">
      <c r="C1792" s="358"/>
      <c r="D1792" s="358"/>
      <c r="E1792" s="358"/>
      <c r="H1792" s="344" t="s">
        <v>8707</v>
      </c>
      <c r="I1792" s="336" t="s">
        <v>8828</v>
      </c>
      <c r="J1792" s="224" t="s">
        <v>8829</v>
      </c>
      <c r="L1792" s="224" t="s">
        <v>8830</v>
      </c>
      <c r="M1792" s="224"/>
      <c r="N1792" s="346"/>
      <c r="O1792" s="224" t="s">
        <v>7970</v>
      </c>
    </row>
    <row r="1793" spans="3:15" x14ac:dyDescent="0.25">
      <c r="C1793" s="358"/>
      <c r="D1793" s="358"/>
      <c r="E1793" s="358"/>
      <c r="H1793" s="344" t="s">
        <v>8707</v>
      </c>
      <c r="I1793" s="336" t="s">
        <v>4311</v>
      </c>
      <c r="J1793" s="224" t="s">
        <v>8831</v>
      </c>
      <c r="L1793" s="224" t="s">
        <v>8832</v>
      </c>
      <c r="M1793" s="224" t="s">
        <v>7929</v>
      </c>
      <c r="N1793" s="346" t="s">
        <v>7972</v>
      </c>
      <c r="O1793" s="224" t="s">
        <v>7973</v>
      </c>
    </row>
    <row r="1794" spans="3:15" x14ac:dyDescent="0.25">
      <c r="C1794" s="358"/>
      <c r="D1794" s="358"/>
      <c r="E1794" s="358"/>
      <c r="H1794" s="344" t="s">
        <v>8707</v>
      </c>
      <c r="I1794" s="336" t="s">
        <v>8833</v>
      </c>
      <c r="J1794" s="224" t="s">
        <v>8834</v>
      </c>
      <c r="L1794" s="224" t="s">
        <v>8835</v>
      </c>
      <c r="M1794" s="224"/>
      <c r="N1794" s="346"/>
      <c r="O1794" s="224" t="s">
        <v>7973</v>
      </c>
    </row>
    <row r="1795" spans="3:15" x14ac:dyDescent="0.25">
      <c r="C1795" s="358"/>
      <c r="D1795" s="358"/>
      <c r="E1795" s="358"/>
      <c r="H1795" s="344" t="s">
        <v>8707</v>
      </c>
      <c r="I1795" s="336" t="s">
        <v>8836</v>
      </c>
      <c r="J1795" s="224" t="s">
        <v>8837</v>
      </c>
      <c r="L1795" s="224" t="s">
        <v>8838</v>
      </c>
      <c r="M1795" s="224" t="s">
        <v>7929</v>
      </c>
      <c r="N1795" s="346" t="s">
        <v>7975</v>
      </c>
      <c r="O1795" s="224" t="s">
        <v>7976</v>
      </c>
    </row>
    <row r="1796" spans="3:15" x14ac:dyDescent="0.25">
      <c r="C1796" s="358"/>
      <c r="D1796" s="358"/>
      <c r="E1796" s="358"/>
      <c r="H1796" s="344" t="s">
        <v>8707</v>
      </c>
      <c r="I1796" s="336" t="s">
        <v>8839</v>
      </c>
      <c r="J1796" s="224" t="s">
        <v>8840</v>
      </c>
      <c r="L1796" s="224" t="s">
        <v>8841</v>
      </c>
      <c r="M1796" s="224"/>
      <c r="N1796" s="346"/>
      <c r="O1796" s="224" t="s">
        <v>7976</v>
      </c>
    </row>
    <row r="1797" spans="3:15" x14ac:dyDescent="0.25">
      <c r="C1797" s="358"/>
      <c r="D1797" s="358"/>
      <c r="E1797" s="358"/>
      <c r="H1797" s="344" t="s">
        <v>8707</v>
      </c>
      <c r="I1797" s="336" t="s">
        <v>8842</v>
      </c>
      <c r="J1797" s="224" t="s">
        <v>8843</v>
      </c>
      <c r="L1797" s="224" t="s">
        <v>8844</v>
      </c>
      <c r="M1797" s="224" t="s">
        <v>7929</v>
      </c>
      <c r="N1797" s="346" t="s">
        <v>7978</v>
      </c>
      <c r="O1797" s="224" t="s">
        <v>7979</v>
      </c>
    </row>
    <row r="1798" spans="3:15" x14ac:dyDescent="0.25">
      <c r="C1798" s="358"/>
      <c r="D1798" s="358"/>
      <c r="E1798" s="358"/>
      <c r="H1798" s="344" t="s">
        <v>8707</v>
      </c>
      <c r="I1798" s="336" t="s">
        <v>8845</v>
      </c>
      <c r="J1798" s="224" t="s">
        <v>8846</v>
      </c>
      <c r="L1798" s="224" t="s">
        <v>8847</v>
      </c>
      <c r="M1798" s="224" t="s">
        <v>7929</v>
      </c>
      <c r="N1798" s="346" t="s">
        <v>7981</v>
      </c>
      <c r="O1798" s="224" t="s">
        <v>7982</v>
      </c>
    </row>
    <row r="1799" spans="3:15" x14ac:dyDescent="0.25">
      <c r="C1799" s="358"/>
      <c r="D1799" s="358"/>
      <c r="E1799" s="358"/>
      <c r="H1799" s="344" t="s">
        <v>8707</v>
      </c>
      <c r="I1799" s="336" t="s">
        <v>8848</v>
      </c>
      <c r="J1799" s="224" t="s">
        <v>8849</v>
      </c>
      <c r="L1799" s="224" t="s">
        <v>8850</v>
      </c>
      <c r="M1799" s="224" t="s">
        <v>7929</v>
      </c>
      <c r="N1799" s="346" t="s">
        <v>7984</v>
      </c>
      <c r="O1799" s="224" t="s">
        <v>7985</v>
      </c>
    </row>
    <row r="1800" spans="3:15" x14ac:dyDescent="0.25">
      <c r="C1800" s="358"/>
      <c r="D1800" s="358"/>
      <c r="E1800" s="358"/>
      <c r="H1800" s="344" t="s">
        <v>8707</v>
      </c>
      <c r="I1800" s="336" t="s">
        <v>8851</v>
      </c>
      <c r="J1800" s="224" t="s">
        <v>8852</v>
      </c>
      <c r="L1800" s="224" t="s">
        <v>8853</v>
      </c>
      <c r="M1800" s="224" t="s">
        <v>7929</v>
      </c>
      <c r="N1800" s="346" t="s">
        <v>7987</v>
      </c>
      <c r="O1800" s="224" t="s">
        <v>7988</v>
      </c>
    </row>
    <row r="1801" spans="3:15" x14ac:dyDescent="0.25">
      <c r="C1801" s="358"/>
      <c r="D1801" s="358"/>
      <c r="E1801" s="358"/>
      <c r="H1801" s="344" t="s">
        <v>8707</v>
      </c>
      <c r="I1801" s="336" t="s">
        <v>8854</v>
      </c>
      <c r="J1801" s="224" t="s">
        <v>8855</v>
      </c>
      <c r="L1801" s="224" t="s">
        <v>8856</v>
      </c>
      <c r="M1801" s="224" t="s">
        <v>7929</v>
      </c>
      <c r="N1801" s="346" t="s">
        <v>7990</v>
      </c>
      <c r="O1801" s="224" t="s">
        <v>7991</v>
      </c>
    </row>
    <row r="1802" spans="3:15" x14ac:dyDescent="0.25">
      <c r="C1802" s="358"/>
      <c r="D1802" s="358"/>
      <c r="E1802" s="358"/>
      <c r="H1802" s="344" t="s">
        <v>8707</v>
      </c>
      <c r="I1802" s="336" t="s">
        <v>8857</v>
      </c>
      <c r="J1802" s="224" t="s">
        <v>8858</v>
      </c>
      <c r="L1802" s="224" t="s">
        <v>8859</v>
      </c>
      <c r="M1802" s="224" t="s">
        <v>7995</v>
      </c>
      <c r="N1802" s="346" t="s">
        <v>7996</v>
      </c>
      <c r="O1802" s="224" t="s">
        <v>7997</v>
      </c>
    </row>
    <row r="1803" spans="3:15" x14ac:dyDescent="0.25">
      <c r="C1803" s="358"/>
      <c r="D1803" s="358"/>
      <c r="E1803" s="358"/>
      <c r="H1803" s="344" t="s">
        <v>8707</v>
      </c>
      <c r="I1803" s="336" t="s">
        <v>8860</v>
      </c>
      <c r="J1803" s="224" t="s">
        <v>8861</v>
      </c>
      <c r="L1803" s="224" t="s">
        <v>8862</v>
      </c>
      <c r="M1803" s="224" t="s">
        <v>7995</v>
      </c>
      <c r="N1803" s="346" t="s">
        <v>4425</v>
      </c>
      <c r="O1803" s="224" t="s">
        <v>7999</v>
      </c>
    </row>
    <row r="1804" spans="3:15" x14ac:dyDescent="0.25">
      <c r="C1804" s="358"/>
      <c r="D1804" s="358"/>
      <c r="E1804" s="358"/>
      <c r="H1804" s="344" t="s">
        <v>8707</v>
      </c>
      <c r="I1804" s="336" t="s">
        <v>8863</v>
      </c>
      <c r="J1804" s="224" t="s">
        <v>8864</v>
      </c>
      <c r="L1804" s="224" t="s">
        <v>8865</v>
      </c>
      <c r="M1804" s="224" t="s">
        <v>7995</v>
      </c>
      <c r="N1804" s="346" t="s">
        <v>8001</v>
      </c>
      <c r="O1804" s="224" t="s">
        <v>8002</v>
      </c>
    </row>
    <row r="1805" spans="3:15" x14ac:dyDescent="0.25">
      <c r="C1805" s="358"/>
      <c r="D1805" s="358"/>
      <c r="E1805" s="358"/>
      <c r="H1805" s="344" t="s">
        <v>8707</v>
      </c>
      <c r="I1805" s="336" t="s">
        <v>8866</v>
      </c>
      <c r="J1805" s="224" t="s">
        <v>8867</v>
      </c>
      <c r="L1805" s="224" t="s">
        <v>8868</v>
      </c>
      <c r="M1805" s="224" t="s">
        <v>7995</v>
      </c>
      <c r="N1805" s="346" t="s">
        <v>8004</v>
      </c>
      <c r="O1805" s="224" t="s">
        <v>8005</v>
      </c>
    </row>
    <row r="1806" spans="3:15" x14ac:dyDescent="0.25">
      <c r="C1806" s="358"/>
      <c r="D1806" s="358"/>
      <c r="E1806" s="358"/>
      <c r="H1806" s="344" t="s">
        <v>8707</v>
      </c>
      <c r="I1806" s="336" t="s">
        <v>8869</v>
      </c>
      <c r="J1806" s="224" t="s">
        <v>8870</v>
      </c>
      <c r="L1806" s="224" t="s">
        <v>8871</v>
      </c>
      <c r="M1806" s="224" t="s">
        <v>7995</v>
      </c>
      <c r="N1806" s="346" t="s">
        <v>8007</v>
      </c>
      <c r="O1806" s="224" t="s">
        <v>8008</v>
      </c>
    </row>
    <row r="1807" spans="3:15" x14ac:dyDescent="0.25">
      <c r="C1807" s="358"/>
      <c r="D1807" s="358"/>
      <c r="E1807" s="358"/>
      <c r="H1807" s="354"/>
      <c r="I1807" s="350" t="s">
        <v>8872</v>
      </c>
      <c r="J1807" s="355"/>
      <c r="L1807" s="224" t="s">
        <v>8873</v>
      </c>
      <c r="M1807" s="224" t="s">
        <v>7995</v>
      </c>
      <c r="N1807" s="346" t="s">
        <v>8010</v>
      </c>
      <c r="O1807" s="224" t="s">
        <v>8011</v>
      </c>
    </row>
    <row r="1808" spans="3:15" x14ac:dyDescent="0.25">
      <c r="C1808" s="358"/>
      <c r="D1808" s="358"/>
      <c r="E1808" s="358"/>
      <c r="H1808" s="344" t="s">
        <v>8874</v>
      </c>
      <c r="I1808" s="336" t="s">
        <v>8875</v>
      </c>
      <c r="J1808" s="224" t="s">
        <v>8876</v>
      </c>
      <c r="L1808" s="224" t="s">
        <v>8877</v>
      </c>
      <c r="M1808" s="224" t="s">
        <v>7995</v>
      </c>
      <c r="N1808" s="346" t="s">
        <v>6075</v>
      </c>
      <c r="O1808" s="224" t="s">
        <v>8013</v>
      </c>
    </row>
    <row r="1809" spans="3:15" x14ac:dyDescent="0.25">
      <c r="C1809" s="358"/>
      <c r="D1809" s="358"/>
      <c r="E1809" s="358"/>
      <c r="H1809" s="344" t="s">
        <v>8874</v>
      </c>
      <c r="I1809" s="336" t="s">
        <v>8878</v>
      </c>
      <c r="J1809" s="224" t="s">
        <v>8879</v>
      </c>
      <c r="L1809" s="224" t="s">
        <v>8880</v>
      </c>
      <c r="M1809" s="224" t="s">
        <v>7995</v>
      </c>
      <c r="N1809" s="346" t="s">
        <v>8015</v>
      </c>
      <c r="O1809" s="224" t="s">
        <v>8016</v>
      </c>
    </row>
    <row r="1810" spans="3:15" x14ac:dyDescent="0.25">
      <c r="C1810" s="358"/>
      <c r="D1810" s="358"/>
      <c r="E1810" s="358"/>
      <c r="H1810" s="344" t="s">
        <v>8874</v>
      </c>
      <c r="I1810" s="336" t="s">
        <v>8881</v>
      </c>
      <c r="J1810" s="224" t="s">
        <v>8882</v>
      </c>
      <c r="L1810" s="224" t="s">
        <v>8883</v>
      </c>
      <c r="M1810" s="224" t="s">
        <v>7995</v>
      </c>
      <c r="N1810" s="346" t="s">
        <v>8018</v>
      </c>
      <c r="O1810" s="224" t="s">
        <v>8019</v>
      </c>
    </row>
    <row r="1811" spans="3:15" x14ac:dyDescent="0.25">
      <c r="C1811" s="358"/>
      <c r="D1811" s="358"/>
      <c r="E1811" s="358"/>
      <c r="H1811" s="344" t="s">
        <v>8874</v>
      </c>
      <c r="I1811" s="336" t="s">
        <v>5611</v>
      </c>
      <c r="J1811" s="224" t="s">
        <v>8884</v>
      </c>
      <c r="L1811" s="224" t="s">
        <v>8885</v>
      </c>
      <c r="M1811" s="224" t="s">
        <v>7995</v>
      </c>
      <c r="N1811" s="346" t="s">
        <v>8021</v>
      </c>
      <c r="O1811" s="224" t="s">
        <v>8022</v>
      </c>
    </row>
    <row r="1812" spans="3:15" x14ac:dyDescent="0.25">
      <c r="C1812" s="358"/>
      <c r="D1812" s="358"/>
      <c r="E1812" s="358"/>
      <c r="H1812" s="344" t="s">
        <v>8874</v>
      </c>
      <c r="I1812" s="336" t="s">
        <v>8886</v>
      </c>
      <c r="J1812" s="224" t="s">
        <v>8887</v>
      </c>
      <c r="L1812" s="224" t="s">
        <v>8888</v>
      </c>
      <c r="M1812" s="224" t="s">
        <v>7995</v>
      </c>
      <c r="N1812" s="346" t="s">
        <v>8024</v>
      </c>
      <c r="O1812" s="224" t="s">
        <v>8025</v>
      </c>
    </row>
    <row r="1813" spans="3:15" x14ac:dyDescent="0.25">
      <c r="C1813" s="358"/>
      <c r="D1813" s="358"/>
      <c r="E1813" s="358"/>
      <c r="H1813" s="344" t="s">
        <v>8874</v>
      </c>
      <c r="I1813" s="336" t="s">
        <v>8889</v>
      </c>
      <c r="J1813" s="224" t="s">
        <v>8890</v>
      </c>
      <c r="L1813" s="224" t="s">
        <v>8891</v>
      </c>
      <c r="M1813" s="224" t="s">
        <v>7995</v>
      </c>
      <c r="N1813" s="346" t="s">
        <v>4795</v>
      </c>
      <c r="O1813" s="224" t="s">
        <v>8027</v>
      </c>
    </row>
    <row r="1814" spans="3:15" x14ac:dyDescent="0.25">
      <c r="C1814" s="358"/>
      <c r="D1814" s="358"/>
      <c r="E1814" s="358"/>
      <c r="H1814" s="344" t="s">
        <v>8874</v>
      </c>
      <c r="I1814" s="336" t="s">
        <v>8892</v>
      </c>
      <c r="J1814" s="224" t="s">
        <v>8893</v>
      </c>
      <c r="L1814" s="224" t="s">
        <v>8894</v>
      </c>
      <c r="M1814" s="224" t="s">
        <v>7995</v>
      </c>
      <c r="N1814" s="346" t="s">
        <v>8029</v>
      </c>
      <c r="O1814" s="224" t="s">
        <v>8030</v>
      </c>
    </row>
    <row r="1815" spans="3:15" x14ac:dyDescent="0.25">
      <c r="C1815" s="358"/>
      <c r="D1815" s="358"/>
      <c r="E1815" s="358"/>
      <c r="H1815" s="344" t="s">
        <v>8874</v>
      </c>
      <c r="I1815" s="336" t="s">
        <v>8895</v>
      </c>
      <c r="J1815" s="224" t="s">
        <v>8896</v>
      </c>
      <c r="L1815" s="224" t="s">
        <v>8897</v>
      </c>
      <c r="M1815" s="224" t="s">
        <v>7995</v>
      </c>
      <c r="N1815" s="346" t="s">
        <v>8032</v>
      </c>
      <c r="O1815" s="224" t="s">
        <v>8033</v>
      </c>
    </row>
    <row r="1816" spans="3:15" x14ac:dyDescent="0.25">
      <c r="C1816" s="358"/>
      <c r="D1816" s="358"/>
      <c r="E1816" s="358"/>
      <c r="H1816" s="344" t="s">
        <v>8874</v>
      </c>
      <c r="I1816" s="336" t="s">
        <v>8898</v>
      </c>
      <c r="J1816" s="224" t="s">
        <v>8899</v>
      </c>
      <c r="L1816" s="224" t="s">
        <v>8900</v>
      </c>
      <c r="M1816" s="224" t="s">
        <v>7995</v>
      </c>
      <c r="N1816" s="346" t="s">
        <v>8035</v>
      </c>
      <c r="O1816" s="224" t="s">
        <v>8036</v>
      </c>
    </row>
    <row r="1817" spans="3:15" x14ac:dyDescent="0.25">
      <c r="C1817" s="358"/>
      <c r="D1817" s="358"/>
      <c r="E1817" s="358"/>
      <c r="H1817" s="344" t="s">
        <v>8874</v>
      </c>
      <c r="I1817" s="336" t="s">
        <v>8901</v>
      </c>
      <c r="J1817" s="224" t="s">
        <v>8902</v>
      </c>
      <c r="L1817" s="224" t="s">
        <v>8903</v>
      </c>
      <c r="M1817" s="224" t="s">
        <v>7995</v>
      </c>
      <c r="N1817" s="346" t="s">
        <v>8038</v>
      </c>
      <c r="O1817" s="224" t="s">
        <v>8039</v>
      </c>
    </row>
    <row r="1818" spans="3:15" x14ac:dyDescent="0.25">
      <c r="C1818" s="358"/>
      <c r="D1818" s="358"/>
      <c r="E1818" s="358"/>
      <c r="H1818" s="344" t="s">
        <v>8874</v>
      </c>
      <c r="I1818" s="336" t="s">
        <v>8904</v>
      </c>
      <c r="J1818" s="224" t="s">
        <v>8905</v>
      </c>
      <c r="L1818" s="224" t="s">
        <v>8906</v>
      </c>
      <c r="M1818" s="224"/>
      <c r="N1818" s="346"/>
      <c r="O1818" s="224" t="s">
        <v>8039</v>
      </c>
    </row>
    <row r="1819" spans="3:15" x14ac:dyDescent="0.25">
      <c r="C1819" s="358"/>
      <c r="D1819" s="358"/>
      <c r="E1819" s="358"/>
      <c r="H1819" s="344" t="s">
        <v>8874</v>
      </c>
      <c r="I1819" s="336" t="s">
        <v>8907</v>
      </c>
      <c r="J1819" s="224" t="s">
        <v>8908</v>
      </c>
      <c r="L1819" s="224" t="s">
        <v>8909</v>
      </c>
      <c r="M1819" s="224" t="s">
        <v>7995</v>
      </c>
      <c r="N1819" s="346" t="s">
        <v>8041</v>
      </c>
      <c r="O1819" s="224" t="s">
        <v>8042</v>
      </c>
    </row>
    <row r="1820" spans="3:15" x14ac:dyDescent="0.25">
      <c r="C1820" s="358"/>
      <c r="D1820" s="358"/>
      <c r="E1820" s="358"/>
      <c r="H1820" s="344" t="s">
        <v>8874</v>
      </c>
      <c r="I1820" s="336" t="s">
        <v>8910</v>
      </c>
      <c r="J1820" s="224" t="s">
        <v>8911</v>
      </c>
      <c r="L1820" s="224" t="s">
        <v>8912</v>
      </c>
      <c r="M1820" s="224" t="s">
        <v>7995</v>
      </c>
      <c r="N1820" s="346" t="s">
        <v>8044</v>
      </c>
      <c r="O1820" s="224" t="s">
        <v>8045</v>
      </c>
    </row>
    <row r="1821" spans="3:15" x14ac:dyDescent="0.25">
      <c r="C1821" s="358"/>
      <c r="D1821" s="358"/>
      <c r="E1821" s="358"/>
      <c r="H1821" s="344" t="s">
        <v>8874</v>
      </c>
      <c r="I1821" s="336" t="s">
        <v>8913</v>
      </c>
      <c r="J1821" s="224" t="s">
        <v>8914</v>
      </c>
      <c r="L1821" s="224" t="s">
        <v>8915</v>
      </c>
      <c r="M1821" s="224" t="s">
        <v>7995</v>
      </c>
      <c r="N1821" s="346" t="s">
        <v>8047</v>
      </c>
      <c r="O1821" s="224" t="s">
        <v>8048</v>
      </c>
    </row>
    <row r="1822" spans="3:15" x14ac:dyDescent="0.25">
      <c r="C1822" s="358"/>
      <c r="D1822" s="358"/>
      <c r="E1822" s="358"/>
      <c r="H1822" s="344" t="s">
        <v>8874</v>
      </c>
      <c r="I1822" s="336" t="s">
        <v>8916</v>
      </c>
      <c r="J1822" s="224" t="s">
        <v>8917</v>
      </c>
      <c r="L1822" s="224" t="s">
        <v>8918</v>
      </c>
      <c r="M1822" s="224" t="s">
        <v>7995</v>
      </c>
      <c r="N1822" s="346" t="s">
        <v>8050</v>
      </c>
      <c r="O1822" s="224" t="s">
        <v>8051</v>
      </c>
    </row>
    <row r="1823" spans="3:15" x14ac:dyDescent="0.25">
      <c r="C1823" s="358"/>
      <c r="D1823" s="358"/>
      <c r="E1823" s="358"/>
      <c r="H1823" s="344" t="s">
        <v>8874</v>
      </c>
      <c r="I1823" s="336" t="s">
        <v>7527</v>
      </c>
      <c r="J1823" s="224" t="s">
        <v>8919</v>
      </c>
      <c r="L1823" s="224" t="s">
        <v>8920</v>
      </c>
      <c r="M1823" s="224" t="s">
        <v>7995</v>
      </c>
      <c r="N1823" s="346" t="s">
        <v>8053</v>
      </c>
      <c r="O1823" s="224" t="s">
        <v>8054</v>
      </c>
    </row>
    <row r="1824" spans="3:15" x14ac:dyDescent="0.25">
      <c r="C1824" s="358"/>
      <c r="D1824" s="358"/>
      <c r="E1824" s="358"/>
      <c r="H1824" s="344" t="s">
        <v>8874</v>
      </c>
      <c r="I1824" s="336" t="s">
        <v>6141</v>
      </c>
      <c r="J1824" s="224" t="s">
        <v>8921</v>
      </c>
      <c r="L1824" s="224" t="s">
        <v>8922</v>
      </c>
      <c r="M1824" s="224" t="s">
        <v>7995</v>
      </c>
      <c r="N1824" s="346" t="s">
        <v>8056</v>
      </c>
      <c r="O1824" s="224" t="s">
        <v>8057</v>
      </c>
    </row>
    <row r="1825" spans="3:15" x14ac:dyDescent="0.25">
      <c r="C1825" s="358"/>
      <c r="D1825" s="358"/>
      <c r="E1825" s="358"/>
      <c r="H1825" s="344" t="s">
        <v>8874</v>
      </c>
      <c r="I1825" s="336" t="s">
        <v>4896</v>
      </c>
      <c r="J1825" s="224" t="s">
        <v>8923</v>
      </c>
      <c r="L1825" s="224" t="s">
        <v>8924</v>
      </c>
      <c r="M1825" s="224" t="s">
        <v>7995</v>
      </c>
      <c r="N1825" s="346" t="s">
        <v>6216</v>
      </c>
      <c r="O1825" s="224" t="s">
        <v>8059</v>
      </c>
    </row>
    <row r="1826" spans="3:15" x14ac:dyDescent="0.25">
      <c r="C1826" s="358"/>
      <c r="D1826" s="358"/>
      <c r="E1826" s="358"/>
      <c r="H1826" s="344" t="s">
        <v>8874</v>
      </c>
      <c r="I1826" s="336" t="s">
        <v>8925</v>
      </c>
      <c r="J1826" s="224" t="s">
        <v>8926</v>
      </c>
      <c r="L1826" s="224" t="s">
        <v>8927</v>
      </c>
      <c r="M1826" s="224" t="s">
        <v>7995</v>
      </c>
      <c r="N1826" s="346" t="s">
        <v>8061</v>
      </c>
      <c r="O1826" s="224" t="s">
        <v>8062</v>
      </c>
    </row>
    <row r="1827" spans="3:15" x14ac:dyDescent="0.25">
      <c r="C1827" s="358"/>
      <c r="D1827" s="358"/>
      <c r="E1827" s="358"/>
      <c r="H1827" s="344" t="s">
        <v>8874</v>
      </c>
      <c r="I1827" s="336" t="s">
        <v>8928</v>
      </c>
      <c r="J1827" s="224" t="s">
        <v>8929</v>
      </c>
      <c r="L1827" s="224" t="s">
        <v>8930</v>
      </c>
      <c r="M1827" s="224"/>
      <c r="N1827" s="346"/>
      <c r="O1827" s="224" t="s">
        <v>8062</v>
      </c>
    </row>
    <row r="1828" spans="3:15" x14ac:dyDescent="0.25">
      <c r="C1828" s="358"/>
      <c r="D1828" s="358"/>
      <c r="E1828" s="358"/>
      <c r="H1828" s="344" t="s">
        <v>8874</v>
      </c>
      <c r="I1828" s="336" t="s">
        <v>8931</v>
      </c>
      <c r="J1828" s="224" t="s">
        <v>8932</v>
      </c>
      <c r="L1828" s="224" t="s">
        <v>8933</v>
      </c>
      <c r="M1828" s="224" t="s">
        <v>7995</v>
      </c>
      <c r="N1828" s="346" t="s">
        <v>8064</v>
      </c>
      <c r="O1828" s="224" t="s">
        <v>8065</v>
      </c>
    </row>
    <row r="1829" spans="3:15" x14ac:dyDescent="0.25">
      <c r="C1829" s="358"/>
      <c r="D1829" s="358"/>
      <c r="E1829" s="358"/>
      <c r="H1829" s="354"/>
      <c r="I1829" s="350" t="s">
        <v>8934</v>
      </c>
      <c r="J1829" s="355"/>
      <c r="L1829" s="224" t="s">
        <v>8935</v>
      </c>
      <c r="M1829" s="224"/>
      <c r="N1829" s="346"/>
      <c r="O1829" s="224" t="s">
        <v>8065</v>
      </c>
    </row>
    <row r="1830" spans="3:15" x14ac:dyDescent="0.25">
      <c r="C1830" s="358"/>
      <c r="D1830" s="358"/>
      <c r="E1830" s="358"/>
      <c r="H1830" s="344" t="s">
        <v>8936</v>
      </c>
      <c r="I1830" s="336" t="s">
        <v>8937</v>
      </c>
      <c r="J1830" s="224" t="s">
        <v>8938</v>
      </c>
      <c r="L1830" s="224" t="s">
        <v>8939</v>
      </c>
      <c r="M1830" s="224" t="s">
        <v>7995</v>
      </c>
      <c r="N1830" s="346" t="s">
        <v>8067</v>
      </c>
      <c r="O1830" s="224" t="s">
        <v>8068</v>
      </c>
    </row>
    <row r="1831" spans="3:15" x14ac:dyDescent="0.25">
      <c r="C1831" s="358"/>
      <c r="D1831" s="358"/>
      <c r="E1831" s="358"/>
      <c r="H1831" s="344" t="s">
        <v>8936</v>
      </c>
      <c r="I1831" s="336" t="s">
        <v>8940</v>
      </c>
      <c r="J1831" s="224" t="s">
        <v>8941</v>
      </c>
      <c r="L1831" s="224" t="s">
        <v>8942</v>
      </c>
      <c r="M1831" s="224" t="s">
        <v>7995</v>
      </c>
      <c r="N1831" s="346" t="s">
        <v>8070</v>
      </c>
      <c r="O1831" s="224" t="s">
        <v>8071</v>
      </c>
    </row>
    <row r="1832" spans="3:15" x14ac:dyDescent="0.25">
      <c r="C1832" s="358"/>
      <c r="D1832" s="358"/>
      <c r="E1832" s="358"/>
      <c r="H1832" s="344" t="s">
        <v>8936</v>
      </c>
      <c r="I1832" s="336" t="s">
        <v>8943</v>
      </c>
      <c r="J1832" s="224" t="s">
        <v>8944</v>
      </c>
      <c r="L1832" s="224" t="s">
        <v>8945</v>
      </c>
      <c r="M1832" s="224" t="s">
        <v>7995</v>
      </c>
      <c r="N1832" s="346" t="s">
        <v>8073</v>
      </c>
      <c r="O1832" s="224" t="s">
        <v>8074</v>
      </c>
    </row>
    <row r="1833" spans="3:15" x14ac:dyDescent="0.25">
      <c r="C1833" s="358"/>
      <c r="D1833" s="358"/>
      <c r="E1833" s="358"/>
      <c r="H1833" s="344" t="s">
        <v>8936</v>
      </c>
      <c r="I1833" s="336" t="s">
        <v>5689</v>
      </c>
      <c r="J1833" s="224" t="s">
        <v>8946</v>
      </c>
      <c r="L1833" s="224" t="s">
        <v>8947</v>
      </c>
      <c r="M1833" s="224" t="s">
        <v>7995</v>
      </c>
      <c r="N1833" s="346" t="s">
        <v>8076</v>
      </c>
      <c r="O1833" s="224" t="s">
        <v>8077</v>
      </c>
    </row>
    <row r="1834" spans="3:15" x14ac:dyDescent="0.25">
      <c r="C1834" s="358"/>
      <c r="D1834" s="358"/>
      <c r="E1834" s="358"/>
      <c r="H1834" s="344" t="s">
        <v>8936</v>
      </c>
      <c r="I1834" s="336" t="s">
        <v>8948</v>
      </c>
      <c r="J1834" s="224" t="s">
        <v>8949</v>
      </c>
      <c r="L1834" s="224" t="s">
        <v>8950</v>
      </c>
      <c r="M1834" s="224" t="s">
        <v>7995</v>
      </c>
      <c r="N1834" s="346" t="s">
        <v>8079</v>
      </c>
      <c r="O1834" s="224" t="s">
        <v>8080</v>
      </c>
    </row>
    <row r="1835" spans="3:15" x14ac:dyDescent="0.25">
      <c r="C1835" s="358"/>
      <c r="D1835" s="358"/>
      <c r="E1835" s="358"/>
      <c r="H1835" s="344" t="s">
        <v>8936</v>
      </c>
      <c r="I1835" s="336" t="s">
        <v>8951</v>
      </c>
      <c r="J1835" s="224" t="s">
        <v>8952</v>
      </c>
      <c r="L1835" s="224" t="s">
        <v>8953</v>
      </c>
      <c r="M1835" s="224" t="s">
        <v>7995</v>
      </c>
      <c r="N1835" s="346" t="s">
        <v>8082</v>
      </c>
      <c r="O1835" s="224" t="s">
        <v>8083</v>
      </c>
    </row>
    <row r="1836" spans="3:15" x14ac:dyDescent="0.25">
      <c r="C1836" s="358"/>
      <c r="D1836" s="358"/>
      <c r="E1836" s="358"/>
      <c r="H1836" s="344" t="s">
        <v>8936</v>
      </c>
      <c r="I1836" s="336" t="s">
        <v>8954</v>
      </c>
      <c r="J1836" s="224" t="s">
        <v>8955</v>
      </c>
      <c r="L1836" s="224" t="s">
        <v>8956</v>
      </c>
      <c r="M1836" s="224" t="s">
        <v>8087</v>
      </c>
      <c r="N1836" s="346" t="s">
        <v>8088</v>
      </c>
      <c r="O1836" s="224" t="s">
        <v>8089</v>
      </c>
    </row>
    <row r="1837" spans="3:15" x14ac:dyDescent="0.25">
      <c r="C1837" s="358"/>
      <c r="D1837" s="358"/>
      <c r="E1837" s="358"/>
      <c r="H1837" s="344" t="s">
        <v>8936</v>
      </c>
      <c r="I1837" s="336" t="s">
        <v>7732</v>
      </c>
      <c r="J1837" s="224" t="s">
        <v>8957</v>
      </c>
      <c r="L1837" s="224" t="s">
        <v>8958</v>
      </c>
      <c r="M1837" s="224" t="s">
        <v>8087</v>
      </c>
      <c r="N1837" s="346" t="s">
        <v>8091</v>
      </c>
      <c r="O1837" s="224" t="s">
        <v>8092</v>
      </c>
    </row>
    <row r="1838" spans="3:15" x14ac:dyDescent="0.25">
      <c r="C1838" s="358"/>
      <c r="D1838" s="358"/>
      <c r="E1838" s="358"/>
      <c r="H1838" s="344" t="s">
        <v>8936</v>
      </c>
      <c r="I1838" s="336" t="s">
        <v>8959</v>
      </c>
      <c r="J1838" s="224" t="s">
        <v>8960</v>
      </c>
      <c r="L1838" s="224" t="s">
        <v>8961</v>
      </c>
      <c r="M1838" s="224" t="s">
        <v>8087</v>
      </c>
      <c r="N1838" s="346" t="s">
        <v>8094</v>
      </c>
      <c r="O1838" s="224" t="s">
        <v>8095</v>
      </c>
    </row>
    <row r="1839" spans="3:15" x14ac:dyDescent="0.25">
      <c r="C1839" s="358"/>
      <c r="D1839" s="358"/>
      <c r="E1839" s="358"/>
      <c r="H1839" s="344" t="s">
        <v>8936</v>
      </c>
      <c r="I1839" s="336" t="s">
        <v>8962</v>
      </c>
      <c r="J1839" s="224" t="s">
        <v>8963</v>
      </c>
      <c r="L1839" s="224" t="s">
        <v>8964</v>
      </c>
      <c r="M1839" s="224" t="s">
        <v>8087</v>
      </c>
      <c r="N1839" s="346" t="s">
        <v>8097</v>
      </c>
      <c r="O1839" s="224" t="s">
        <v>8098</v>
      </c>
    </row>
    <row r="1840" spans="3:15" x14ac:dyDescent="0.25">
      <c r="C1840" s="358"/>
      <c r="D1840" s="358"/>
      <c r="E1840" s="358"/>
      <c r="H1840" s="344" t="s">
        <v>8936</v>
      </c>
      <c r="I1840" s="336" t="s">
        <v>8965</v>
      </c>
      <c r="J1840" s="224" t="s">
        <v>8966</v>
      </c>
      <c r="L1840" s="224" t="s">
        <v>8967</v>
      </c>
      <c r="M1840" s="224" t="s">
        <v>8087</v>
      </c>
      <c r="N1840" s="346" t="s">
        <v>8100</v>
      </c>
      <c r="O1840" s="224" t="s">
        <v>8101</v>
      </c>
    </row>
    <row r="1841" spans="3:15" x14ac:dyDescent="0.25">
      <c r="C1841" s="358"/>
      <c r="D1841" s="358"/>
      <c r="E1841" s="358"/>
      <c r="H1841" s="344" t="s">
        <v>8936</v>
      </c>
      <c r="I1841" s="336" t="s">
        <v>8968</v>
      </c>
      <c r="J1841" s="224" t="s">
        <v>8969</v>
      </c>
      <c r="L1841" s="224" t="s">
        <v>8970</v>
      </c>
      <c r="M1841" s="224"/>
      <c r="N1841" s="346"/>
      <c r="O1841" s="224" t="s">
        <v>8101</v>
      </c>
    </row>
    <row r="1842" spans="3:15" x14ac:dyDescent="0.25">
      <c r="C1842" s="358"/>
      <c r="D1842" s="358"/>
      <c r="E1842" s="358"/>
      <c r="H1842" s="344" t="s">
        <v>8936</v>
      </c>
      <c r="I1842" s="336" t="s">
        <v>8971</v>
      </c>
      <c r="J1842" s="224" t="s">
        <v>8972</v>
      </c>
      <c r="L1842" s="224" t="s">
        <v>8973</v>
      </c>
      <c r="M1842" s="224"/>
      <c r="N1842" s="346"/>
      <c r="O1842" s="224" t="s">
        <v>8101</v>
      </c>
    </row>
    <row r="1843" spans="3:15" x14ac:dyDescent="0.25">
      <c r="C1843" s="358"/>
      <c r="D1843" s="358"/>
      <c r="E1843" s="358"/>
      <c r="H1843" s="344" t="s">
        <v>8936</v>
      </c>
      <c r="I1843" s="336" t="s">
        <v>8974</v>
      </c>
      <c r="J1843" s="224" t="s">
        <v>8975</v>
      </c>
      <c r="L1843" s="224" t="s">
        <v>8976</v>
      </c>
      <c r="M1843" s="224" t="s">
        <v>8087</v>
      </c>
      <c r="N1843" s="346" t="s">
        <v>8103</v>
      </c>
      <c r="O1843" s="224" t="s">
        <v>8104</v>
      </c>
    </row>
    <row r="1844" spans="3:15" x14ac:dyDescent="0.25">
      <c r="C1844" s="358"/>
      <c r="D1844" s="358"/>
      <c r="E1844" s="358"/>
      <c r="H1844" s="344" t="s">
        <v>8936</v>
      </c>
      <c r="I1844" s="336" t="s">
        <v>8977</v>
      </c>
      <c r="J1844" s="224" t="s">
        <v>8978</v>
      </c>
      <c r="L1844" s="224" t="s">
        <v>8979</v>
      </c>
      <c r="M1844" s="224"/>
      <c r="N1844" s="346"/>
      <c r="O1844" s="224" t="s">
        <v>8104</v>
      </c>
    </row>
    <row r="1845" spans="3:15" x14ac:dyDescent="0.25">
      <c r="C1845" s="358"/>
      <c r="D1845" s="358"/>
      <c r="E1845" s="358"/>
      <c r="H1845" s="344" t="s">
        <v>8936</v>
      </c>
      <c r="I1845" s="336" t="s">
        <v>8980</v>
      </c>
      <c r="J1845" s="224" t="s">
        <v>8981</v>
      </c>
      <c r="L1845" s="224" t="s">
        <v>8982</v>
      </c>
      <c r="M1845" s="224" t="s">
        <v>8087</v>
      </c>
      <c r="N1845" s="346" t="s">
        <v>8106</v>
      </c>
      <c r="O1845" s="224" t="s">
        <v>8107</v>
      </c>
    </row>
    <row r="1846" spans="3:15" x14ac:dyDescent="0.25">
      <c r="C1846" s="358"/>
      <c r="D1846" s="358"/>
      <c r="E1846" s="358"/>
      <c r="H1846" s="344" t="s">
        <v>8936</v>
      </c>
      <c r="I1846" s="336" t="s">
        <v>8983</v>
      </c>
      <c r="J1846" s="224" t="s">
        <v>8984</v>
      </c>
      <c r="L1846" s="224" t="s">
        <v>8985</v>
      </c>
      <c r="M1846" s="224"/>
      <c r="N1846" s="346"/>
      <c r="O1846" s="224" t="s">
        <v>8107</v>
      </c>
    </row>
    <row r="1847" spans="3:15" x14ac:dyDescent="0.25">
      <c r="C1847" s="358"/>
      <c r="D1847" s="358"/>
      <c r="E1847" s="358"/>
      <c r="H1847" s="344" t="s">
        <v>8936</v>
      </c>
      <c r="I1847" s="336" t="s">
        <v>7521</v>
      </c>
      <c r="J1847" s="224" t="s">
        <v>8986</v>
      </c>
      <c r="L1847" s="224" t="s">
        <v>8987</v>
      </c>
      <c r="M1847" s="224" t="s">
        <v>8087</v>
      </c>
      <c r="N1847" s="346" t="s">
        <v>8109</v>
      </c>
      <c r="O1847" s="224" t="s">
        <v>8110</v>
      </c>
    </row>
    <row r="1848" spans="3:15" x14ac:dyDescent="0.25">
      <c r="C1848" s="358"/>
      <c r="D1848" s="358"/>
      <c r="E1848" s="358"/>
      <c r="H1848" s="344" t="s">
        <v>8936</v>
      </c>
      <c r="I1848" s="336" t="s">
        <v>5540</v>
      </c>
      <c r="J1848" s="224" t="s">
        <v>8988</v>
      </c>
      <c r="L1848" s="224" t="s">
        <v>8989</v>
      </c>
      <c r="M1848" s="224" t="s">
        <v>8087</v>
      </c>
      <c r="N1848" s="346" t="s">
        <v>5992</v>
      </c>
      <c r="O1848" s="224" t="s">
        <v>8112</v>
      </c>
    </row>
    <row r="1849" spans="3:15" x14ac:dyDescent="0.25">
      <c r="C1849" s="358"/>
      <c r="D1849" s="358"/>
      <c r="E1849" s="358"/>
      <c r="H1849" s="344" t="s">
        <v>8936</v>
      </c>
      <c r="I1849" s="336" t="s">
        <v>8990</v>
      </c>
      <c r="J1849" s="224" t="s">
        <v>8991</v>
      </c>
      <c r="L1849" s="224" t="s">
        <v>8992</v>
      </c>
      <c r="M1849" s="224" t="s">
        <v>8087</v>
      </c>
      <c r="N1849" s="346" t="s">
        <v>8114</v>
      </c>
      <c r="O1849" s="224" t="s">
        <v>8115</v>
      </c>
    </row>
    <row r="1850" spans="3:15" x14ac:dyDescent="0.25">
      <c r="C1850" s="358"/>
      <c r="D1850" s="358"/>
      <c r="E1850" s="358"/>
      <c r="H1850" s="344" t="s">
        <v>8936</v>
      </c>
      <c r="I1850" s="336" t="s">
        <v>8993</v>
      </c>
      <c r="J1850" s="224" t="s">
        <v>8994</v>
      </c>
      <c r="L1850" s="224" t="s">
        <v>8995</v>
      </c>
      <c r="M1850" s="224" t="s">
        <v>8087</v>
      </c>
      <c r="N1850" s="346" t="s">
        <v>8117</v>
      </c>
      <c r="O1850" s="224" t="s">
        <v>8118</v>
      </c>
    </row>
    <row r="1851" spans="3:15" x14ac:dyDescent="0.25">
      <c r="C1851" s="358"/>
      <c r="D1851" s="358"/>
      <c r="E1851" s="358"/>
      <c r="H1851" s="344" t="s">
        <v>8936</v>
      </c>
      <c r="I1851" s="336" t="s">
        <v>8996</v>
      </c>
      <c r="J1851" s="224" t="s">
        <v>8997</v>
      </c>
      <c r="L1851" s="224" t="s">
        <v>8998</v>
      </c>
      <c r="M1851" s="224"/>
      <c r="N1851" s="346"/>
      <c r="O1851" s="224" t="s">
        <v>8118</v>
      </c>
    </row>
    <row r="1852" spans="3:15" x14ac:dyDescent="0.25">
      <c r="C1852" s="358"/>
      <c r="D1852" s="358"/>
      <c r="E1852" s="358"/>
      <c r="H1852" s="344" t="s">
        <v>8936</v>
      </c>
      <c r="I1852" s="336" t="s">
        <v>8999</v>
      </c>
      <c r="J1852" s="224" t="s">
        <v>9000</v>
      </c>
      <c r="L1852" s="224" t="s">
        <v>9001</v>
      </c>
      <c r="M1852" s="224"/>
      <c r="N1852" s="346"/>
      <c r="O1852" s="224" t="s">
        <v>8118</v>
      </c>
    </row>
    <row r="1853" spans="3:15" x14ac:dyDescent="0.25">
      <c r="C1853" s="358"/>
      <c r="D1853" s="358"/>
      <c r="E1853" s="358"/>
      <c r="H1853" s="344" t="s">
        <v>8936</v>
      </c>
      <c r="I1853" s="336" t="s">
        <v>7544</v>
      </c>
      <c r="J1853" s="224" t="s">
        <v>9002</v>
      </c>
      <c r="L1853" s="224" t="s">
        <v>9003</v>
      </c>
      <c r="M1853" s="224" t="s">
        <v>8087</v>
      </c>
      <c r="N1853" s="346" t="s">
        <v>8120</v>
      </c>
      <c r="O1853" s="224" t="s">
        <v>8121</v>
      </c>
    </row>
    <row r="1854" spans="3:15" x14ac:dyDescent="0.25">
      <c r="C1854" s="358"/>
      <c r="D1854" s="358"/>
      <c r="E1854" s="358"/>
      <c r="H1854" s="344" t="s">
        <v>8936</v>
      </c>
      <c r="I1854" s="336" t="s">
        <v>9004</v>
      </c>
      <c r="J1854" s="224" t="s">
        <v>9005</v>
      </c>
      <c r="L1854" s="224" t="s">
        <v>9006</v>
      </c>
      <c r="M1854" s="224"/>
      <c r="N1854" s="346"/>
      <c r="O1854" s="224" t="s">
        <v>8121</v>
      </c>
    </row>
    <row r="1855" spans="3:15" x14ac:dyDescent="0.25">
      <c r="C1855" s="358"/>
      <c r="D1855" s="358"/>
      <c r="E1855" s="358"/>
      <c r="H1855" s="344" t="s">
        <v>8936</v>
      </c>
      <c r="I1855" s="336" t="s">
        <v>9007</v>
      </c>
      <c r="J1855" s="224" t="s">
        <v>9008</v>
      </c>
      <c r="L1855" s="224" t="s">
        <v>9009</v>
      </c>
      <c r="M1855" s="224" t="s">
        <v>8087</v>
      </c>
      <c r="N1855" s="346" t="s">
        <v>8123</v>
      </c>
      <c r="O1855" s="224" t="s">
        <v>8124</v>
      </c>
    </row>
    <row r="1856" spans="3:15" x14ac:dyDescent="0.25">
      <c r="C1856" s="358"/>
      <c r="D1856" s="358"/>
      <c r="E1856" s="358"/>
      <c r="H1856" s="344" t="s">
        <v>8936</v>
      </c>
      <c r="I1856" s="336" t="s">
        <v>9010</v>
      </c>
      <c r="J1856" s="224" t="s">
        <v>9011</v>
      </c>
      <c r="L1856" s="224" t="s">
        <v>9012</v>
      </c>
      <c r="M1856" s="224"/>
      <c r="N1856" s="346"/>
      <c r="O1856" s="224" t="s">
        <v>8124</v>
      </c>
    </row>
    <row r="1857" spans="3:15" x14ac:dyDescent="0.25">
      <c r="C1857" s="358"/>
      <c r="D1857" s="358"/>
      <c r="E1857" s="358"/>
      <c r="H1857" s="344" t="s">
        <v>8936</v>
      </c>
      <c r="I1857" s="336" t="s">
        <v>9013</v>
      </c>
      <c r="J1857" s="224" t="s">
        <v>9014</v>
      </c>
      <c r="L1857" s="224" t="s">
        <v>9015</v>
      </c>
      <c r="M1857" s="224" t="s">
        <v>8087</v>
      </c>
      <c r="N1857" s="346" t="s">
        <v>8126</v>
      </c>
      <c r="O1857" s="224" t="s">
        <v>8127</v>
      </c>
    </row>
    <row r="1858" spans="3:15" x14ac:dyDescent="0.25">
      <c r="C1858" s="358"/>
      <c r="D1858" s="358"/>
      <c r="E1858" s="358"/>
      <c r="H1858" s="354"/>
      <c r="I1858" s="350" t="s">
        <v>9016</v>
      </c>
      <c r="J1858" s="355"/>
      <c r="L1858" s="224" t="s">
        <v>9017</v>
      </c>
      <c r="M1858" s="224" t="s">
        <v>8087</v>
      </c>
      <c r="N1858" s="346" t="s">
        <v>8129</v>
      </c>
      <c r="O1858" s="224" t="s">
        <v>8130</v>
      </c>
    </row>
    <row r="1859" spans="3:15" x14ac:dyDescent="0.25">
      <c r="C1859" s="358"/>
      <c r="D1859" s="358"/>
      <c r="E1859" s="358"/>
      <c r="H1859" s="344" t="s">
        <v>9018</v>
      </c>
      <c r="I1859" s="346" t="s">
        <v>9019</v>
      </c>
      <c r="J1859" s="344" t="s">
        <v>9020</v>
      </c>
      <c r="L1859" s="224" t="s">
        <v>9021</v>
      </c>
      <c r="M1859" s="224"/>
      <c r="N1859" s="346"/>
      <c r="O1859" s="224" t="s">
        <v>8130</v>
      </c>
    </row>
    <row r="1860" spans="3:15" x14ac:dyDescent="0.25">
      <c r="C1860" s="358"/>
      <c r="D1860" s="358"/>
      <c r="E1860" s="358"/>
      <c r="H1860" s="344" t="s">
        <v>9018</v>
      </c>
      <c r="I1860" s="346" t="s">
        <v>9022</v>
      </c>
      <c r="J1860" s="344" t="s">
        <v>9023</v>
      </c>
      <c r="L1860" s="224" t="s">
        <v>9024</v>
      </c>
      <c r="M1860" s="224" t="s">
        <v>8087</v>
      </c>
      <c r="N1860" s="346" t="s">
        <v>8132</v>
      </c>
      <c r="O1860" s="224" t="s">
        <v>8133</v>
      </c>
    </row>
    <row r="1861" spans="3:15" x14ac:dyDescent="0.25">
      <c r="C1861" s="358"/>
      <c r="D1861" s="358"/>
      <c r="E1861" s="358"/>
      <c r="H1861" s="344" t="s">
        <v>9018</v>
      </c>
      <c r="I1861" s="346" t="s">
        <v>9025</v>
      </c>
      <c r="J1861" s="344" t="s">
        <v>9026</v>
      </c>
      <c r="L1861" s="224" t="s">
        <v>9027</v>
      </c>
      <c r="M1861" s="224" t="s">
        <v>8087</v>
      </c>
      <c r="N1861" s="346" t="s">
        <v>8135</v>
      </c>
      <c r="O1861" s="224" t="s">
        <v>8136</v>
      </c>
    </row>
    <row r="1862" spans="3:15" x14ac:dyDescent="0.25">
      <c r="C1862" s="358"/>
      <c r="D1862" s="358"/>
      <c r="E1862" s="358"/>
      <c r="H1862" s="344" t="s">
        <v>9018</v>
      </c>
      <c r="I1862" s="346" t="s">
        <v>9028</v>
      </c>
      <c r="J1862" s="344" t="s">
        <v>9029</v>
      </c>
      <c r="L1862" s="224" t="s">
        <v>9030</v>
      </c>
      <c r="M1862" s="224" t="s">
        <v>8087</v>
      </c>
      <c r="N1862" s="346" t="s">
        <v>8138</v>
      </c>
      <c r="O1862" s="224" t="s">
        <v>8139</v>
      </c>
    </row>
    <row r="1863" spans="3:15" x14ac:dyDescent="0.25">
      <c r="C1863" s="358"/>
      <c r="D1863" s="358"/>
      <c r="E1863" s="358"/>
      <c r="H1863" s="344" t="s">
        <v>9018</v>
      </c>
      <c r="I1863" s="346" t="s">
        <v>9031</v>
      </c>
      <c r="J1863" s="344" t="s">
        <v>9032</v>
      </c>
      <c r="L1863" s="224" t="s">
        <v>9033</v>
      </c>
      <c r="M1863" s="224" t="s">
        <v>8087</v>
      </c>
      <c r="N1863" s="346" t="s">
        <v>8141</v>
      </c>
      <c r="O1863" s="224" t="s">
        <v>8142</v>
      </c>
    </row>
    <row r="1864" spans="3:15" x14ac:dyDescent="0.25">
      <c r="C1864" s="358"/>
      <c r="D1864" s="358"/>
      <c r="E1864" s="358"/>
      <c r="H1864" s="344" t="s">
        <v>9018</v>
      </c>
      <c r="I1864" s="346" t="s">
        <v>9034</v>
      </c>
      <c r="J1864" s="344" t="s">
        <v>9035</v>
      </c>
      <c r="L1864" s="224" t="s">
        <v>9036</v>
      </c>
      <c r="M1864" s="224" t="s">
        <v>8087</v>
      </c>
      <c r="N1864" s="346" t="s">
        <v>8144</v>
      </c>
      <c r="O1864" s="224" t="s">
        <v>8145</v>
      </c>
    </row>
    <row r="1865" spans="3:15" x14ac:dyDescent="0.25">
      <c r="C1865" s="358"/>
      <c r="D1865" s="358"/>
      <c r="E1865" s="358"/>
      <c r="H1865" s="344" t="s">
        <v>9018</v>
      </c>
      <c r="I1865" s="346" t="s">
        <v>9037</v>
      </c>
      <c r="J1865" s="344" t="s">
        <v>9038</v>
      </c>
      <c r="L1865" s="224" t="s">
        <v>9039</v>
      </c>
      <c r="M1865" s="224" t="s">
        <v>8087</v>
      </c>
      <c r="N1865" s="346" t="s">
        <v>8147</v>
      </c>
      <c r="O1865" s="224" t="s">
        <v>8148</v>
      </c>
    </row>
    <row r="1866" spans="3:15" x14ac:dyDescent="0.25">
      <c r="C1866" s="358"/>
      <c r="D1866" s="358"/>
      <c r="E1866" s="358"/>
      <c r="H1866" s="344" t="s">
        <v>9018</v>
      </c>
      <c r="I1866" s="346" t="s">
        <v>9040</v>
      </c>
      <c r="J1866" s="344" t="s">
        <v>9041</v>
      </c>
      <c r="L1866" s="224" t="s">
        <v>9042</v>
      </c>
      <c r="M1866" s="224" t="s">
        <v>8087</v>
      </c>
      <c r="N1866" s="346" t="s">
        <v>8150</v>
      </c>
      <c r="O1866" s="224" t="s">
        <v>8151</v>
      </c>
    </row>
    <row r="1867" spans="3:15" x14ac:dyDescent="0.25">
      <c r="C1867" s="358"/>
      <c r="D1867" s="358"/>
      <c r="E1867" s="358"/>
      <c r="H1867" s="344" t="s">
        <v>9018</v>
      </c>
      <c r="I1867" s="346" t="s">
        <v>9043</v>
      </c>
      <c r="J1867" s="344" t="s">
        <v>9044</v>
      </c>
      <c r="L1867" s="224" t="s">
        <v>9045</v>
      </c>
      <c r="M1867" s="224" t="s">
        <v>8087</v>
      </c>
      <c r="N1867" s="346" t="s">
        <v>8153</v>
      </c>
      <c r="O1867" s="224" t="s">
        <v>8154</v>
      </c>
    </row>
    <row r="1868" spans="3:15" x14ac:dyDescent="0.25">
      <c r="C1868" s="358"/>
      <c r="D1868" s="358"/>
      <c r="E1868" s="358"/>
      <c r="H1868" s="344" t="s">
        <v>9018</v>
      </c>
      <c r="I1868" s="346" t="s">
        <v>9046</v>
      </c>
      <c r="J1868" s="344" t="s">
        <v>9047</v>
      </c>
      <c r="L1868" s="224" t="s">
        <v>9048</v>
      </c>
      <c r="M1868" s="224"/>
      <c r="N1868" s="346"/>
      <c r="O1868" s="224" t="s">
        <v>8154</v>
      </c>
    </row>
    <row r="1869" spans="3:15" x14ac:dyDescent="0.25">
      <c r="C1869" s="358"/>
      <c r="D1869" s="358"/>
      <c r="E1869" s="358"/>
      <c r="H1869" s="344" t="s">
        <v>9018</v>
      </c>
      <c r="I1869" s="346" t="s">
        <v>9049</v>
      </c>
      <c r="J1869" s="344" t="s">
        <v>9050</v>
      </c>
      <c r="L1869" s="224" t="s">
        <v>9051</v>
      </c>
      <c r="M1869" s="224"/>
      <c r="N1869" s="346"/>
      <c r="O1869" s="224" t="s">
        <v>8154</v>
      </c>
    </row>
    <row r="1870" spans="3:15" x14ac:dyDescent="0.25">
      <c r="C1870" s="358"/>
      <c r="D1870" s="358"/>
      <c r="E1870" s="358"/>
      <c r="H1870" s="344" t="s">
        <v>9018</v>
      </c>
      <c r="I1870" s="346" t="s">
        <v>9052</v>
      </c>
      <c r="J1870" s="344" t="s">
        <v>9053</v>
      </c>
      <c r="L1870" s="224" t="s">
        <v>9054</v>
      </c>
      <c r="M1870" s="224" t="s">
        <v>8087</v>
      </c>
      <c r="N1870" s="346" t="s">
        <v>8156</v>
      </c>
      <c r="O1870" s="224" t="s">
        <v>8157</v>
      </c>
    </row>
    <row r="1871" spans="3:15" x14ac:dyDescent="0.25">
      <c r="C1871" s="358"/>
      <c r="D1871" s="358"/>
      <c r="E1871" s="358"/>
      <c r="H1871" s="344" t="s">
        <v>9018</v>
      </c>
      <c r="I1871" s="346" t="s">
        <v>9055</v>
      </c>
      <c r="J1871" s="344" t="s">
        <v>9056</v>
      </c>
      <c r="L1871" s="224" t="s">
        <v>9057</v>
      </c>
      <c r="M1871" s="224" t="s">
        <v>8087</v>
      </c>
      <c r="N1871" s="346" t="s">
        <v>8159</v>
      </c>
      <c r="O1871" s="224" t="s">
        <v>8160</v>
      </c>
    </row>
    <row r="1872" spans="3:15" x14ac:dyDescent="0.25">
      <c r="C1872" s="358"/>
      <c r="D1872" s="358"/>
      <c r="E1872" s="358"/>
      <c r="H1872" s="344" t="s">
        <v>9018</v>
      </c>
      <c r="I1872" s="346" t="s">
        <v>9058</v>
      </c>
      <c r="J1872" s="344" t="s">
        <v>9059</v>
      </c>
      <c r="L1872" s="224" t="s">
        <v>9060</v>
      </c>
      <c r="M1872" s="224"/>
      <c r="N1872" s="346"/>
      <c r="O1872" s="224" t="s">
        <v>8160</v>
      </c>
    </row>
    <row r="1873" spans="3:15" x14ac:dyDescent="0.25">
      <c r="C1873" s="358"/>
      <c r="D1873" s="358"/>
      <c r="E1873" s="358"/>
      <c r="H1873" s="344" t="s">
        <v>9018</v>
      </c>
      <c r="I1873" s="346" t="s">
        <v>9061</v>
      </c>
      <c r="J1873" s="344" t="s">
        <v>9062</v>
      </c>
      <c r="L1873" s="224" t="s">
        <v>9063</v>
      </c>
      <c r="M1873" s="224" t="s">
        <v>8087</v>
      </c>
      <c r="N1873" s="346" t="s">
        <v>6500</v>
      </c>
      <c r="O1873" s="224" t="s">
        <v>8162</v>
      </c>
    </row>
    <row r="1874" spans="3:15" x14ac:dyDescent="0.25">
      <c r="C1874" s="358"/>
      <c r="D1874" s="358"/>
      <c r="E1874" s="358"/>
      <c r="H1874" s="344" t="s">
        <v>9018</v>
      </c>
      <c r="I1874" s="346" t="s">
        <v>9064</v>
      </c>
      <c r="J1874" s="344" t="s">
        <v>9065</v>
      </c>
      <c r="L1874" s="224" t="s">
        <v>9066</v>
      </c>
      <c r="M1874" s="224"/>
      <c r="N1874" s="346"/>
      <c r="O1874" s="224" t="s">
        <v>8162</v>
      </c>
    </row>
    <row r="1875" spans="3:15" x14ac:dyDescent="0.25">
      <c r="C1875" s="358"/>
      <c r="D1875" s="358"/>
      <c r="E1875" s="358"/>
      <c r="H1875" s="344" t="s">
        <v>9018</v>
      </c>
      <c r="I1875" s="346" t="s">
        <v>9067</v>
      </c>
      <c r="J1875" s="344" t="s">
        <v>9068</v>
      </c>
      <c r="L1875" s="224" t="s">
        <v>9069</v>
      </c>
      <c r="M1875" s="224" t="s">
        <v>8087</v>
      </c>
      <c r="N1875" s="346" t="s">
        <v>8164</v>
      </c>
      <c r="O1875" s="224" t="s">
        <v>8165</v>
      </c>
    </row>
    <row r="1876" spans="3:15" x14ac:dyDescent="0.25">
      <c r="C1876" s="358"/>
      <c r="D1876" s="358"/>
      <c r="E1876" s="358"/>
      <c r="H1876" s="344" t="s">
        <v>9018</v>
      </c>
      <c r="I1876" s="346" t="s">
        <v>9070</v>
      </c>
      <c r="J1876" s="344" t="s">
        <v>9071</v>
      </c>
      <c r="L1876" s="224" t="s">
        <v>9072</v>
      </c>
      <c r="M1876" s="224" t="s">
        <v>8087</v>
      </c>
      <c r="N1876" s="346" t="s">
        <v>8167</v>
      </c>
      <c r="O1876" s="224" t="s">
        <v>8168</v>
      </c>
    </row>
    <row r="1877" spans="3:15" x14ac:dyDescent="0.25">
      <c r="C1877" s="358"/>
      <c r="D1877" s="358"/>
      <c r="E1877" s="358"/>
      <c r="H1877" s="344" t="s">
        <v>9018</v>
      </c>
      <c r="I1877" s="346" t="s">
        <v>9073</v>
      </c>
      <c r="J1877" s="344" t="s">
        <v>9074</v>
      </c>
      <c r="L1877" s="224" t="s">
        <v>9075</v>
      </c>
      <c r="M1877" s="224"/>
      <c r="N1877" s="346"/>
      <c r="O1877" s="224" t="s">
        <v>8168</v>
      </c>
    </row>
    <row r="1878" spans="3:15" x14ac:dyDescent="0.25">
      <c r="C1878" s="358"/>
      <c r="D1878" s="358"/>
      <c r="E1878" s="358"/>
      <c r="H1878" s="344" t="s">
        <v>9018</v>
      </c>
      <c r="I1878" s="346" t="s">
        <v>9076</v>
      </c>
      <c r="J1878" s="344" t="s">
        <v>9077</v>
      </c>
      <c r="L1878" s="224" t="s">
        <v>9078</v>
      </c>
      <c r="M1878" s="224" t="s">
        <v>8087</v>
      </c>
      <c r="N1878" s="346" t="s">
        <v>5411</v>
      </c>
      <c r="O1878" s="224" t="s">
        <v>8170</v>
      </c>
    </row>
    <row r="1879" spans="3:15" x14ac:dyDescent="0.25">
      <c r="C1879" s="358"/>
      <c r="D1879" s="358"/>
      <c r="E1879" s="358"/>
      <c r="H1879" s="344" t="s">
        <v>9018</v>
      </c>
      <c r="I1879" s="346" t="s">
        <v>5026</v>
      </c>
      <c r="J1879" s="344" t="s">
        <v>9079</v>
      </c>
      <c r="L1879" s="224" t="s">
        <v>9080</v>
      </c>
      <c r="M1879" s="224" t="s">
        <v>8087</v>
      </c>
      <c r="N1879" s="346" t="s">
        <v>8172</v>
      </c>
      <c r="O1879" s="224" t="s">
        <v>8173</v>
      </c>
    </row>
    <row r="1880" spans="3:15" x14ac:dyDescent="0.25">
      <c r="C1880" s="358"/>
      <c r="D1880" s="358"/>
      <c r="E1880" s="358"/>
      <c r="H1880" s="344" t="s">
        <v>9018</v>
      </c>
      <c r="I1880" s="346" t="s">
        <v>9081</v>
      </c>
      <c r="J1880" s="344" t="s">
        <v>9082</v>
      </c>
      <c r="L1880" s="224" t="s">
        <v>9083</v>
      </c>
      <c r="M1880" s="224" t="s">
        <v>8087</v>
      </c>
      <c r="N1880" s="346" t="s">
        <v>8175</v>
      </c>
      <c r="O1880" s="224" t="s">
        <v>8176</v>
      </c>
    </row>
    <row r="1881" spans="3:15" x14ac:dyDescent="0.25">
      <c r="C1881" s="358"/>
      <c r="D1881" s="358"/>
      <c r="E1881" s="358"/>
      <c r="H1881" s="344" t="s">
        <v>9018</v>
      </c>
      <c r="I1881" s="346" t="s">
        <v>9084</v>
      </c>
      <c r="J1881" s="344" t="s">
        <v>9085</v>
      </c>
      <c r="L1881" s="224" t="s">
        <v>9086</v>
      </c>
      <c r="M1881" s="224" t="s">
        <v>8087</v>
      </c>
      <c r="N1881" s="346" t="s">
        <v>8178</v>
      </c>
      <c r="O1881" s="224" t="s">
        <v>8179</v>
      </c>
    </row>
    <row r="1882" spans="3:15" x14ac:dyDescent="0.25">
      <c r="C1882" s="358"/>
      <c r="D1882" s="358"/>
      <c r="E1882" s="358"/>
      <c r="H1882" s="344" t="s">
        <v>9018</v>
      </c>
      <c r="I1882" s="346" t="s">
        <v>9087</v>
      </c>
      <c r="J1882" s="344" t="s">
        <v>9088</v>
      </c>
      <c r="L1882" s="224" t="s">
        <v>9089</v>
      </c>
      <c r="M1882" s="224" t="s">
        <v>8087</v>
      </c>
      <c r="N1882" s="346" t="s">
        <v>8181</v>
      </c>
      <c r="O1882" s="224" t="s">
        <v>8182</v>
      </c>
    </row>
    <row r="1883" spans="3:15" x14ac:dyDescent="0.25">
      <c r="C1883" s="358"/>
      <c r="D1883" s="358"/>
      <c r="E1883" s="358"/>
      <c r="H1883" s="354"/>
      <c r="I1883" s="350" t="s">
        <v>9090</v>
      </c>
      <c r="J1883" s="355"/>
      <c r="L1883" s="224" t="s">
        <v>9091</v>
      </c>
      <c r="M1883" s="224" t="s">
        <v>8087</v>
      </c>
      <c r="N1883" s="346" t="s">
        <v>8184</v>
      </c>
      <c r="O1883" s="224" t="s">
        <v>8185</v>
      </c>
    </row>
    <row r="1884" spans="3:15" x14ac:dyDescent="0.25">
      <c r="C1884" s="358"/>
      <c r="D1884" s="358"/>
      <c r="E1884" s="358"/>
      <c r="H1884" s="344" t="s">
        <v>9092</v>
      </c>
      <c r="I1884" s="336" t="s">
        <v>9093</v>
      </c>
      <c r="J1884" s="224" t="s">
        <v>9094</v>
      </c>
      <c r="L1884" s="224" t="s">
        <v>9095</v>
      </c>
      <c r="M1884" s="224" t="s">
        <v>8087</v>
      </c>
      <c r="N1884" s="346" t="s">
        <v>8187</v>
      </c>
      <c r="O1884" s="224" t="s">
        <v>8188</v>
      </c>
    </row>
    <row r="1885" spans="3:15" x14ac:dyDescent="0.25">
      <c r="C1885" s="358"/>
      <c r="D1885" s="358"/>
      <c r="E1885" s="358"/>
      <c r="H1885" s="344" t="s">
        <v>9092</v>
      </c>
      <c r="I1885" s="336" t="s">
        <v>9096</v>
      </c>
      <c r="J1885" s="224" t="s">
        <v>9097</v>
      </c>
      <c r="L1885" s="224" t="s">
        <v>9098</v>
      </c>
      <c r="M1885" s="224" t="s">
        <v>8087</v>
      </c>
      <c r="N1885" s="346" t="s">
        <v>8190</v>
      </c>
      <c r="O1885" s="224" t="s">
        <v>8191</v>
      </c>
    </row>
    <row r="1886" spans="3:15" x14ac:dyDescent="0.25">
      <c r="C1886" s="358"/>
      <c r="D1886" s="358"/>
      <c r="E1886" s="358"/>
      <c r="H1886" s="344" t="s">
        <v>9092</v>
      </c>
      <c r="I1886" s="336" t="s">
        <v>9099</v>
      </c>
      <c r="J1886" s="224" t="s">
        <v>9100</v>
      </c>
      <c r="L1886" s="224" t="s">
        <v>9101</v>
      </c>
      <c r="M1886" s="224" t="s">
        <v>8087</v>
      </c>
      <c r="N1886" s="346" t="s">
        <v>8193</v>
      </c>
      <c r="O1886" s="224" t="s">
        <v>8194</v>
      </c>
    </row>
    <row r="1887" spans="3:15" x14ac:dyDescent="0.25">
      <c r="C1887" s="358"/>
      <c r="D1887" s="358"/>
      <c r="E1887" s="358"/>
      <c r="H1887" s="344" t="s">
        <v>9092</v>
      </c>
      <c r="I1887" s="336" t="s">
        <v>9102</v>
      </c>
      <c r="J1887" s="224" t="s">
        <v>9103</v>
      </c>
      <c r="L1887" s="224" t="s">
        <v>9104</v>
      </c>
      <c r="M1887" s="224" t="s">
        <v>8087</v>
      </c>
      <c r="N1887" s="346" t="s">
        <v>8196</v>
      </c>
      <c r="O1887" s="224" t="s">
        <v>8197</v>
      </c>
    </row>
    <row r="1888" spans="3:15" x14ac:dyDescent="0.25">
      <c r="C1888" s="358"/>
      <c r="D1888" s="358"/>
      <c r="E1888" s="358"/>
      <c r="H1888" s="344" t="s">
        <v>9092</v>
      </c>
      <c r="I1888" s="336" t="s">
        <v>9105</v>
      </c>
      <c r="J1888" s="224" t="s">
        <v>9106</v>
      </c>
      <c r="L1888" s="224" t="s">
        <v>9107</v>
      </c>
      <c r="M1888" s="224" t="s">
        <v>8087</v>
      </c>
      <c r="N1888" s="346" t="s">
        <v>8199</v>
      </c>
      <c r="O1888" s="224" t="s">
        <v>8200</v>
      </c>
    </row>
    <row r="1889" spans="3:15" x14ac:dyDescent="0.25">
      <c r="C1889" s="358"/>
      <c r="D1889" s="358"/>
      <c r="E1889" s="358"/>
      <c r="H1889" s="344" t="s">
        <v>9092</v>
      </c>
      <c r="I1889" s="336" t="s">
        <v>9108</v>
      </c>
      <c r="J1889" s="224" t="s">
        <v>9109</v>
      </c>
      <c r="L1889" s="224" t="s">
        <v>9110</v>
      </c>
      <c r="M1889" s="224" t="s">
        <v>8087</v>
      </c>
      <c r="N1889" s="346" t="s">
        <v>8202</v>
      </c>
      <c r="O1889" s="224" t="s">
        <v>8203</v>
      </c>
    </row>
    <row r="1890" spans="3:15" x14ac:dyDescent="0.25">
      <c r="C1890" s="358"/>
      <c r="D1890" s="358"/>
      <c r="E1890" s="358"/>
      <c r="H1890" s="344" t="s">
        <v>9092</v>
      </c>
      <c r="I1890" s="336" t="s">
        <v>9111</v>
      </c>
      <c r="J1890" s="224" t="s">
        <v>9112</v>
      </c>
      <c r="L1890" s="224" t="s">
        <v>9113</v>
      </c>
      <c r="M1890" s="224"/>
      <c r="N1890" s="346"/>
      <c r="O1890" s="224" t="s">
        <v>8203</v>
      </c>
    </row>
    <row r="1891" spans="3:15" x14ac:dyDescent="0.25">
      <c r="C1891" s="358"/>
      <c r="D1891" s="358"/>
      <c r="E1891" s="358"/>
      <c r="H1891" s="344" t="s">
        <v>9092</v>
      </c>
      <c r="I1891" s="336" t="s">
        <v>9114</v>
      </c>
      <c r="J1891" s="224" t="s">
        <v>9115</v>
      </c>
      <c r="L1891" s="224" t="s">
        <v>9116</v>
      </c>
      <c r="M1891" s="224"/>
      <c r="N1891" s="346"/>
      <c r="O1891" s="224" t="s">
        <v>8203</v>
      </c>
    </row>
    <row r="1892" spans="3:15" x14ac:dyDescent="0.25">
      <c r="C1892" s="358"/>
      <c r="D1892" s="358"/>
      <c r="E1892" s="358"/>
      <c r="H1892" s="344" t="s">
        <v>9092</v>
      </c>
      <c r="I1892" s="336" t="s">
        <v>9117</v>
      </c>
      <c r="J1892" s="224" t="s">
        <v>9118</v>
      </c>
      <c r="L1892" s="224" t="s">
        <v>9119</v>
      </c>
      <c r="M1892" s="224" t="s">
        <v>8207</v>
      </c>
      <c r="N1892" s="346" t="s">
        <v>8208</v>
      </c>
      <c r="O1892" s="224" t="s">
        <v>8209</v>
      </c>
    </row>
    <row r="1893" spans="3:15" x14ac:dyDescent="0.25">
      <c r="C1893" s="358"/>
      <c r="D1893" s="358"/>
      <c r="E1893" s="358"/>
      <c r="H1893" s="344" t="s">
        <v>9092</v>
      </c>
      <c r="I1893" s="336" t="s">
        <v>9120</v>
      </c>
      <c r="J1893" s="224" t="s">
        <v>9121</v>
      </c>
      <c r="L1893" s="224" t="s">
        <v>9122</v>
      </c>
      <c r="M1893" s="224" t="s">
        <v>8207</v>
      </c>
      <c r="N1893" s="346" t="s">
        <v>8211</v>
      </c>
      <c r="O1893" s="224" t="s">
        <v>8212</v>
      </c>
    </row>
    <row r="1894" spans="3:15" x14ac:dyDescent="0.25">
      <c r="C1894" s="358"/>
      <c r="D1894" s="358"/>
      <c r="E1894" s="358"/>
      <c r="H1894" s="344" t="s">
        <v>9092</v>
      </c>
      <c r="I1894" s="336" t="s">
        <v>5470</v>
      </c>
      <c r="J1894" s="224" t="s">
        <v>9123</v>
      </c>
      <c r="L1894" s="224" t="s">
        <v>9124</v>
      </c>
      <c r="M1894" s="224"/>
      <c r="N1894" s="346"/>
      <c r="O1894" s="224" t="s">
        <v>8212</v>
      </c>
    </row>
    <row r="1895" spans="3:15" x14ac:dyDescent="0.25">
      <c r="C1895" s="358"/>
      <c r="D1895" s="358"/>
      <c r="E1895" s="358"/>
      <c r="H1895" s="344" t="s">
        <v>9092</v>
      </c>
      <c r="I1895" s="336" t="s">
        <v>9125</v>
      </c>
      <c r="J1895" s="224" t="s">
        <v>9126</v>
      </c>
      <c r="L1895" s="224" t="s">
        <v>9127</v>
      </c>
      <c r="M1895" s="224" t="s">
        <v>8207</v>
      </c>
      <c r="N1895" s="346" t="s">
        <v>8214</v>
      </c>
      <c r="O1895" s="224" t="s">
        <v>8215</v>
      </c>
    </row>
    <row r="1896" spans="3:15" x14ac:dyDescent="0.25">
      <c r="C1896" s="358"/>
      <c r="D1896" s="358"/>
      <c r="E1896" s="358"/>
      <c r="H1896" s="344" t="s">
        <v>9092</v>
      </c>
      <c r="I1896" s="336" t="s">
        <v>9128</v>
      </c>
      <c r="J1896" s="224" t="s">
        <v>9129</v>
      </c>
      <c r="L1896" s="224" t="s">
        <v>9130</v>
      </c>
      <c r="M1896" s="224" t="s">
        <v>8207</v>
      </c>
      <c r="N1896" s="346" t="s">
        <v>8217</v>
      </c>
      <c r="O1896" s="224" t="s">
        <v>8218</v>
      </c>
    </row>
    <row r="1897" spans="3:15" x14ac:dyDescent="0.25">
      <c r="C1897" s="358"/>
      <c r="D1897" s="358"/>
      <c r="E1897" s="358"/>
      <c r="H1897" s="344" t="s">
        <v>9092</v>
      </c>
      <c r="I1897" s="336" t="s">
        <v>9131</v>
      </c>
      <c r="J1897" s="224" t="s">
        <v>9132</v>
      </c>
      <c r="L1897" s="224" t="s">
        <v>9133</v>
      </c>
      <c r="M1897" s="224"/>
      <c r="N1897" s="346"/>
      <c r="O1897" s="224" t="s">
        <v>8218</v>
      </c>
    </row>
    <row r="1898" spans="3:15" x14ac:dyDescent="0.25">
      <c r="C1898" s="358"/>
      <c r="D1898" s="358"/>
      <c r="E1898" s="358"/>
      <c r="H1898" s="344" t="s">
        <v>9092</v>
      </c>
      <c r="I1898" s="336" t="s">
        <v>9134</v>
      </c>
      <c r="J1898" s="224" t="s">
        <v>9135</v>
      </c>
      <c r="L1898" s="224" t="s">
        <v>9136</v>
      </c>
      <c r="M1898" s="224" t="s">
        <v>8207</v>
      </c>
      <c r="N1898" s="346" t="s">
        <v>8220</v>
      </c>
      <c r="O1898" s="224" t="s">
        <v>8221</v>
      </c>
    </row>
    <row r="1899" spans="3:15" x14ac:dyDescent="0.25">
      <c r="C1899" s="358"/>
      <c r="D1899" s="358"/>
      <c r="E1899" s="358"/>
      <c r="H1899" s="344" t="s">
        <v>9092</v>
      </c>
      <c r="I1899" s="336" t="s">
        <v>9137</v>
      </c>
      <c r="J1899" s="224" t="s">
        <v>9138</v>
      </c>
      <c r="L1899" s="224" t="s">
        <v>9139</v>
      </c>
      <c r="M1899" s="224"/>
      <c r="N1899" s="346"/>
      <c r="O1899" s="224" t="s">
        <v>8221</v>
      </c>
    </row>
    <row r="1900" spans="3:15" x14ac:dyDescent="0.25">
      <c r="C1900" s="358"/>
      <c r="D1900" s="358"/>
      <c r="E1900" s="358"/>
      <c r="H1900" s="344" t="s">
        <v>9092</v>
      </c>
      <c r="I1900" s="336" t="s">
        <v>9140</v>
      </c>
      <c r="J1900" s="224" t="s">
        <v>9141</v>
      </c>
      <c r="L1900" s="224" t="s">
        <v>9142</v>
      </c>
      <c r="M1900" s="224" t="s">
        <v>8207</v>
      </c>
      <c r="N1900" s="346" t="s">
        <v>8223</v>
      </c>
      <c r="O1900" s="224" t="s">
        <v>8224</v>
      </c>
    </row>
    <row r="1901" spans="3:15" x14ac:dyDescent="0.25">
      <c r="C1901" s="358"/>
      <c r="D1901" s="358"/>
      <c r="E1901" s="358"/>
      <c r="H1901" s="344" t="s">
        <v>9092</v>
      </c>
      <c r="I1901" s="336" t="s">
        <v>9143</v>
      </c>
      <c r="J1901" s="224" t="s">
        <v>9144</v>
      </c>
      <c r="L1901" s="224" t="s">
        <v>9145</v>
      </c>
      <c r="M1901" s="224" t="s">
        <v>8207</v>
      </c>
      <c r="N1901" s="346" t="s">
        <v>8226</v>
      </c>
      <c r="O1901" s="224" t="s">
        <v>8227</v>
      </c>
    </row>
    <row r="1902" spans="3:15" x14ac:dyDescent="0.25">
      <c r="C1902" s="358"/>
      <c r="D1902" s="358"/>
      <c r="E1902" s="358"/>
      <c r="H1902" s="344" t="s">
        <v>9092</v>
      </c>
      <c r="I1902" s="336" t="s">
        <v>9146</v>
      </c>
      <c r="J1902" s="224" t="s">
        <v>9147</v>
      </c>
      <c r="L1902" s="224" t="s">
        <v>9148</v>
      </c>
      <c r="M1902" s="224" t="s">
        <v>8207</v>
      </c>
      <c r="N1902" s="346" t="s">
        <v>8229</v>
      </c>
      <c r="O1902" s="224" t="s">
        <v>8230</v>
      </c>
    </row>
    <row r="1903" spans="3:15" x14ac:dyDescent="0.25">
      <c r="C1903" s="358"/>
      <c r="D1903" s="358"/>
      <c r="E1903" s="358"/>
      <c r="H1903" s="344" t="s">
        <v>9092</v>
      </c>
      <c r="I1903" s="336" t="s">
        <v>7521</v>
      </c>
      <c r="J1903" s="224" t="s">
        <v>9149</v>
      </c>
      <c r="L1903" s="224" t="s">
        <v>9150</v>
      </c>
      <c r="M1903" s="224" t="s">
        <v>8207</v>
      </c>
      <c r="N1903" s="346" t="s">
        <v>8232</v>
      </c>
      <c r="O1903" s="224" t="s">
        <v>8233</v>
      </c>
    </row>
    <row r="1904" spans="3:15" x14ac:dyDescent="0.25">
      <c r="C1904" s="358"/>
      <c r="D1904" s="358"/>
      <c r="E1904" s="358"/>
      <c r="H1904" s="344" t="s">
        <v>9092</v>
      </c>
      <c r="I1904" s="336" t="s">
        <v>9151</v>
      </c>
      <c r="J1904" s="224" t="s">
        <v>9152</v>
      </c>
      <c r="L1904" s="224" t="s">
        <v>9153</v>
      </c>
      <c r="M1904" s="224"/>
      <c r="N1904" s="346"/>
      <c r="O1904" s="224" t="s">
        <v>8233</v>
      </c>
    </row>
    <row r="1905" spans="3:15" x14ac:dyDescent="0.25">
      <c r="C1905" s="358"/>
      <c r="D1905" s="358"/>
      <c r="E1905" s="358"/>
      <c r="H1905" s="344" t="s">
        <v>9092</v>
      </c>
      <c r="I1905" s="336" t="s">
        <v>9154</v>
      </c>
      <c r="J1905" s="224" t="s">
        <v>9155</v>
      </c>
      <c r="L1905" s="224" t="s">
        <v>9156</v>
      </c>
      <c r="M1905" s="224" t="s">
        <v>8207</v>
      </c>
      <c r="N1905" s="346" t="s">
        <v>8235</v>
      </c>
      <c r="O1905" s="224" t="s">
        <v>8236</v>
      </c>
    </row>
    <row r="1906" spans="3:15" x14ac:dyDescent="0.25">
      <c r="C1906" s="358"/>
      <c r="D1906" s="358"/>
      <c r="E1906" s="358"/>
      <c r="H1906" s="344" t="s">
        <v>9092</v>
      </c>
      <c r="I1906" s="336" t="s">
        <v>9157</v>
      </c>
      <c r="J1906" s="224" t="s">
        <v>9158</v>
      </c>
      <c r="L1906" s="224" t="s">
        <v>9159</v>
      </c>
      <c r="M1906" s="224" t="s">
        <v>8207</v>
      </c>
      <c r="N1906" s="346" t="s">
        <v>8238</v>
      </c>
      <c r="O1906" s="224" t="s">
        <v>8239</v>
      </c>
    </row>
    <row r="1907" spans="3:15" x14ac:dyDescent="0.25">
      <c r="C1907" s="358"/>
      <c r="D1907" s="358"/>
      <c r="E1907" s="358"/>
      <c r="H1907" s="354"/>
      <c r="I1907" s="350" t="s">
        <v>9160</v>
      </c>
      <c r="J1907" s="355"/>
      <c r="L1907" s="224" t="s">
        <v>9161</v>
      </c>
      <c r="M1907" s="224"/>
      <c r="N1907" s="346"/>
      <c r="O1907" s="224" t="s">
        <v>8239</v>
      </c>
    </row>
    <row r="1908" spans="3:15" x14ac:dyDescent="0.25">
      <c r="C1908" s="358"/>
      <c r="D1908" s="358"/>
      <c r="E1908" s="358"/>
      <c r="H1908" s="344" t="s">
        <v>9162</v>
      </c>
      <c r="I1908" s="336" t="s">
        <v>9163</v>
      </c>
      <c r="J1908" s="224" t="s">
        <v>9164</v>
      </c>
      <c r="L1908" s="224" t="s">
        <v>9165</v>
      </c>
      <c r="M1908" s="224" t="s">
        <v>8207</v>
      </c>
      <c r="N1908" s="346" t="s">
        <v>8241</v>
      </c>
      <c r="O1908" s="224" t="s">
        <v>8242</v>
      </c>
    </row>
    <row r="1909" spans="3:15" x14ac:dyDescent="0.25">
      <c r="C1909" s="358"/>
      <c r="D1909" s="358"/>
      <c r="E1909" s="358"/>
      <c r="H1909" s="344" t="s">
        <v>9162</v>
      </c>
      <c r="I1909" s="336" t="s">
        <v>9166</v>
      </c>
      <c r="J1909" s="224" t="s">
        <v>9167</v>
      </c>
      <c r="L1909" s="224" t="s">
        <v>9168</v>
      </c>
      <c r="M1909" s="224"/>
      <c r="N1909" s="346"/>
      <c r="O1909" s="224" t="s">
        <v>8242</v>
      </c>
    </row>
    <row r="1910" spans="3:15" x14ac:dyDescent="0.25">
      <c r="C1910" s="358"/>
      <c r="D1910" s="358"/>
      <c r="E1910" s="358"/>
      <c r="H1910" s="344" t="s">
        <v>9162</v>
      </c>
      <c r="I1910" s="336" t="s">
        <v>9169</v>
      </c>
      <c r="J1910" s="224" t="s">
        <v>9170</v>
      </c>
      <c r="L1910" s="224" t="s">
        <v>9171</v>
      </c>
      <c r="M1910" s="224" t="s">
        <v>8207</v>
      </c>
      <c r="N1910" s="346" t="s">
        <v>8244</v>
      </c>
      <c r="O1910" s="224" t="s">
        <v>8245</v>
      </c>
    </row>
    <row r="1911" spans="3:15" x14ac:dyDescent="0.25">
      <c r="C1911" s="358"/>
      <c r="D1911" s="358"/>
      <c r="E1911" s="358"/>
      <c r="H1911" s="344" t="s">
        <v>9162</v>
      </c>
      <c r="I1911" s="336" t="s">
        <v>9172</v>
      </c>
      <c r="J1911" s="224" t="s">
        <v>9173</v>
      </c>
      <c r="L1911" s="224" t="s">
        <v>9174</v>
      </c>
      <c r="M1911" s="224" t="s">
        <v>8207</v>
      </c>
      <c r="N1911" s="346" t="s">
        <v>8247</v>
      </c>
      <c r="O1911" s="224" t="s">
        <v>8248</v>
      </c>
    </row>
    <row r="1912" spans="3:15" x14ac:dyDescent="0.25">
      <c r="C1912" s="358"/>
      <c r="D1912" s="358"/>
      <c r="E1912" s="358"/>
      <c r="H1912" s="344" t="s">
        <v>9162</v>
      </c>
      <c r="I1912" s="336" t="s">
        <v>9175</v>
      </c>
      <c r="J1912" s="224" t="s">
        <v>9176</v>
      </c>
      <c r="L1912" s="224" t="s">
        <v>9177</v>
      </c>
      <c r="M1912" s="224" t="s">
        <v>8207</v>
      </c>
      <c r="N1912" s="346" t="s">
        <v>8250</v>
      </c>
      <c r="O1912" s="224" t="s">
        <v>8251</v>
      </c>
    </row>
    <row r="1913" spans="3:15" x14ac:dyDescent="0.25">
      <c r="C1913" s="358"/>
      <c r="D1913" s="358"/>
      <c r="E1913" s="358"/>
      <c r="H1913" s="344" t="s">
        <v>9162</v>
      </c>
      <c r="I1913" s="351" t="s">
        <v>9178</v>
      </c>
      <c r="J1913" s="224" t="s">
        <v>9179</v>
      </c>
      <c r="L1913" s="224" t="s">
        <v>9180</v>
      </c>
      <c r="M1913" s="224"/>
      <c r="N1913" s="346"/>
      <c r="O1913" s="224" t="s">
        <v>8251</v>
      </c>
    </row>
    <row r="1914" spans="3:15" x14ac:dyDescent="0.25">
      <c r="C1914" s="358"/>
      <c r="D1914" s="358"/>
      <c r="E1914" s="358"/>
      <c r="H1914" s="344" t="s">
        <v>9162</v>
      </c>
      <c r="I1914" s="336" t="s">
        <v>9181</v>
      </c>
      <c r="J1914" s="224" t="s">
        <v>9182</v>
      </c>
      <c r="L1914" s="224" t="s">
        <v>9183</v>
      </c>
      <c r="M1914" s="224" t="s">
        <v>8207</v>
      </c>
      <c r="N1914" s="346" t="s">
        <v>8253</v>
      </c>
      <c r="O1914" s="224" t="s">
        <v>8254</v>
      </c>
    </row>
    <row r="1915" spans="3:15" x14ac:dyDescent="0.25">
      <c r="C1915" s="358"/>
      <c r="D1915" s="358"/>
      <c r="E1915" s="358"/>
      <c r="H1915" s="344" t="s">
        <v>9162</v>
      </c>
      <c r="I1915" s="336" t="s">
        <v>9184</v>
      </c>
      <c r="J1915" s="224" t="s">
        <v>9185</v>
      </c>
      <c r="L1915" s="224" t="s">
        <v>9186</v>
      </c>
      <c r="M1915" s="224"/>
      <c r="N1915" s="346"/>
      <c r="O1915" s="224" t="s">
        <v>8254</v>
      </c>
    </row>
    <row r="1916" spans="3:15" x14ac:dyDescent="0.25">
      <c r="C1916" s="358"/>
      <c r="D1916" s="358"/>
      <c r="E1916" s="358"/>
      <c r="H1916" s="344" t="s">
        <v>9162</v>
      </c>
      <c r="I1916" s="336" t="s">
        <v>9187</v>
      </c>
      <c r="J1916" s="224" t="s">
        <v>9188</v>
      </c>
      <c r="L1916" s="224" t="s">
        <v>9189</v>
      </c>
      <c r="M1916" s="224" t="s">
        <v>8207</v>
      </c>
      <c r="N1916" s="346" t="s">
        <v>8256</v>
      </c>
      <c r="O1916" s="224" t="s">
        <v>8257</v>
      </c>
    </row>
    <row r="1917" spans="3:15" x14ac:dyDescent="0.25">
      <c r="C1917" s="358"/>
      <c r="D1917" s="358"/>
      <c r="E1917" s="358"/>
      <c r="H1917" s="344" t="s">
        <v>9162</v>
      </c>
      <c r="I1917" s="336" t="s">
        <v>6116</v>
      </c>
      <c r="J1917" s="224" t="s">
        <v>9190</v>
      </c>
      <c r="L1917" s="224" t="s">
        <v>9191</v>
      </c>
      <c r="M1917" s="224" t="s">
        <v>8207</v>
      </c>
      <c r="N1917" s="346" t="s">
        <v>8259</v>
      </c>
      <c r="O1917" s="224" t="s">
        <v>8260</v>
      </c>
    </row>
    <row r="1918" spans="3:15" x14ac:dyDescent="0.25">
      <c r="C1918" s="358"/>
      <c r="D1918" s="358"/>
      <c r="E1918" s="358"/>
      <c r="H1918" s="344" t="s">
        <v>9162</v>
      </c>
      <c r="I1918" s="351" t="s">
        <v>9192</v>
      </c>
      <c r="J1918" s="224" t="s">
        <v>9193</v>
      </c>
      <c r="L1918" s="224" t="s">
        <v>9194</v>
      </c>
      <c r="M1918" s="224"/>
      <c r="N1918" s="346"/>
      <c r="O1918" s="224" t="s">
        <v>8260</v>
      </c>
    </row>
    <row r="1919" spans="3:15" x14ac:dyDescent="0.25">
      <c r="C1919" s="358"/>
      <c r="D1919" s="358"/>
      <c r="E1919" s="358"/>
      <c r="H1919" s="344" t="s">
        <v>9162</v>
      </c>
      <c r="I1919" s="359" t="s">
        <v>9195</v>
      </c>
      <c r="J1919" s="224" t="s">
        <v>9196</v>
      </c>
      <c r="L1919" s="224" t="s">
        <v>9197</v>
      </c>
      <c r="M1919" s="224" t="s">
        <v>8264</v>
      </c>
      <c r="N1919" s="346" t="s">
        <v>8265</v>
      </c>
      <c r="O1919" s="224" t="s">
        <v>8266</v>
      </c>
    </row>
    <row r="1920" spans="3:15" x14ac:dyDescent="0.25">
      <c r="C1920" s="358"/>
      <c r="D1920" s="358"/>
      <c r="E1920" s="358"/>
      <c r="H1920" s="344" t="s">
        <v>9162</v>
      </c>
      <c r="I1920" s="351" t="s">
        <v>9198</v>
      </c>
      <c r="J1920" s="224" t="s">
        <v>9199</v>
      </c>
      <c r="L1920" s="224" t="s">
        <v>9200</v>
      </c>
      <c r="M1920" s="224" t="s">
        <v>8264</v>
      </c>
      <c r="N1920" s="346" t="s">
        <v>8268</v>
      </c>
      <c r="O1920" s="224" t="s">
        <v>8269</v>
      </c>
    </row>
    <row r="1921" spans="3:15" x14ac:dyDescent="0.25">
      <c r="C1921" s="358"/>
      <c r="D1921" s="358"/>
      <c r="E1921" s="358"/>
      <c r="H1921" s="344" t="s">
        <v>9162</v>
      </c>
      <c r="I1921" s="359" t="s">
        <v>9201</v>
      </c>
      <c r="J1921" s="224" t="s">
        <v>9202</v>
      </c>
      <c r="L1921" s="224" t="s">
        <v>9203</v>
      </c>
      <c r="M1921" s="224" t="s">
        <v>8264</v>
      </c>
      <c r="N1921" s="346" t="s">
        <v>8271</v>
      </c>
      <c r="O1921" s="224" t="s">
        <v>8272</v>
      </c>
    </row>
    <row r="1922" spans="3:15" x14ac:dyDescent="0.25">
      <c r="C1922" s="358"/>
      <c r="D1922" s="358"/>
      <c r="E1922" s="358"/>
      <c r="H1922" s="344" t="s">
        <v>9162</v>
      </c>
      <c r="I1922" s="336" t="s">
        <v>9204</v>
      </c>
      <c r="J1922" s="224" t="s">
        <v>9205</v>
      </c>
      <c r="L1922" s="224" t="s">
        <v>9206</v>
      </c>
      <c r="M1922" s="224" t="s">
        <v>8264</v>
      </c>
      <c r="N1922" s="346" t="s">
        <v>8274</v>
      </c>
      <c r="O1922" s="224" t="s">
        <v>8275</v>
      </c>
    </row>
    <row r="1923" spans="3:15" x14ac:dyDescent="0.25">
      <c r="C1923" s="358"/>
      <c r="D1923" s="358"/>
      <c r="E1923" s="358"/>
      <c r="H1923" s="344" t="s">
        <v>9162</v>
      </c>
      <c r="I1923" s="336" t="s">
        <v>9207</v>
      </c>
      <c r="J1923" s="224" t="s">
        <v>9208</v>
      </c>
      <c r="L1923" s="224" t="s">
        <v>9209</v>
      </c>
      <c r="M1923" s="224" t="s">
        <v>8264</v>
      </c>
      <c r="N1923" s="346" t="s">
        <v>8280</v>
      </c>
      <c r="O1923" s="224" t="s">
        <v>8281</v>
      </c>
    </row>
    <row r="1924" spans="3:15" x14ac:dyDescent="0.25">
      <c r="C1924" s="358"/>
      <c r="D1924" s="358"/>
      <c r="E1924" s="358"/>
      <c r="H1924" s="344" t="s">
        <v>9162</v>
      </c>
      <c r="I1924" s="336" t="s">
        <v>9210</v>
      </c>
      <c r="J1924" s="224" t="s">
        <v>9211</v>
      </c>
      <c r="L1924" s="224" t="s">
        <v>9212</v>
      </c>
      <c r="M1924" s="224" t="s">
        <v>8264</v>
      </c>
      <c r="N1924" s="346" t="s">
        <v>8283</v>
      </c>
      <c r="O1924" s="224" t="s">
        <v>8284</v>
      </c>
    </row>
    <row r="1925" spans="3:15" x14ac:dyDescent="0.25">
      <c r="C1925" s="358"/>
      <c r="D1925" s="358"/>
      <c r="E1925" s="358"/>
      <c r="H1925" s="344" t="s">
        <v>9162</v>
      </c>
      <c r="I1925" s="336" t="s">
        <v>9213</v>
      </c>
      <c r="J1925" s="224" t="s">
        <v>9214</v>
      </c>
      <c r="L1925" s="224" t="s">
        <v>9215</v>
      </c>
      <c r="M1925" s="224" t="s">
        <v>8264</v>
      </c>
      <c r="N1925" s="346" t="s">
        <v>8286</v>
      </c>
      <c r="O1925" s="224" t="s">
        <v>8287</v>
      </c>
    </row>
    <row r="1926" spans="3:15" x14ac:dyDescent="0.25">
      <c r="C1926" s="358"/>
      <c r="D1926" s="358"/>
      <c r="E1926" s="358"/>
      <c r="H1926" s="344" t="s">
        <v>9162</v>
      </c>
      <c r="I1926" s="336" t="s">
        <v>9216</v>
      </c>
      <c r="J1926" s="224" t="s">
        <v>9217</v>
      </c>
      <c r="L1926" s="224" t="s">
        <v>9218</v>
      </c>
      <c r="M1926" s="224" t="s">
        <v>8264</v>
      </c>
      <c r="N1926" s="346" t="s">
        <v>8289</v>
      </c>
      <c r="O1926" s="224" t="s">
        <v>8290</v>
      </c>
    </row>
    <row r="1927" spans="3:15" x14ac:dyDescent="0.25">
      <c r="C1927" s="358"/>
      <c r="D1927" s="358"/>
      <c r="E1927" s="358"/>
      <c r="H1927" s="344" t="s">
        <v>9162</v>
      </c>
      <c r="I1927" s="336" t="s">
        <v>9219</v>
      </c>
      <c r="J1927" s="224" t="s">
        <v>9220</v>
      </c>
      <c r="L1927" s="224" t="s">
        <v>9221</v>
      </c>
      <c r="M1927" s="224"/>
      <c r="N1927" s="346"/>
      <c r="O1927" s="224" t="s">
        <v>8290</v>
      </c>
    </row>
    <row r="1928" spans="3:15" x14ac:dyDescent="0.25">
      <c r="C1928" s="358"/>
      <c r="D1928" s="358"/>
      <c r="E1928" s="358"/>
      <c r="H1928" s="344" t="s">
        <v>9162</v>
      </c>
      <c r="I1928" s="336" t="s">
        <v>9222</v>
      </c>
      <c r="J1928" s="224" t="s">
        <v>9223</v>
      </c>
      <c r="L1928" s="224" t="s">
        <v>9224</v>
      </c>
      <c r="M1928" s="224" t="s">
        <v>8264</v>
      </c>
      <c r="N1928" s="346" t="s">
        <v>8292</v>
      </c>
      <c r="O1928" s="224" t="s">
        <v>8293</v>
      </c>
    </row>
    <row r="1929" spans="3:15" x14ac:dyDescent="0.25">
      <c r="C1929" s="358"/>
      <c r="D1929" s="358"/>
      <c r="E1929" s="358"/>
      <c r="H1929" s="344" t="s">
        <v>9162</v>
      </c>
      <c r="I1929" s="336" t="s">
        <v>9225</v>
      </c>
      <c r="J1929" s="224" t="s">
        <v>9226</v>
      </c>
      <c r="L1929" s="224" t="s">
        <v>9227</v>
      </c>
      <c r="M1929" s="224" t="s">
        <v>8264</v>
      </c>
      <c r="N1929" s="346" t="s">
        <v>8295</v>
      </c>
      <c r="O1929" s="224" t="s">
        <v>8296</v>
      </c>
    </row>
    <row r="1930" spans="3:15" x14ac:dyDescent="0.25">
      <c r="C1930" s="358"/>
      <c r="D1930" s="358"/>
      <c r="E1930" s="358"/>
      <c r="H1930" s="354"/>
      <c r="I1930" s="350" t="s">
        <v>9228</v>
      </c>
      <c r="J1930" s="355"/>
      <c r="L1930" s="224" t="s">
        <v>9229</v>
      </c>
      <c r="M1930" s="224"/>
      <c r="N1930" s="346"/>
      <c r="O1930" s="224" t="s">
        <v>8296</v>
      </c>
    </row>
    <row r="1931" spans="3:15" x14ac:dyDescent="0.25">
      <c r="C1931" s="358"/>
      <c r="D1931" s="358"/>
      <c r="E1931" s="358"/>
      <c r="H1931" s="344" t="s">
        <v>9230</v>
      </c>
      <c r="I1931" s="336" t="s">
        <v>9231</v>
      </c>
      <c r="J1931" s="224" t="s">
        <v>9232</v>
      </c>
      <c r="L1931" s="224" t="s">
        <v>9233</v>
      </c>
      <c r="M1931" s="224" t="s">
        <v>8264</v>
      </c>
      <c r="N1931" s="346" t="s">
        <v>8298</v>
      </c>
      <c r="O1931" s="224" t="s">
        <v>8299</v>
      </c>
    </row>
    <row r="1932" spans="3:15" x14ac:dyDescent="0.25">
      <c r="C1932" s="358"/>
      <c r="D1932" s="358"/>
      <c r="E1932" s="358"/>
      <c r="H1932" s="344" t="s">
        <v>9230</v>
      </c>
      <c r="I1932" s="336" t="s">
        <v>9234</v>
      </c>
      <c r="J1932" s="224" t="s">
        <v>9235</v>
      </c>
      <c r="L1932" s="224" t="s">
        <v>9236</v>
      </c>
      <c r="M1932" s="224"/>
      <c r="N1932" s="346"/>
      <c r="O1932" s="224" t="s">
        <v>8299</v>
      </c>
    </row>
    <row r="1933" spans="3:15" x14ac:dyDescent="0.25">
      <c r="C1933" s="358"/>
      <c r="D1933" s="358"/>
      <c r="E1933" s="358"/>
      <c r="H1933" s="344" t="s">
        <v>9230</v>
      </c>
      <c r="I1933" s="336" t="s">
        <v>9237</v>
      </c>
      <c r="J1933" s="224" t="s">
        <v>9238</v>
      </c>
      <c r="L1933" s="224" t="s">
        <v>9239</v>
      </c>
      <c r="M1933" s="224" t="s">
        <v>8264</v>
      </c>
      <c r="N1933" s="346" t="s">
        <v>8301</v>
      </c>
      <c r="O1933" s="224" t="s">
        <v>8302</v>
      </c>
    </row>
    <row r="1934" spans="3:15" x14ac:dyDescent="0.25">
      <c r="C1934" s="358"/>
      <c r="D1934" s="358"/>
      <c r="E1934" s="358"/>
      <c r="H1934" s="344" t="s">
        <v>9230</v>
      </c>
      <c r="I1934" s="336" t="s">
        <v>9240</v>
      </c>
      <c r="J1934" s="224" t="s">
        <v>9241</v>
      </c>
      <c r="L1934" s="224" t="s">
        <v>9242</v>
      </c>
      <c r="M1934" s="224" t="s">
        <v>8264</v>
      </c>
      <c r="N1934" s="346" t="s">
        <v>8304</v>
      </c>
      <c r="O1934" s="224" t="s">
        <v>8305</v>
      </c>
    </row>
    <row r="1935" spans="3:15" x14ac:dyDescent="0.25">
      <c r="C1935" s="358"/>
      <c r="D1935" s="358"/>
      <c r="E1935" s="358"/>
      <c r="H1935" s="344" t="s">
        <v>9230</v>
      </c>
      <c r="I1935" s="336" t="s">
        <v>9243</v>
      </c>
      <c r="J1935" s="224" t="s">
        <v>9244</v>
      </c>
      <c r="L1935" s="224" t="s">
        <v>9245</v>
      </c>
      <c r="M1935" s="224" t="s">
        <v>8264</v>
      </c>
      <c r="N1935" s="346" t="s">
        <v>8307</v>
      </c>
      <c r="O1935" s="224" t="s">
        <v>8308</v>
      </c>
    </row>
    <row r="1936" spans="3:15" x14ac:dyDescent="0.25">
      <c r="C1936" s="358"/>
      <c r="D1936" s="358"/>
      <c r="E1936" s="358"/>
      <c r="H1936" s="344" t="s">
        <v>9230</v>
      </c>
      <c r="I1936" s="336" t="s">
        <v>9246</v>
      </c>
      <c r="J1936" s="224" t="s">
        <v>9247</v>
      </c>
      <c r="L1936" s="224" t="s">
        <v>9248</v>
      </c>
      <c r="M1936" s="224"/>
      <c r="N1936" s="346"/>
      <c r="O1936" s="224" t="s">
        <v>8308</v>
      </c>
    </row>
    <row r="1937" spans="3:15" x14ac:dyDescent="0.25">
      <c r="C1937" s="358"/>
      <c r="D1937" s="358"/>
      <c r="E1937" s="358"/>
      <c r="H1937" s="344" t="s">
        <v>9230</v>
      </c>
      <c r="I1937" s="336" t="s">
        <v>9249</v>
      </c>
      <c r="J1937" s="224" t="s">
        <v>9250</v>
      </c>
      <c r="L1937" s="224" t="s">
        <v>9251</v>
      </c>
      <c r="M1937" s="224" t="s">
        <v>8264</v>
      </c>
      <c r="N1937" s="346" t="s">
        <v>8310</v>
      </c>
      <c r="O1937" s="224" t="s">
        <v>8311</v>
      </c>
    </row>
    <row r="1938" spans="3:15" x14ac:dyDescent="0.25">
      <c r="C1938" s="358"/>
      <c r="D1938" s="358"/>
      <c r="E1938" s="358"/>
      <c r="H1938" s="344" t="s">
        <v>9230</v>
      </c>
      <c r="I1938" s="336" t="s">
        <v>9252</v>
      </c>
      <c r="J1938" s="224" t="s">
        <v>9253</v>
      </c>
      <c r="L1938" s="224" t="s">
        <v>9254</v>
      </c>
      <c r="M1938" s="224"/>
      <c r="N1938" s="346"/>
      <c r="O1938" s="224" t="s">
        <v>8311</v>
      </c>
    </row>
    <row r="1939" spans="3:15" x14ac:dyDescent="0.25">
      <c r="C1939" s="358"/>
      <c r="D1939" s="358"/>
      <c r="E1939" s="358"/>
      <c r="H1939" s="344" t="s">
        <v>9230</v>
      </c>
      <c r="I1939" s="336" t="s">
        <v>9255</v>
      </c>
      <c r="J1939" s="224" t="s">
        <v>9256</v>
      </c>
      <c r="L1939" s="224" t="s">
        <v>9257</v>
      </c>
      <c r="M1939" s="224"/>
      <c r="N1939" s="346"/>
      <c r="O1939" s="224" t="s">
        <v>8311</v>
      </c>
    </row>
    <row r="1940" spans="3:15" x14ac:dyDescent="0.25">
      <c r="C1940" s="358"/>
      <c r="D1940" s="358"/>
      <c r="E1940" s="358"/>
      <c r="H1940" s="344" t="s">
        <v>9230</v>
      </c>
      <c r="I1940" s="336" t="s">
        <v>9258</v>
      </c>
      <c r="J1940" s="224" t="s">
        <v>9259</v>
      </c>
      <c r="L1940" s="224" t="s">
        <v>9260</v>
      </c>
      <c r="M1940" s="224" t="s">
        <v>8264</v>
      </c>
      <c r="N1940" s="346" t="s">
        <v>8313</v>
      </c>
      <c r="O1940" s="224" t="s">
        <v>8314</v>
      </c>
    </row>
    <row r="1941" spans="3:15" x14ac:dyDescent="0.25">
      <c r="C1941" s="358"/>
      <c r="D1941" s="358"/>
      <c r="E1941" s="358"/>
      <c r="H1941" s="344" t="s">
        <v>9230</v>
      </c>
      <c r="I1941" s="336" t="s">
        <v>9261</v>
      </c>
      <c r="J1941" s="224" t="s">
        <v>9262</v>
      </c>
      <c r="L1941" s="224" t="s">
        <v>9263</v>
      </c>
      <c r="M1941" s="224" t="s">
        <v>8264</v>
      </c>
      <c r="N1941" s="346" t="s">
        <v>8316</v>
      </c>
      <c r="O1941" s="224" t="s">
        <v>8317</v>
      </c>
    </row>
    <row r="1942" spans="3:15" x14ac:dyDescent="0.25">
      <c r="C1942" s="358"/>
      <c r="D1942" s="358"/>
      <c r="E1942" s="358"/>
      <c r="H1942" s="344" t="s">
        <v>9230</v>
      </c>
      <c r="I1942" s="336" t="s">
        <v>9264</v>
      </c>
      <c r="J1942" s="224" t="s">
        <v>9265</v>
      </c>
      <c r="L1942" s="224" t="s">
        <v>9266</v>
      </c>
      <c r="M1942" s="224"/>
      <c r="N1942" s="346"/>
      <c r="O1942" s="224" t="s">
        <v>8317</v>
      </c>
    </row>
    <row r="1943" spans="3:15" x14ac:dyDescent="0.25">
      <c r="C1943" s="358"/>
      <c r="D1943" s="358"/>
      <c r="E1943" s="358"/>
      <c r="H1943" s="344" t="s">
        <v>9230</v>
      </c>
      <c r="I1943" s="336" t="s">
        <v>9267</v>
      </c>
      <c r="J1943" s="224" t="s">
        <v>9268</v>
      </c>
      <c r="L1943" s="224" t="s">
        <v>9269</v>
      </c>
      <c r="M1943" s="224" t="s">
        <v>8264</v>
      </c>
      <c r="N1943" s="346" t="s">
        <v>8319</v>
      </c>
      <c r="O1943" s="224" t="s">
        <v>8320</v>
      </c>
    </row>
    <row r="1944" spans="3:15" x14ac:dyDescent="0.25">
      <c r="C1944" s="358"/>
      <c r="D1944" s="358"/>
      <c r="E1944" s="358"/>
      <c r="H1944" s="344" t="s">
        <v>9230</v>
      </c>
      <c r="I1944" s="336" t="s">
        <v>9270</v>
      </c>
      <c r="J1944" s="224" t="s">
        <v>9271</v>
      </c>
      <c r="L1944" s="224" t="s">
        <v>9272</v>
      </c>
      <c r="M1944" s="224" t="s">
        <v>8264</v>
      </c>
      <c r="N1944" s="346" t="s">
        <v>8322</v>
      </c>
      <c r="O1944" s="224" t="s">
        <v>8323</v>
      </c>
    </row>
    <row r="1945" spans="3:15" x14ac:dyDescent="0.25">
      <c r="C1945" s="358"/>
      <c r="D1945" s="358"/>
      <c r="E1945" s="358"/>
      <c r="H1945" s="344" t="s">
        <v>9230</v>
      </c>
      <c r="I1945" s="336" t="s">
        <v>9273</v>
      </c>
      <c r="J1945" s="224" t="s">
        <v>9274</v>
      </c>
      <c r="L1945" s="224" t="s">
        <v>9275</v>
      </c>
      <c r="M1945" s="224"/>
      <c r="N1945" s="346"/>
      <c r="O1945" s="224" t="s">
        <v>8323</v>
      </c>
    </row>
    <row r="1946" spans="3:15" x14ac:dyDescent="0.25">
      <c r="C1946" s="358"/>
      <c r="D1946" s="358"/>
      <c r="E1946" s="358"/>
      <c r="H1946" s="344" t="s">
        <v>9230</v>
      </c>
      <c r="I1946" s="336" t="s">
        <v>9276</v>
      </c>
      <c r="J1946" s="224" t="s">
        <v>9277</v>
      </c>
      <c r="L1946" s="224" t="s">
        <v>9278</v>
      </c>
      <c r="M1946" s="224" t="s">
        <v>8264</v>
      </c>
      <c r="N1946" s="346" t="s">
        <v>8325</v>
      </c>
      <c r="O1946" s="224" t="s">
        <v>8326</v>
      </c>
    </row>
    <row r="1947" spans="3:15" x14ac:dyDescent="0.25">
      <c r="C1947" s="358"/>
      <c r="D1947" s="358"/>
      <c r="E1947" s="358"/>
      <c r="H1947" s="344" t="s">
        <v>9230</v>
      </c>
      <c r="I1947" s="336" t="s">
        <v>9279</v>
      </c>
      <c r="J1947" s="224" t="s">
        <v>9280</v>
      </c>
      <c r="L1947" s="224" t="s">
        <v>9281</v>
      </c>
      <c r="M1947" s="224" t="s">
        <v>8264</v>
      </c>
      <c r="N1947" s="346" t="s">
        <v>8328</v>
      </c>
      <c r="O1947" s="224" t="s">
        <v>8329</v>
      </c>
    </row>
    <row r="1948" spans="3:15" x14ac:dyDescent="0.25">
      <c r="C1948" s="358"/>
      <c r="D1948" s="358"/>
      <c r="E1948" s="358"/>
      <c r="H1948" s="344" t="s">
        <v>9230</v>
      </c>
      <c r="I1948" s="336" t="s">
        <v>9282</v>
      </c>
      <c r="J1948" s="224" t="s">
        <v>9283</v>
      </c>
      <c r="L1948" s="224" t="s">
        <v>9284</v>
      </c>
      <c r="M1948" s="224" t="s">
        <v>8264</v>
      </c>
      <c r="N1948" s="346" t="s">
        <v>8331</v>
      </c>
      <c r="O1948" s="224" t="s">
        <v>8332</v>
      </c>
    </row>
    <row r="1949" spans="3:15" x14ac:dyDescent="0.25">
      <c r="C1949" s="358"/>
      <c r="D1949" s="358"/>
      <c r="E1949" s="358"/>
      <c r="H1949" s="344" t="s">
        <v>9230</v>
      </c>
      <c r="I1949" s="336" t="s">
        <v>9285</v>
      </c>
      <c r="J1949" s="224" t="s">
        <v>9286</v>
      </c>
      <c r="L1949" s="224" t="s">
        <v>9287</v>
      </c>
      <c r="M1949" s="224"/>
      <c r="N1949" s="346"/>
      <c r="O1949" s="224" t="s">
        <v>8332</v>
      </c>
    </row>
    <row r="1950" spans="3:15" x14ac:dyDescent="0.25">
      <c r="C1950" s="358"/>
      <c r="D1950" s="358"/>
      <c r="E1950" s="358"/>
      <c r="H1950" s="344" t="s">
        <v>9230</v>
      </c>
      <c r="I1950" s="336" t="s">
        <v>9288</v>
      </c>
      <c r="J1950" s="224" t="s">
        <v>9289</v>
      </c>
      <c r="L1950" s="224" t="s">
        <v>9290</v>
      </c>
      <c r="M1950" s="224" t="s">
        <v>8264</v>
      </c>
      <c r="N1950" s="346" t="s">
        <v>8334</v>
      </c>
      <c r="O1950" s="224" t="s">
        <v>8335</v>
      </c>
    </row>
    <row r="1951" spans="3:15" x14ac:dyDescent="0.25">
      <c r="C1951" s="358"/>
      <c r="D1951" s="358"/>
      <c r="E1951" s="358"/>
      <c r="H1951" s="344" t="s">
        <v>9230</v>
      </c>
      <c r="I1951" s="336" t="s">
        <v>9291</v>
      </c>
      <c r="J1951" s="224" t="s">
        <v>9292</v>
      </c>
      <c r="L1951" s="224" t="s">
        <v>9293</v>
      </c>
      <c r="M1951" s="224" t="s">
        <v>8264</v>
      </c>
      <c r="N1951" s="346" t="s">
        <v>8337</v>
      </c>
      <c r="O1951" s="224" t="s">
        <v>8338</v>
      </c>
    </row>
    <row r="1952" spans="3:15" x14ac:dyDescent="0.25">
      <c r="C1952" s="358"/>
      <c r="D1952" s="358"/>
      <c r="E1952" s="358"/>
      <c r="H1952" s="344" t="s">
        <v>9230</v>
      </c>
      <c r="I1952" s="336" t="s">
        <v>9294</v>
      </c>
      <c r="J1952" s="224" t="s">
        <v>9295</v>
      </c>
      <c r="L1952" s="224" t="s">
        <v>9296</v>
      </c>
      <c r="M1952" s="224"/>
      <c r="N1952" s="346"/>
      <c r="O1952" s="224" t="s">
        <v>8338</v>
      </c>
    </row>
    <row r="1953" spans="3:15" x14ac:dyDescent="0.25">
      <c r="C1953" s="358"/>
      <c r="D1953" s="358"/>
      <c r="E1953" s="358"/>
      <c r="H1953" s="344" t="s">
        <v>9230</v>
      </c>
      <c r="I1953" s="336" t="s">
        <v>9297</v>
      </c>
      <c r="J1953" s="224" t="s">
        <v>9298</v>
      </c>
      <c r="L1953" s="224" t="s">
        <v>9299</v>
      </c>
      <c r="M1953" s="224" t="s">
        <v>8264</v>
      </c>
      <c r="N1953" s="346" t="s">
        <v>8340</v>
      </c>
      <c r="O1953" s="224" t="s">
        <v>8341</v>
      </c>
    </row>
    <row r="1954" spans="3:15" x14ac:dyDescent="0.25">
      <c r="C1954" s="358"/>
      <c r="D1954" s="358"/>
      <c r="E1954" s="358"/>
      <c r="H1954" s="344" t="s">
        <v>9230</v>
      </c>
      <c r="I1954" s="336" t="s">
        <v>9300</v>
      </c>
      <c r="J1954" s="224" t="s">
        <v>9301</v>
      </c>
      <c r="L1954" s="224" t="s">
        <v>9302</v>
      </c>
      <c r="M1954" s="224"/>
      <c r="N1954" s="346"/>
      <c r="O1954" s="224" t="s">
        <v>8341</v>
      </c>
    </row>
    <row r="1955" spans="3:15" x14ac:dyDescent="0.25">
      <c r="C1955" s="358"/>
      <c r="D1955" s="358"/>
      <c r="E1955" s="358"/>
      <c r="H1955" s="354"/>
      <c r="I1955" s="350" t="s">
        <v>9303</v>
      </c>
      <c r="J1955" s="355"/>
      <c r="L1955" s="224" t="s">
        <v>9304</v>
      </c>
      <c r="M1955" s="224" t="s">
        <v>8264</v>
      </c>
      <c r="N1955" s="346" t="s">
        <v>8343</v>
      </c>
      <c r="O1955" s="224" t="s">
        <v>8344</v>
      </c>
    </row>
    <row r="1956" spans="3:15" x14ac:dyDescent="0.25">
      <c r="C1956" s="358"/>
      <c r="D1956" s="358"/>
      <c r="E1956" s="358"/>
      <c r="H1956" s="344" t="s">
        <v>9305</v>
      </c>
      <c r="I1956" s="336" t="s">
        <v>9306</v>
      </c>
      <c r="J1956" s="224" t="s">
        <v>9307</v>
      </c>
      <c r="L1956" s="224" t="s">
        <v>9308</v>
      </c>
      <c r="M1956" s="224"/>
      <c r="N1956" s="346"/>
      <c r="O1956" s="224" t="s">
        <v>8344</v>
      </c>
    </row>
    <row r="1957" spans="3:15" x14ac:dyDescent="0.25">
      <c r="C1957" s="358"/>
      <c r="D1957" s="358"/>
      <c r="E1957" s="358"/>
      <c r="H1957" s="344" t="s">
        <v>9305</v>
      </c>
      <c r="I1957" s="336" t="s">
        <v>9309</v>
      </c>
      <c r="J1957" s="224" t="s">
        <v>9310</v>
      </c>
      <c r="L1957" s="224" t="s">
        <v>9311</v>
      </c>
      <c r="M1957" s="224" t="s">
        <v>8264</v>
      </c>
      <c r="N1957" s="346" t="s">
        <v>8346</v>
      </c>
      <c r="O1957" s="224" t="s">
        <v>8347</v>
      </c>
    </row>
    <row r="1958" spans="3:15" x14ac:dyDescent="0.25">
      <c r="C1958" s="358"/>
      <c r="D1958" s="358"/>
      <c r="E1958" s="358"/>
      <c r="H1958" s="344" t="s">
        <v>9305</v>
      </c>
      <c r="I1958" s="336" t="s">
        <v>9312</v>
      </c>
      <c r="J1958" s="224" t="s">
        <v>9313</v>
      </c>
      <c r="L1958" s="224" t="s">
        <v>9314</v>
      </c>
      <c r="M1958" s="224" t="s">
        <v>8264</v>
      </c>
      <c r="N1958" s="346" t="s">
        <v>8349</v>
      </c>
      <c r="O1958" s="224" t="s">
        <v>8350</v>
      </c>
    </row>
    <row r="1959" spans="3:15" x14ac:dyDescent="0.25">
      <c r="C1959" s="358"/>
      <c r="D1959" s="358"/>
      <c r="E1959" s="358"/>
      <c r="H1959" s="344" t="s">
        <v>9305</v>
      </c>
      <c r="I1959" s="336" t="s">
        <v>9315</v>
      </c>
      <c r="J1959" s="224" t="s">
        <v>9316</v>
      </c>
      <c r="L1959" s="224" t="s">
        <v>9317</v>
      </c>
      <c r="M1959" s="224"/>
      <c r="N1959" s="346"/>
      <c r="O1959" s="224" t="s">
        <v>8350</v>
      </c>
    </row>
    <row r="1960" spans="3:15" x14ac:dyDescent="0.25">
      <c r="C1960" s="358"/>
      <c r="D1960" s="358"/>
      <c r="E1960" s="358"/>
      <c r="H1960" s="344" t="s">
        <v>9305</v>
      </c>
      <c r="I1960" s="336" t="s">
        <v>9318</v>
      </c>
      <c r="J1960" s="224" t="s">
        <v>9319</v>
      </c>
      <c r="L1960" s="224" t="s">
        <v>9320</v>
      </c>
      <c r="M1960" s="224" t="s">
        <v>8264</v>
      </c>
      <c r="N1960" s="346" t="s">
        <v>8352</v>
      </c>
      <c r="O1960" s="224" t="s">
        <v>8353</v>
      </c>
    </row>
    <row r="1961" spans="3:15" x14ac:dyDescent="0.25">
      <c r="C1961" s="358"/>
      <c r="D1961" s="358"/>
      <c r="E1961" s="358"/>
      <c r="H1961" s="344" t="s">
        <v>9305</v>
      </c>
      <c r="I1961" s="336" t="s">
        <v>9321</v>
      </c>
      <c r="J1961" s="224" t="s">
        <v>9322</v>
      </c>
      <c r="L1961" s="224" t="s">
        <v>9323</v>
      </c>
      <c r="M1961" s="224"/>
      <c r="N1961" s="346"/>
      <c r="O1961" s="224" t="s">
        <v>8353</v>
      </c>
    </row>
    <row r="1962" spans="3:15" x14ac:dyDescent="0.25">
      <c r="C1962" s="358"/>
      <c r="D1962" s="358"/>
      <c r="E1962" s="358"/>
      <c r="H1962" s="344" t="s">
        <v>9305</v>
      </c>
      <c r="I1962" s="336" t="s">
        <v>9324</v>
      </c>
      <c r="J1962" s="224" t="s">
        <v>9325</v>
      </c>
      <c r="L1962" s="224" t="s">
        <v>9326</v>
      </c>
      <c r="M1962" s="224" t="s">
        <v>8264</v>
      </c>
      <c r="N1962" s="346" t="s">
        <v>8355</v>
      </c>
      <c r="O1962" s="224" t="s">
        <v>8356</v>
      </c>
    </row>
    <row r="1963" spans="3:15" x14ac:dyDescent="0.25">
      <c r="C1963" s="358"/>
      <c r="D1963" s="358"/>
      <c r="E1963" s="358"/>
      <c r="H1963" s="344" t="s">
        <v>9305</v>
      </c>
      <c r="I1963" s="336" t="s">
        <v>9327</v>
      </c>
      <c r="J1963" s="224" t="s">
        <v>9328</v>
      </c>
      <c r="L1963" s="224" t="s">
        <v>9329</v>
      </c>
      <c r="M1963" s="224" t="s">
        <v>8264</v>
      </c>
      <c r="N1963" s="346" t="s">
        <v>8358</v>
      </c>
      <c r="O1963" s="224" t="s">
        <v>8359</v>
      </c>
    </row>
    <row r="1964" spans="3:15" x14ac:dyDescent="0.25">
      <c r="C1964" s="358"/>
      <c r="D1964" s="358"/>
      <c r="E1964" s="358"/>
      <c r="H1964" s="344" t="s">
        <v>9305</v>
      </c>
      <c r="I1964" s="336" t="s">
        <v>9330</v>
      </c>
      <c r="J1964" s="224" t="s">
        <v>9331</v>
      </c>
      <c r="L1964" s="224" t="s">
        <v>9332</v>
      </c>
      <c r="M1964" s="224" t="s">
        <v>8264</v>
      </c>
      <c r="N1964" s="346" t="s">
        <v>8361</v>
      </c>
      <c r="O1964" s="224" t="s">
        <v>8362</v>
      </c>
    </row>
    <row r="1965" spans="3:15" x14ac:dyDescent="0.25">
      <c r="C1965" s="358"/>
      <c r="D1965" s="358"/>
      <c r="E1965" s="358"/>
      <c r="H1965" s="344" t="s">
        <v>9305</v>
      </c>
      <c r="I1965" s="336" t="s">
        <v>9333</v>
      </c>
      <c r="J1965" s="224" t="s">
        <v>9334</v>
      </c>
      <c r="L1965" s="224" t="s">
        <v>9335</v>
      </c>
      <c r="M1965" s="224"/>
      <c r="N1965" s="346"/>
      <c r="O1965" s="224" t="s">
        <v>8362</v>
      </c>
    </row>
    <row r="1966" spans="3:15" x14ac:dyDescent="0.25">
      <c r="C1966" s="358"/>
      <c r="D1966" s="358"/>
      <c r="E1966" s="358"/>
      <c r="H1966" s="344" t="s">
        <v>9305</v>
      </c>
      <c r="I1966" s="336" t="s">
        <v>6124</v>
      </c>
      <c r="J1966" s="224" t="s">
        <v>9336</v>
      </c>
      <c r="L1966" s="224" t="s">
        <v>9337</v>
      </c>
      <c r="M1966" s="224" t="s">
        <v>8264</v>
      </c>
      <c r="N1966" s="346" t="s">
        <v>5411</v>
      </c>
      <c r="O1966" s="224" t="s">
        <v>8364</v>
      </c>
    </row>
    <row r="1967" spans="3:15" x14ac:dyDescent="0.25">
      <c r="C1967" s="358"/>
      <c r="D1967" s="358"/>
      <c r="E1967" s="358"/>
      <c r="H1967" s="344" t="s">
        <v>9305</v>
      </c>
      <c r="I1967" s="336" t="s">
        <v>9338</v>
      </c>
      <c r="J1967" s="224" t="s">
        <v>9339</v>
      </c>
      <c r="L1967" s="224" t="s">
        <v>9340</v>
      </c>
      <c r="M1967" s="224" t="s">
        <v>8264</v>
      </c>
      <c r="N1967" s="346" t="s">
        <v>7987</v>
      </c>
      <c r="O1967" s="224" t="s">
        <v>8366</v>
      </c>
    </row>
    <row r="1968" spans="3:15" x14ac:dyDescent="0.25">
      <c r="C1968" s="358"/>
      <c r="D1968" s="358"/>
      <c r="E1968" s="358"/>
      <c r="H1968" s="344" t="s">
        <v>9305</v>
      </c>
      <c r="I1968" s="336" t="s">
        <v>9341</v>
      </c>
      <c r="J1968" s="224" t="s">
        <v>9342</v>
      </c>
      <c r="L1968" s="224" t="s">
        <v>9343</v>
      </c>
      <c r="M1968" s="224" t="s">
        <v>8264</v>
      </c>
      <c r="N1968" s="346" t="s">
        <v>8368</v>
      </c>
      <c r="O1968" s="224" t="s">
        <v>8369</v>
      </c>
    </row>
    <row r="1969" spans="3:15" x14ac:dyDescent="0.25">
      <c r="C1969" s="358"/>
      <c r="D1969" s="358"/>
      <c r="E1969" s="358"/>
      <c r="H1969" s="344" t="s">
        <v>9305</v>
      </c>
      <c r="I1969" s="336" t="s">
        <v>9344</v>
      </c>
      <c r="J1969" s="224" t="s">
        <v>9345</v>
      </c>
      <c r="L1969" s="224" t="s">
        <v>9346</v>
      </c>
      <c r="M1969" s="224" t="s">
        <v>8264</v>
      </c>
      <c r="N1969" s="346" t="s">
        <v>8371</v>
      </c>
      <c r="O1969" s="224" t="s">
        <v>8372</v>
      </c>
    </row>
    <row r="1970" spans="3:15" x14ac:dyDescent="0.25">
      <c r="C1970" s="358"/>
      <c r="D1970" s="358"/>
      <c r="E1970" s="358"/>
      <c r="H1970" s="344" t="s">
        <v>9305</v>
      </c>
      <c r="I1970" s="336" t="s">
        <v>9347</v>
      </c>
      <c r="J1970" s="224" t="s">
        <v>9348</v>
      </c>
      <c r="L1970" s="224" t="s">
        <v>9349</v>
      </c>
      <c r="M1970" s="224" t="s">
        <v>8264</v>
      </c>
      <c r="N1970" s="346" t="s">
        <v>8374</v>
      </c>
      <c r="O1970" s="224" t="s">
        <v>8375</v>
      </c>
    </row>
    <row r="1971" spans="3:15" x14ac:dyDescent="0.25">
      <c r="C1971" s="358"/>
      <c r="D1971" s="358"/>
      <c r="E1971" s="358"/>
      <c r="H1971" s="344" t="s">
        <v>9305</v>
      </c>
      <c r="I1971" s="336" t="s">
        <v>9350</v>
      </c>
      <c r="J1971" s="224" t="s">
        <v>9351</v>
      </c>
      <c r="L1971" s="224" t="s">
        <v>9352</v>
      </c>
      <c r="M1971" s="224"/>
      <c r="N1971" s="346"/>
      <c r="O1971" s="224" t="s">
        <v>8375</v>
      </c>
    </row>
    <row r="1972" spans="3:15" x14ac:dyDescent="0.25">
      <c r="C1972" s="358"/>
      <c r="D1972" s="358"/>
      <c r="E1972" s="358"/>
      <c r="H1972" s="354"/>
      <c r="I1972" s="350" t="s">
        <v>9353</v>
      </c>
      <c r="J1972" s="355"/>
      <c r="L1972" s="224" t="s">
        <v>9354</v>
      </c>
      <c r="M1972" s="224" t="s">
        <v>8264</v>
      </c>
      <c r="N1972" s="346" t="s">
        <v>8377</v>
      </c>
      <c r="O1972" s="224" t="s">
        <v>8378</v>
      </c>
    </row>
    <row r="1973" spans="3:15" x14ac:dyDescent="0.25">
      <c r="C1973" s="358"/>
      <c r="D1973" s="358"/>
      <c r="E1973" s="358"/>
      <c r="H1973" s="344" t="s">
        <v>9355</v>
      </c>
      <c r="I1973" s="336" t="s">
        <v>9356</v>
      </c>
      <c r="J1973" s="224" t="s">
        <v>9357</v>
      </c>
      <c r="L1973" s="224" t="s">
        <v>9358</v>
      </c>
      <c r="M1973" s="224" t="s">
        <v>8264</v>
      </c>
      <c r="N1973" s="346" t="s">
        <v>8380</v>
      </c>
      <c r="O1973" s="224" t="s">
        <v>8381</v>
      </c>
    </row>
    <row r="1974" spans="3:15" x14ac:dyDescent="0.25">
      <c r="C1974" s="358"/>
      <c r="D1974" s="358"/>
      <c r="E1974" s="358"/>
      <c r="H1974" s="344" t="s">
        <v>9355</v>
      </c>
      <c r="I1974" s="336" t="s">
        <v>9359</v>
      </c>
      <c r="J1974" s="224" t="s">
        <v>9360</v>
      </c>
      <c r="L1974" s="224" t="s">
        <v>9361</v>
      </c>
      <c r="M1974" s="224"/>
      <c r="N1974" s="346"/>
      <c r="O1974" s="224" t="s">
        <v>8381</v>
      </c>
    </row>
    <row r="1975" spans="3:15" x14ac:dyDescent="0.25">
      <c r="C1975" s="358"/>
      <c r="D1975" s="358"/>
      <c r="E1975" s="358"/>
      <c r="H1975" s="344" t="s">
        <v>9355</v>
      </c>
      <c r="I1975" s="336" t="s">
        <v>9362</v>
      </c>
      <c r="J1975" s="224" t="s">
        <v>9363</v>
      </c>
      <c r="L1975" s="224" t="s">
        <v>9364</v>
      </c>
      <c r="M1975" s="224" t="s">
        <v>8264</v>
      </c>
      <c r="N1975" s="346" t="s">
        <v>8383</v>
      </c>
      <c r="O1975" s="224" t="s">
        <v>8384</v>
      </c>
    </row>
    <row r="1976" spans="3:15" x14ac:dyDescent="0.25">
      <c r="C1976" s="358"/>
      <c r="D1976" s="358"/>
      <c r="E1976" s="358"/>
      <c r="H1976" s="344" t="s">
        <v>9355</v>
      </c>
      <c r="I1976" s="336" t="s">
        <v>9365</v>
      </c>
      <c r="J1976" s="224" t="s">
        <v>9366</v>
      </c>
      <c r="L1976" s="224" t="s">
        <v>9367</v>
      </c>
      <c r="M1976" s="224" t="s">
        <v>8264</v>
      </c>
      <c r="N1976" s="346" t="s">
        <v>8386</v>
      </c>
      <c r="O1976" s="224" t="s">
        <v>8387</v>
      </c>
    </row>
    <row r="1977" spans="3:15" x14ac:dyDescent="0.25">
      <c r="C1977" s="358"/>
      <c r="D1977" s="358"/>
      <c r="E1977" s="358"/>
      <c r="H1977" s="344" t="s">
        <v>9355</v>
      </c>
      <c r="I1977" s="336" t="s">
        <v>9368</v>
      </c>
      <c r="J1977" s="224" t="s">
        <v>9369</v>
      </c>
      <c r="L1977" s="224" t="s">
        <v>9370</v>
      </c>
      <c r="M1977" s="224" t="s">
        <v>8264</v>
      </c>
      <c r="N1977" s="346" t="s">
        <v>8389</v>
      </c>
      <c r="O1977" s="224" t="s">
        <v>8390</v>
      </c>
    </row>
    <row r="1978" spans="3:15" x14ac:dyDescent="0.25">
      <c r="C1978" s="358"/>
      <c r="D1978" s="358"/>
      <c r="E1978" s="358"/>
      <c r="H1978" s="344" t="s">
        <v>9355</v>
      </c>
      <c r="I1978" s="336" t="s">
        <v>9371</v>
      </c>
      <c r="J1978" s="224" t="s">
        <v>9372</v>
      </c>
      <c r="L1978" s="224" t="s">
        <v>9373</v>
      </c>
      <c r="M1978" s="224" t="s">
        <v>8264</v>
      </c>
      <c r="N1978" s="346" t="s">
        <v>8392</v>
      </c>
      <c r="O1978" s="224" t="s">
        <v>8393</v>
      </c>
    </row>
    <row r="1979" spans="3:15" x14ac:dyDescent="0.25">
      <c r="C1979" s="358"/>
      <c r="D1979" s="358"/>
      <c r="E1979" s="358"/>
      <c r="H1979" s="344" t="s">
        <v>9355</v>
      </c>
      <c r="I1979" s="336" t="s">
        <v>9374</v>
      </c>
      <c r="J1979" s="224" t="s">
        <v>9375</v>
      </c>
      <c r="L1979" s="224" t="s">
        <v>9376</v>
      </c>
      <c r="M1979" s="224"/>
      <c r="N1979" s="346"/>
      <c r="O1979" s="224" t="s">
        <v>8393</v>
      </c>
    </row>
    <row r="1980" spans="3:15" x14ac:dyDescent="0.25">
      <c r="C1980" s="358"/>
      <c r="D1980" s="358"/>
      <c r="E1980" s="358"/>
      <c r="H1980" s="344" t="s">
        <v>9355</v>
      </c>
      <c r="I1980" s="336" t="s">
        <v>9377</v>
      </c>
      <c r="J1980" s="224" t="s">
        <v>9378</v>
      </c>
      <c r="L1980" s="224" t="s">
        <v>9379</v>
      </c>
      <c r="M1980" s="224"/>
      <c r="N1980" s="346"/>
      <c r="O1980" s="224" t="s">
        <v>8393</v>
      </c>
    </row>
    <row r="1981" spans="3:15" x14ac:dyDescent="0.25">
      <c r="C1981" s="358"/>
      <c r="D1981" s="358"/>
      <c r="E1981" s="358"/>
      <c r="H1981" s="344" t="s">
        <v>9355</v>
      </c>
      <c r="I1981" s="336" t="s">
        <v>9380</v>
      </c>
      <c r="J1981" s="224" t="s">
        <v>9381</v>
      </c>
      <c r="L1981" s="224" t="s">
        <v>9382</v>
      </c>
      <c r="M1981" s="224" t="s">
        <v>8397</v>
      </c>
      <c r="N1981" s="346" t="s">
        <v>8398</v>
      </c>
      <c r="O1981" s="224" t="s">
        <v>8399</v>
      </c>
    </row>
    <row r="1982" spans="3:15" x14ac:dyDescent="0.25">
      <c r="C1982" s="358"/>
      <c r="D1982" s="358"/>
      <c r="E1982" s="358"/>
      <c r="H1982" s="344" t="s">
        <v>9355</v>
      </c>
      <c r="I1982" s="336" t="s">
        <v>9383</v>
      </c>
      <c r="J1982" s="224" t="s">
        <v>9384</v>
      </c>
      <c r="L1982" s="224" t="s">
        <v>9385</v>
      </c>
      <c r="M1982" s="224" t="s">
        <v>8397</v>
      </c>
      <c r="N1982" s="346" t="s">
        <v>8401</v>
      </c>
      <c r="O1982" s="224" t="s">
        <v>8402</v>
      </c>
    </row>
    <row r="1983" spans="3:15" x14ac:dyDescent="0.25">
      <c r="C1983" s="358"/>
      <c r="D1983" s="358"/>
      <c r="E1983" s="358"/>
      <c r="H1983" s="344" t="s">
        <v>9355</v>
      </c>
      <c r="I1983" s="336" t="s">
        <v>9386</v>
      </c>
      <c r="J1983" s="224" t="s">
        <v>9387</v>
      </c>
      <c r="L1983" s="224" t="s">
        <v>9388</v>
      </c>
      <c r="M1983" s="224" t="s">
        <v>8397</v>
      </c>
      <c r="N1983" s="346" t="s">
        <v>8404</v>
      </c>
      <c r="O1983" s="224" t="s">
        <v>8405</v>
      </c>
    </row>
    <row r="1984" spans="3:15" x14ac:dyDescent="0.25">
      <c r="C1984" s="358"/>
      <c r="D1984" s="358"/>
      <c r="E1984" s="358"/>
      <c r="H1984" s="344" t="s">
        <v>9355</v>
      </c>
      <c r="I1984" s="336" t="s">
        <v>9389</v>
      </c>
      <c r="J1984" s="224" t="s">
        <v>9390</v>
      </c>
      <c r="L1984" s="224" t="s">
        <v>9391</v>
      </c>
      <c r="M1984" s="224"/>
      <c r="N1984" s="346"/>
      <c r="O1984" s="224" t="s">
        <v>8405</v>
      </c>
    </row>
    <row r="1985" spans="3:15" x14ac:dyDescent="0.25">
      <c r="C1985" s="358"/>
      <c r="D1985" s="358"/>
      <c r="E1985" s="358"/>
      <c r="H1985" s="344" t="s">
        <v>9355</v>
      </c>
      <c r="I1985" s="336" t="s">
        <v>9392</v>
      </c>
      <c r="J1985" s="224" t="s">
        <v>9393</v>
      </c>
      <c r="L1985" s="224" t="s">
        <v>9394</v>
      </c>
      <c r="M1985" s="224" t="s">
        <v>8397</v>
      </c>
      <c r="N1985" s="346" t="s">
        <v>8407</v>
      </c>
      <c r="O1985" s="224" t="s">
        <v>8408</v>
      </c>
    </row>
    <row r="1986" spans="3:15" x14ac:dyDescent="0.25">
      <c r="C1986" s="358"/>
      <c r="D1986" s="358"/>
      <c r="E1986" s="358"/>
      <c r="H1986" s="344" t="s">
        <v>9355</v>
      </c>
      <c r="I1986" s="336" t="s">
        <v>9395</v>
      </c>
      <c r="J1986" s="224" t="s">
        <v>9396</v>
      </c>
      <c r="L1986" s="224" t="s">
        <v>9397</v>
      </c>
      <c r="M1986" s="224" t="s">
        <v>8397</v>
      </c>
      <c r="N1986" s="346" t="s">
        <v>8410</v>
      </c>
      <c r="O1986" s="224" t="s">
        <v>8411</v>
      </c>
    </row>
    <row r="1987" spans="3:15" x14ac:dyDescent="0.25">
      <c r="C1987" s="358"/>
      <c r="D1987" s="358"/>
      <c r="E1987" s="358"/>
      <c r="H1987" s="344" t="s">
        <v>9355</v>
      </c>
      <c r="I1987" s="336" t="s">
        <v>9398</v>
      </c>
      <c r="J1987" s="224" t="s">
        <v>9399</v>
      </c>
      <c r="L1987" s="224" t="s">
        <v>9400</v>
      </c>
      <c r="M1987" s="224" t="s">
        <v>8397</v>
      </c>
      <c r="N1987" s="346" t="s">
        <v>8413</v>
      </c>
      <c r="O1987" s="224" t="s">
        <v>8414</v>
      </c>
    </row>
    <row r="1988" spans="3:15" x14ac:dyDescent="0.25">
      <c r="C1988" s="358"/>
      <c r="D1988" s="358"/>
      <c r="E1988" s="358"/>
      <c r="H1988" s="344" t="s">
        <v>9355</v>
      </c>
      <c r="I1988" s="336" t="s">
        <v>9401</v>
      </c>
      <c r="J1988" s="224" t="s">
        <v>9402</v>
      </c>
      <c r="L1988" s="224" t="s">
        <v>9403</v>
      </c>
      <c r="M1988" s="224"/>
      <c r="N1988" s="346"/>
      <c r="O1988" s="224" t="s">
        <v>8414</v>
      </c>
    </row>
    <row r="1989" spans="3:15" x14ac:dyDescent="0.25">
      <c r="C1989" s="358"/>
      <c r="D1989" s="358"/>
      <c r="E1989" s="358"/>
      <c r="H1989" s="344" t="s">
        <v>9355</v>
      </c>
      <c r="I1989" s="336" t="s">
        <v>9404</v>
      </c>
      <c r="J1989" s="224" t="s">
        <v>9405</v>
      </c>
      <c r="L1989" s="224" t="s">
        <v>9406</v>
      </c>
      <c r="M1989" s="224" t="s">
        <v>8397</v>
      </c>
      <c r="N1989" s="346" t="s">
        <v>8416</v>
      </c>
      <c r="O1989" s="224" t="s">
        <v>8417</v>
      </c>
    </row>
    <row r="1990" spans="3:15" x14ac:dyDescent="0.25">
      <c r="C1990" s="358"/>
      <c r="D1990" s="358"/>
      <c r="E1990" s="358"/>
      <c r="H1990" s="344" t="s">
        <v>9355</v>
      </c>
      <c r="I1990" s="336" t="s">
        <v>9407</v>
      </c>
      <c r="J1990" s="224" t="s">
        <v>9408</v>
      </c>
      <c r="L1990" s="224" t="s">
        <v>9409</v>
      </c>
      <c r="M1990" s="224" t="s">
        <v>8397</v>
      </c>
      <c r="N1990" s="346" t="s">
        <v>8419</v>
      </c>
      <c r="O1990" s="224" t="s">
        <v>8420</v>
      </c>
    </row>
    <row r="1991" spans="3:15" x14ac:dyDescent="0.25">
      <c r="C1991" s="358"/>
      <c r="D1991" s="358"/>
      <c r="E1991" s="358"/>
      <c r="H1991" s="344" t="s">
        <v>9355</v>
      </c>
      <c r="I1991" s="336" t="s">
        <v>9410</v>
      </c>
      <c r="J1991" s="224" t="s">
        <v>9411</v>
      </c>
      <c r="L1991" s="224" t="s">
        <v>9412</v>
      </c>
      <c r="M1991" s="224" t="s">
        <v>8397</v>
      </c>
      <c r="N1991" s="346" t="s">
        <v>8422</v>
      </c>
      <c r="O1991" s="224" t="s">
        <v>8423</v>
      </c>
    </row>
    <row r="1992" spans="3:15" x14ac:dyDescent="0.25">
      <c r="C1992" s="358"/>
      <c r="D1992" s="358"/>
      <c r="E1992" s="358"/>
      <c r="H1992" s="344" t="s">
        <v>9355</v>
      </c>
      <c r="I1992" s="336" t="s">
        <v>9413</v>
      </c>
      <c r="J1992" s="224" t="s">
        <v>9414</v>
      </c>
      <c r="L1992" s="224" t="s">
        <v>9415</v>
      </c>
      <c r="M1992" s="224" t="s">
        <v>8397</v>
      </c>
      <c r="N1992" s="346" t="s">
        <v>8425</v>
      </c>
      <c r="O1992" s="224" t="s">
        <v>8426</v>
      </c>
    </row>
    <row r="1993" spans="3:15" x14ac:dyDescent="0.25">
      <c r="C1993" s="358"/>
      <c r="D1993" s="358"/>
      <c r="E1993" s="358"/>
      <c r="H1993" s="344" t="s">
        <v>9355</v>
      </c>
      <c r="I1993" s="336" t="s">
        <v>9416</v>
      </c>
      <c r="J1993" s="224" t="s">
        <v>9417</v>
      </c>
      <c r="L1993" s="224" t="s">
        <v>9418</v>
      </c>
      <c r="M1993" s="224" t="s">
        <v>8397</v>
      </c>
      <c r="N1993" s="346" t="s">
        <v>4863</v>
      </c>
      <c r="O1993" s="224" t="s">
        <v>8428</v>
      </c>
    </row>
    <row r="1994" spans="3:15" x14ac:dyDescent="0.25">
      <c r="C1994" s="358"/>
      <c r="D1994" s="358"/>
      <c r="E1994" s="358"/>
      <c r="H1994" s="344" t="s">
        <v>9355</v>
      </c>
      <c r="I1994" s="336" t="s">
        <v>9419</v>
      </c>
      <c r="J1994" s="224" t="s">
        <v>9420</v>
      </c>
      <c r="L1994" s="224" t="s">
        <v>9421</v>
      </c>
      <c r="M1994" s="224"/>
      <c r="N1994" s="346"/>
      <c r="O1994" s="224" t="s">
        <v>8428</v>
      </c>
    </row>
    <row r="1995" spans="3:15" x14ac:dyDescent="0.25">
      <c r="C1995" s="358"/>
      <c r="D1995" s="358"/>
      <c r="E1995" s="358"/>
      <c r="H1995" s="344" t="s">
        <v>9355</v>
      </c>
      <c r="I1995" s="336" t="s">
        <v>5403</v>
      </c>
      <c r="J1995" s="224" t="s">
        <v>9422</v>
      </c>
      <c r="L1995" s="224" t="s">
        <v>9423</v>
      </c>
      <c r="M1995" s="224" t="s">
        <v>8397</v>
      </c>
      <c r="N1995" s="346" t="s">
        <v>8430</v>
      </c>
      <c r="O1995" s="224" t="s">
        <v>8431</v>
      </c>
    </row>
    <row r="1996" spans="3:15" x14ac:dyDescent="0.25">
      <c r="C1996" s="358"/>
      <c r="D1996" s="358"/>
      <c r="E1996" s="358"/>
      <c r="H1996" s="344" t="s">
        <v>9355</v>
      </c>
      <c r="I1996" s="336" t="s">
        <v>9424</v>
      </c>
      <c r="J1996" s="224" t="s">
        <v>9425</v>
      </c>
      <c r="L1996" s="224" t="s">
        <v>9426</v>
      </c>
      <c r="M1996" s="224" t="s">
        <v>8397</v>
      </c>
      <c r="N1996" s="346" t="s">
        <v>8433</v>
      </c>
      <c r="O1996" s="224" t="s">
        <v>8434</v>
      </c>
    </row>
    <row r="1997" spans="3:15" x14ac:dyDescent="0.25">
      <c r="C1997" s="358"/>
      <c r="D1997" s="358"/>
      <c r="E1997" s="358"/>
      <c r="H1997" s="344" t="s">
        <v>9355</v>
      </c>
      <c r="I1997" s="336" t="s">
        <v>9427</v>
      </c>
      <c r="J1997" s="224" t="s">
        <v>9428</v>
      </c>
      <c r="L1997" s="224" t="s">
        <v>9429</v>
      </c>
      <c r="M1997" s="224" t="s">
        <v>8397</v>
      </c>
      <c r="N1997" s="346" t="s">
        <v>8436</v>
      </c>
      <c r="O1997" s="224" t="s">
        <v>8437</v>
      </c>
    </row>
    <row r="1998" spans="3:15" x14ac:dyDescent="0.25">
      <c r="C1998" s="358"/>
      <c r="D1998" s="358"/>
      <c r="E1998" s="358"/>
      <c r="H1998" s="344" t="s">
        <v>9355</v>
      </c>
      <c r="I1998" s="336" t="s">
        <v>9430</v>
      </c>
      <c r="J1998" s="224" t="s">
        <v>9431</v>
      </c>
      <c r="L1998" s="224" t="s">
        <v>9432</v>
      </c>
      <c r="M1998" s="224"/>
      <c r="N1998" s="346"/>
      <c r="O1998" s="224" t="s">
        <v>8437</v>
      </c>
    </row>
    <row r="1999" spans="3:15" x14ac:dyDescent="0.25">
      <c r="C1999" s="358"/>
      <c r="D1999" s="358"/>
      <c r="E1999" s="358"/>
      <c r="H1999" s="344" t="s">
        <v>9355</v>
      </c>
      <c r="I1999" s="336" t="s">
        <v>9433</v>
      </c>
      <c r="J1999" s="224" t="s">
        <v>9434</v>
      </c>
      <c r="L1999" s="224" t="s">
        <v>9435</v>
      </c>
      <c r="M1999" s="224" t="s">
        <v>8397</v>
      </c>
      <c r="N1999" s="346" t="s">
        <v>8439</v>
      </c>
      <c r="O1999" s="224" t="s">
        <v>8440</v>
      </c>
    </row>
    <row r="2000" spans="3:15" x14ac:dyDescent="0.25">
      <c r="C2000" s="358"/>
      <c r="D2000" s="358"/>
      <c r="E2000" s="358"/>
      <c r="H2000" s="344" t="s">
        <v>9355</v>
      </c>
      <c r="I2000" s="336" t="s">
        <v>9436</v>
      </c>
      <c r="J2000" s="224" t="s">
        <v>9437</v>
      </c>
      <c r="L2000" s="224" t="s">
        <v>9438</v>
      </c>
      <c r="M2000" s="224" t="s">
        <v>8397</v>
      </c>
      <c r="N2000" s="346" t="s">
        <v>8442</v>
      </c>
      <c r="O2000" s="224" t="s">
        <v>8443</v>
      </c>
    </row>
    <row r="2001" spans="3:15" x14ac:dyDescent="0.25">
      <c r="C2001" s="358"/>
      <c r="D2001" s="358"/>
      <c r="E2001" s="358"/>
      <c r="H2001" s="344" t="s">
        <v>9355</v>
      </c>
      <c r="I2001" s="336" t="s">
        <v>9439</v>
      </c>
      <c r="J2001" s="224" t="s">
        <v>9440</v>
      </c>
      <c r="L2001" s="224" t="s">
        <v>9441</v>
      </c>
      <c r="M2001" s="224" t="s">
        <v>8397</v>
      </c>
      <c r="N2001" s="346" t="s">
        <v>8445</v>
      </c>
      <c r="O2001" s="224" t="s">
        <v>8446</v>
      </c>
    </row>
    <row r="2002" spans="3:15" x14ac:dyDescent="0.25">
      <c r="C2002" s="358"/>
      <c r="D2002" s="358"/>
      <c r="E2002" s="358"/>
      <c r="H2002" s="344" t="s">
        <v>9355</v>
      </c>
      <c r="I2002" s="336" t="s">
        <v>9442</v>
      </c>
      <c r="J2002" s="224" t="s">
        <v>9443</v>
      </c>
      <c r="L2002" s="224" t="s">
        <v>9444</v>
      </c>
      <c r="M2002" s="224"/>
      <c r="N2002" s="346"/>
      <c r="O2002" s="224" t="s">
        <v>8446</v>
      </c>
    </row>
    <row r="2003" spans="3:15" x14ac:dyDescent="0.25">
      <c r="C2003" s="358"/>
      <c r="D2003" s="358"/>
      <c r="E2003" s="358"/>
      <c r="H2003" s="344" t="s">
        <v>9355</v>
      </c>
      <c r="I2003" s="336" t="s">
        <v>9445</v>
      </c>
      <c r="J2003" s="224" t="s">
        <v>9446</v>
      </c>
      <c r="L2003" s="224" t="s">
        <v>9447</v>
      </c>
      <c r="M2003" s="224" t="s">
        <v>8397</v>
      </c>
      <c r="N2003" s="346" t="s">
        <v>8448</v>
      </c>
      <c r="O2003" s="224" t="s">
        <v>8449</v>
      </c>
    </row>
    <row r="2004" spans="3:15" x14ac:dyDescent="0.25">
      <c r="C2004" s="358"/>
      <c r="D2004" s="358"/>
      <c r="E2004" s="358"/>
      <c r="H2004" s="344" t="s">
        <v>9355</v>
      </c>
      <c r="I2004" s="336" t="s">
        <v>5411</v>
      </c>
      <c r="J2004" s="224" t="s">
        <v>9448</v>
      </c>
      <c r="L2004" s="224" t="s">
        <v>9449</v>
      </c>
      <c r="M2004" s="224" t="s">
        <v>8397</v>
      </c>
      <c r="N2004" s="346" t="s">
        <v>4425</v>
      </c>
      <c r="O2004" s="224" t="s">
        <v>8451</v>
      </c>
    </row>
    <row r="2005" spans="3:15" x14ac:dyDescent="0.25">
      <c r="C2005" s="358"/>
      <c r="D2005" s="358"/>
      <c r="E2005" s="358"/>
      <c r="H2005" s="344" t="s">
        <v>9355</v>
      </c>
      <c r="I2005" s="336" t="s">
        <v>9450</v>
      </c>
      <c r="J2005" s="224" t="s">
        <v>9451</v>
      </c>
      <c r="L2005" s="224" t="s">
        <v>9452</v>
      </c>
      <c r="M2005" s="224" t="s">
        <v>8397</v>
      </c>
      <c r="N2005" s="346" t="s">
        <v>8453</v>
      </c>
      <c r="O2005" s="224" t="s">
        <v>8454</v>
      </c>
    </row>
    <row r="2006" spans="3:15" x14ac:dyDescent="0.25">
      <c r="C2006" s="358"/>
      <c r="D2006" s="358"/>
      <c r="E2006" s="358"/>
      <c r="H2006" s="344" t="s">
        <v>9355</v>
      </c>
      <c r="I2006" s="336" t="s">
        <v>9453</v>
      </c>
      <c r="J2006" s="224" t="s">
        <v>9454</v>
      </c>
      <c r="L2006" s="224" t="s">
        <v>9455</v>
      </c>
      <c r="M2006" s="224" t="s">
        <v>8397</v>
      </c>
      <c r="N2006" s="346" t="s">
        <v>8456</v>
      </c>
      <c r="O2006" s="224" t="s">
        <v>8457</v>
      </c>
    </row>
    <row r="2007" spans="3:15" x14ac:dyDescent="0.25">
      <c r="C2007" s="358"/>
      <c r="D2007" s="358"/>
      <c r="E2007" s="358"/>
      <c r="H2007" s="344" t="s">
        <v>9355</v>
      </c>
      <c r="I2007" s="336" t="s">
        <v>9456</v>
      </c>
      <c r="J2007" s="224" t="s">
        <v>9457</v>
      </c>
      <c r="L2007" s="224" t="s">
        <v>9458</v>
      </c>
      <c r="M2007" s="224" t="s">
        <v>8397</v>
      </c>
      <c r="N2007" s="346" t="s">
        <v>8459</v>
      </c>
      <c r="O2007" s="224" t="s">
        <v>8460</v>
      </c>
    </row>
    <row r="2008" spans="3:15" x14ac:dyDescent="0.25">
      <c r="C2008" s="358"/>
      <c r="D2008" s="358"/>
      <c r="E2008" s="358"/>
      <c r="H2008" s="344" t="s">
        <v>9355</v>
      </c>
      <c r="I2008" s="336" t="s">
        <v>4922</v>
      </c>
      <c r="J2008" s="224" t="s">
        <v>9459</v>
      </c>
      <c r="L2008" s="224" t="s">
        <v>9460</v>
      </c>
      <c r="M2008" s="224"/>
      <c r="N2008" s="346"/>
      <c r="O2008" s="224" t="s">
        <v>8460</v>
      </c>
    </row>
    <row r="2009" spans="3:15" x14ac:dyDescent="0.25">
      <c r="C2009" s="358"/>
      <c r="D2009" s="358"/>
      <c r="E2009" s="358"/>
      <c r="H2009" s="344" t="s">
        <v>9355</v>
      </c>
      <c r="I2009" s="336" t="s">
        <v>9461</v>
      </c>
      <c r="J2009" s="224" t="s">
        <v>9462</v>
      </c>
      <c r="L2009" s="224" t="s">
        <v>9463</v>
      </c>
      <c r="M2009" s="224" t="s">
        <v>8397</v>
      </c>
      <c r="N2009" s="346" t="s">
        <v>8462</v>
      </c>
      <c r="O2009" s="224" t="s">
        <v>8463</v>
      </c>
    </row>
    <row r="2010" spans="3:15" x14ac:dyDescent="0.25">
      <c r="C2010" s="358"/>
      <c r="D2010" s="358"/>
      <c r="E2010" s="358"/>
      <c r="H2010" s="344" t="s">
        <v>9355</v>
      </c>
      <c r="I2010" s="336" t="s">
        <v>9464</v>
      </c>
      <c r="J2010" s="224" t="s">
        <v>9465</v>
      </c>
      <c r="L2010" s="224" t="s">
        <v>9466</v>
      </c>
      <c r="M2010" s="224"/>
      <c r="N2010" s="346"/>
      <c r="O2010" s="224" t="s">
        <v>8463</v>
      </c>
    </row>
    <row r="2011" spans="3:15" x14ac:dyDescent="0.25">
      <c r="C2011" s="358"/>
      <c r="D2011" s="358"/>
      <c r="E2011" s="358"/>
      <c r="H2011" s="344" t="s">
        <v>9355</v>
      </c>
      <c r="I2011" s="336" t="s">
        <v>9467</v>
      </c>
      <c r="J2011" s="224" t="s">
        <v>9468</v>
      </c>
      <c r="L2011" s="224" t="s">
        <v>9469</v>
      </c>
      <c r="M2011" s="224" t="s">
        <v>8467</v>
      </c>
      <c r="N2011" s="346" t="s">
        <v>8468</v>
      </c>
      <c r="O2011" s="224" t="s">
        <v>8469</v>
      </c>
    </row>
    <row r="2012" spans="3:15" x14ac:dyDescent="0.25">
      <c r="C2012" s="358"/>
      <c r="D2012" s="358"/>
      <c r="E2012" s="358"/>
      <c r="H2012" s="344" t="s">
        <v>9355</v>
      </c>
      <c r="I2012" s="336" t="s">
        <v>9470</v>
      </c>
      <c r="J2012" s="224" t="s">
        <v>9471</v>
      </c>
      <c r="L2012" s="224" t="s">
        <v>9472</v>
      </c>
      <c r="M2012" s="224"/>
      <c r="N2012" s="346"/>
      <c r="O2012" s="224" t="s">
        <v>8469</v>
      </c>
    </row>
    <row r="2013" spans="3:15" x14ac:dyDescent="0.25">
      <c r="C2013" s="358"/>
      <c r="D2013" s="358"/>
      <c r="E2013" s="358"/>
      <c r="H2013" s="344" t="s">
        <v>9355</v>
      </c>
      <c r="I2013" s="336" t="s">
        <v>9473</v>
      </c>
      <c r="J2013" s="224" t="s">
        <v>9474</v>
      </c>
      <c r="L2013" s="224" t="s">
        <v>9475</v>
      </c>
      <c r="M2013" s="224" t="s">
        <v>8467</v>
      </c>
      <c r="N2013" s="346" t="s">
        <v>8471</v>
      </c>
      <c r="O2013" s="224" t="s">
        <v>8472</v>
      </c>
    </row>
    <row r="2014" spans="3:15" x14ac:dyDescent="0.25">
      <c r="C2014" s="358"/>
      <c r="D2014" s="358"/>
      <c r="E2014" s="358"/>
      <c r="H2014" s="344" t="s">
        <v>9355</v>
      </c>
      <c r="I2014" s="336" t="s">
        <v>9476</v>
      </c>
      <c r="J2014" s="224" t="s">
        <v>9477</v>
      </c>
      <c r="L2014" s="224" t="s">
        <v>9478</v>
      </c>
      <c r="M2014" s="224" t="s">
        <v>8467</v>
      </c>
      <c r="N2014" s="346" t="s">
        <v>8474</v>
      </c>
      <c r="O2014" s="224" t="s">
        <v>8475</v>
      </c>
    </row>
    <row r="2015" spans="3:15" x14ac:dyDescent="0.25">
      <c r="C2015" s="358"/>
      <c r="D2015" s="358"/>
      <c r="E2015" s="358"/>
      <c r="H2015" s="344" t="s">
        <v>9355</v>
      </c>
      <c r="I2015" s="336" t="s">
        <v>9479</v>
      </c>
      <c r="J2015" s="224" t="s">
        <v>9480</v>
      </c>
      <c r="L2015" s="224" t="s">
        <v>9481</v>
      </c>
      <c r="M2015" s="224"/>
      <c r="N2015" s="346"/>
      <c r="O2015" s="224" t="s">
        <v>8475</v>
      </c>
    </row>
    <row r="2016" spans="3:15" x14ac:dyDescent="0.25">
      <c r="C2016" s="358"/>
      <c r="D2016" s="358"/>
      <c r="E2016" s="358"/>
      <c r="H2016" s="344" t="s">
        <v>9355</v>
      </c>
      <c r="I2016" s="336" t="s">
        <v>9482</v>
      </c>
      <c r="J2016" s="224" t="s">
        <v>9483</v>
      </c>
      <c r="L2016" s="224" t="s">
        <v>9484</v>
      </c>
      <c r="M2016" s="224" t="s">
        <v>8467</v>
      </c>
      <c r="N2016" s="346" t="s">
        <v>8477</v>
      </c>
      <c r="O2016" s="224" t="s">
        <v>8478</v>
      </c>
    </row>
    <row r="2017" spans="3:15" x14ac:dyDescent="0.25">
      <c r="C2017" s="358"/>
      <c r="D2017" s="358"/>
      <c r="E2017" s="358"/>
      <c r="H2017" s="344" t="s">
        <v>9355</v>
      </c>
      <c r="I2017" s="336" t="s">
        <v>9485</v>
      </c>
      <c r="J2017" s="224" t="s">
        <v>9486</v>
      </c>
      <c r="L2017" s="224" t="s">
        <v>9487</v>
      </c>
      <c r="M2017" s="224" t="s">
        <v>8467</v>
      </c>
      <c r="N2017" s="346" t="s">
        <v>8480</v>
      </c>
      <c r="O2017" s="224" t="s">
        <v>8481</v>
      </c>
    </row>
    <row r="2018" spans="3:15" x14ac:dyDescent="0.25">
      <c r="C2018" s="358"/>
      <c r="D2018" s="358"/>
      <c r="E2018" s="358"/>
      <c r="H2018" s="344" t="s">
        <v>9355</v>
      </c>
      <c r="I2018" s="336" t="s">
        <v>9488</v>
      </c>
      <c r="J2018" s="224" t="s">
        <v>9489</v>
      </c>
      <c r="L2018" s="224" t="s">
        <v>9490</v>
      </c>
      <c r="M2018" s="224" t="s">
        <v>8467</v>
      </c>
      <c r="N2018" s="346" t="s">
        <v>8483</v>
      </c>
      <c r="O2018" s="224" t="s">
        <v>8484</v>
      </c>
    </row>
    <row r="2019" spans="3:15" x14ac:dyDescent="0.25">
      <c r="C2019" s="358"/>
      <c r="D2019" s="358"/>
      <c r="E2019" s="358"/>
      <c r="H2019" s="354"/>
      <c r="I2019" s="350" t="s">
        <v>9491</v>
      </c>
      <c r="J2019" s="355"/>
      <c r="L2019" s="224" t="s">
        <v>9492</v>
      </c>
      <c r="M2019" s="224"/>
      <c r="N2019" s="346"/>
      <c r="O2019" s="224" t="s">
        <v>8484</v>
      </c>
    </row>
    <row r="2020" spans="3:15" x14ac:dyDescent="0.25">
      <c r="C2020" s="358"/>
      <c r="D2020" s="358"/>
      <c r="E2020" s="358"/>
      <c r="H2020" s="344" t="s">
        <v>9493</v>
      </c>
      <c r="I2020" s="336" t="s">
        <v>9494</v>
      </c>
      <c r="J2020" s="224" t="s">
        <v>9495</v>
      </c>
      <c r="L2020" s="224" t="s">
        <v>9496</v>
      </c>
      <c r="M2020" s="224"/>
      <c r="N2020" s="346"/>
      <c r="O2020" s="224" t="s">
        <v>8484</v>
      </c>
    </row>
    <row r="2021" spans="3:15" x14ac:dyDescent="0.25">
      <c r="C2021" s="358"/>
      <c r="D2021" s="358"/>
      <c r="E2021" s="358"/>
      <c r="H2021" s="344" t="s">
        <v>9493</v>
      </c>
      <c r="I2021" s="336" t="s">
        <v>9497</v>
      </c>
      <c r="J2021" s="224" t="s">
        <v>9498</v>
      </c>
      <c r="L2021" s="224" t="s">
        <v>9499</v>
      </c>
      <c r="M2021" s="224" t="s">
        <v>8467</v>
      </c>
      <c r="N2021" s="346" t="s">
        <v>8486</v>
      </c>
      <c r="O2021" s="224" t="s">
        <v>8487</v>
      </c>
    </row>
    <row r="2022" spans="3:15" x14ac:dyDescent="0.25">
      <c r="C2022" s="358"/>
      <c r="D2022" s="358"/>
      <c r="E2022" s="358"/>
      <c r="H2022" s="344" t="s">
        <v>9493</v>
      </c>
      <c r="I2022" s="336" t="s">
        <v>9500</v>
      </c>
      <c r="J2022" s="224" t="s">
        <v>9501</v>
      </c>
      <c r="L2022" s="224" t="s">
        <v>9502</v>
      </c>
      <c r="M2022" s="224" t="s">
        <v>8467</v>
      </c>
      <c r="N2022" s="346" t="s">
        <v>8489</v>
      </c>
      <c r="O2022" s="224" t="s">
        <v>8490</v>
      </c>
    </row>
    <row r="2023" spans="3:15" x14ac:dyDescent="0.25">
      <c r="C2023" s="358"/>
      <c r="D2023" s="358"/>
      <c r="E2023" s="358"/>
      <c r="H2023" s="344" t="s">
        <v>9493</v>
      </c>
      <c r="I2023" s="336" t="s">
        <v>9503</v>
      </c>
      <c r="J2023" s="224" t="s">
        <v>9504</v>
      </c>
      <c r="L2023" s="224" t="s">
        <v>9505</v>
      </c>
      <c r="M2023" s="224" t="s">
        <v>8467</v>
      </c>
      <c r="N2023" s="346" t="s">
        <v>5797</v>
      </c>
      <c r="O2023" s="224" t="s">
        <v>8492</v>
      </c>
    </row>
    <row r="2024" spans="3:15" x14ac:dyDescent="0.25">
      <c r="C2024" s="358"/>
      <c r="D2024" s="358"/>
      <c r="E2024" s="358"/>
      <c r="H2024" s="344" t="s">
        <v>9493</v>
      </c>
      <c r="I2024" s="336" t="s">
        <v>9506</v>
      </c>
      <c r="J2024" s="224" t="s">
        <v>9507</v>
      </c>
      <c r="L2024" s="224" t="s">
        <v>9508</v>
      </c>
      <c r="M2024" s="224" t="s">
        <v>8467</v>
      </c>
      <c r="N2024" s="346" t="s">
        <v>8494</v>
      </c>
      <c r="O2024" s="224" t="s">
        <v>8495</v>
      </c>
    </row>
    <row r="2025" spans="3:15" x14ac:dyDescent="0.25">
      <c r="C2025" s="358"/>
      <c r="D2025" s="358"/>
      <c r="E2025" s="358"/>
      <c r="H2025" s="344" t="s">
        <v>9493</v>
      </c>
      <c r="I2025" s="336" t="s">
        <v>9509</v>
      </c>
      <c r="J2025" s="224" t="s">
        <v>9510</v>
      </c>
      <c r="L2025" s="224" t="s">
        <v>9511</v>
      </c>
      <c r="M2025" s="224"/>
      <c r="N2025" s="346"/>
      <c r="O2025" s="224" t="s">
        <v>8495</v>
      </c>
    </row>
    <row r="2026" spans="3:15" x14ac:dyDescent="0.25">
      <c r="C2026" s="358"/>
      <c r="D2026" s="358"/>
      <c r="E2026" s="358"/>
      <c r="H2026" s="344" t="s">
        <v>9493</v>
      </c>
      <c r="I2026" s="336" t="s">
        <v>9512</v>
      </c>
      <c r="J2026" s="224" t="s">
        <v>9513</v>
      </c>
      <c r="L2026" s="224" t="s">
        <v>9514</v>
      </c>
      <c r="M2026" s="224" t="s">
        <v>8467</v>
      </c>
      <c r="N2026" s="346" t="s">
        <v>8497</v>
      </c>
      <c r="O2026" s="224" t="s">
        <v>8498</v>
      </c>
    </row>
    <row r="2027" spans="3:15" x14ac:dyDescent="0.25">
      <c r="C2027" s="358"/>
      <c r="D2027" s="358"/>
      <c r="E2027" s="358"/>
      <c r="H2027" s="344" t="s">
        <v>9493</v>
      </c>
      <c r="I2027" s="336" t="s">
        <v>9515</v>
      </c>
      <c r="J2027" s="224" t="s">
        <v>9516</v>
      </c>
      <c r="L2027" s="224" t="s">
        <v>9517</v>
      </c>
      <c r="M2027" s="224"/>
      <c r="N2027" s="346"/>
      <c r="O2027" s="224" t="s">
        <v>8498</v>
      </c>
    </row>
    <row r="2028" spans="3:15" x14ac:dyDescent="0.25">
      <c r="C2028" s="358"/>
      <c r="D2028" s="358"/>
      <c r="E2028" s="358"/>
      <c r="H2028" s="344" t="s">
        <v>9493</v>
      </c>
      <c r="I2028" s="336" t="s">
        <v>9518</v>
      </c>
      <c r="J2028" s="224" t="s">
        <v>9519</v>
      </c>
      <c r="L2028" s="224" t="s">
        <v>9520</v>
      </c>
      <c r="M2028" s="224" t="s">
        <v>8467</v>
      </c>
      <c r="N2028" s="346" t="s">
        <v>4728</v>
      </c>
      <c r="O2028" s="224" t="s">
        <v>8500</v>
      </c>
    </row>
    <row r="2029" spans="3:15" x14ac:dyDescent="0.25">
      <c r="C2029" s="358"/>
      <c r="D2029" s="358"/>
      <c r="E2029" s="358"/>
      <c r="H2029" s="344" t="s">
        <v>9493</v>
      </c>
      <c r="I2029" s="336" t="s">
        <v>9521</v>
      </c>
      <c r="J2029" s="224" t="s">
        <v>9522</v>
      </c>
      <c r="L2029" s="224" t="s">
        <v>9523</v>
      </c>
      <c r="M2029" s="224"/>
      <c r="N2029" s="346"/>
      <c r="O2029" s="224" t="s">
        <v>8500</v>
      </c>
    </row>
    <row r="2030" spans="3:15" x14ac:dyDescent="0.25">
      <c r="C2030" s="358"/>
      <c r="D2030" s="358"/>
      <c r="E2030" s="358"/>
      <c r="H2030" s="344" t="s">
        <v>9493</v>
      </c>
      <c r="I2030" s="336" t="s">
        <v>9524</v>
      </c>
      <c r="J2030" s="224" t="s">
        <v>9525</v>
      </c>
      <c r="L2030" s="224" t="s">
        <v>9526</v>
      </c>
      <c r="M2030" s="224" t="s">
        <v>8467</v>
      </c>
      <c r="N2030" s="346" t="s">
        <v>8502</v>
      </c>
      <c r="O2030" s="224" t="s">
        <v>8503</v>
      </c>
    </row>
    <row r="2031" spans="3:15" x14ac:dyDescent="0.25">
      <c r="C2031" s="358"/>
      <c r="D2031" s="358"/>
      <c r="E2031" s="358"/>
      <c r="H2031" s="344" t="s">
        <v>9493</v>
      </c>
      <c r="I2031" s="336" t="s">
        <v>9527</v>
      </c>
      <c r="J2031" s="224" t="s">
        <v>9528</v>
      </c>
      <c r="L2031" s="224" t="s">
        <v>9529</v>
      </c>
      <c r="M2031" s="224" t="s">
        <v>8467</v>
      </c>
      <c r="N2031" s="346" t="s">
        <v>8505</v>
      </c>
      <c r="O2031" s="224" t="s">
        <v>8506</v>
      </c>
    </row>
    <row r="2032" spans="3:15" x14ac:dyDescent="0.25">
      <c r="C2032" s="358"/>
      <c r="D2032" s="358"/>
      <c r="E2032" s="358"/>
      <c r="H2032" s="344" t="s">
        <v>9493</v>
      </c>
      <c r="I2032" s="336" t="s">
        <v>9530</v>
      </c>
      <c r="J2032" s="224" t="s">
        <v>9531</v>
      </c>
      <c r="L2032" s="224" t="s">
        <v>9532</v>
      </c>
      <c r="M2032" s="224"/>
      <c r="N2032" s="346"/>
      <c r="O2032" s="224" t="s">
        <v>8506</v>
      </c>
    </row>
    <row r="2033" spans="3:15" x14ac:dyDescent="0.25">
      <c r="C2033" s="358"/>
      <c r="D2033" s="358"/>
      <c r="E2033" s="358"/>
      <c r="H2033" s="344" t="s">
        <v>9493</v>
      </c>
      <c r="I2033" s="336" t="s">
        <v>9533</v>
      </c>
      <c r="J2033" s="224" t="s">
        <v>9534</v>
      </c>
      <c r="L2033" s="224" t="s">
        <v>9535</v>
      </c>
      <c r="M2033" s="224" t="s">
        <v>8467</v>
      </c>
      <c r="N2033" s="346" t="s">
        <v>8508</v>
      </c>
      <c r="O2033" s="224" t="s">
        <v>8509</v>
      </c>
    </row>
    <row r="2034" spans="3:15" x14ac:dyDescent="0.25">
      <c r="C2034" s="358"/>
      <c r="D2034" s="358"/>
      <c r="E2034" s="358"/>
      <c r="H2034" s="344" t="s">
        <v>9493</v>
      </c>
      <c r="I2034" s="336" t="s">
        <v>9536</v>
      </c>
      <c r="J2034" s="224" t="s">
        <v>9537</v>
      </c>
      <c r="L2034" s="224" t="s">
        <v>9538</v>
      </c>
      <c r="M2034" s="224" t="s">
        <v>8467</v>
      </c>
      <c r="N2034" s="346" t="s">
        <v>3628</v>
      </c>
      <c r="O2034" s="224" t="s">
        <v>8511</v>
      </c>
    </row>
    <row r="2035" spans="3:15" x14ac:dyDescent="0.25">
      <c r="C2035" s="358"/>
      <c r="D2035" s="358"/>
      <c r="E2035" s="358"/>
      <c r="H2035" s="344" t="s">
        <v>9493</v>
      </c>
      <c r="I2035" s="336" t="s">
        <v>9539</v>
      </c>
      <c r="J2035" s="224" t="s">
        <v>9540</v>
      </c>
      <c r="L2035" s="224" t="s">
        <v>9541</v>
      </c>
      <c r="M2035" s="224" t="s">
        <v>8467</v>
      </c>
      <c r="N2035" s="346" t="s">
        <v>8513</v>
      </c>
      <c r="O2035" s="224" t="s">
        <v>8514</v>
      </c>
    </row>
    <row r="2036" spans="3:15" x14ac:dyDescent="0.25">
      <c r="C2036" s="358"/>
      <c r="D2036" s="358"/>
      <c r="E2036" s="358"/>
      <c r="H2036" s="344" t="s">
        <v>9493</v>
      </c>
      <c r="I2036" s="336" t="s">
        <v>9542</v>
      </c>
      <c r="J2036" s="224" t="s">
        <v>9543</v>
      </c>
      <c r="L2036" s="224" t="s">
        <v>9544</v>
      </c>
      <c r="M2036" s="224" t="s">
        <v>8467</v>
      </c>
      <c r="N2036" s="346" t="s">
        <v>5806</v>
      </c>
      <c r="O2036" s="224" t="s">
        <v>8516</v>
      </c>
    </row>
    <row r="2037" spans="3:15" x14ac:dyDescent="0.25">
      <c r="C2037" s="358"/>
      <c r="D2037" s="358"/>
      <c r="E2037" s="358"/>
      <c r="H2037" s="344" t="s">
        <v>9493</v>
      </c>
      <c r="I2037" s="336" t="s">
        <v>9545</v>
      </c>
      <c r="J2037" s="224" t="s">
        <v>9546</v>
      </c>
      <c r="L2037" s="224" t="s">
        <v>9547</v>
      </c>
      <c r="M2037" s="224"/>
      <c r="N2037" s="346"/>
      <c r="O2037" s="224" t="s">
        <v>8516</v>
      </c>
    </row>
    <row r="2038" spans="3:15" x14ac:dyDescent="0.25">
      <c r="C2038" s="358"/>
      <c r="D2038" s="358"/>
      <c r="E2038" s="358"/>
      <c r="H2038" s="344" t="s">
        <v>9493</v>
      </c>
      <c r="I2038" s="336" t="s">
        <v>9548</v>
      </c>
      <c r="J2038" s="224" t="s">
        <v>9549</v>
      </c>
      <c r="L2038" s="224" t="s">
        <v>9550</v>
      </c>
      <c r="M2038" s="224" t="s">
        <v>8467</v>
      </c>
      <c r="N2038" s="346" t="s">
        <v>8518</v>
      </c>
      <c r="O2038" s="224" t="s">
        <v>8519</v>
      </c>
    </row>
    <row r="2039" spans="3:15" x14ac:dyDescent="0.25">
      <c r="C2039" s="358"/>
      <c r="D2039" s="358"/>
      <c r="E2039" s="358"/>
      <c r="H2039" s="344" t="s">
        <v>9493</v>
      </c>
      <c r="I2039" s="336" t="s">
        <v>9551</v>
      </c>
      <c r="J2039" s="224" t="s">
        <v>9552</v>
      </c>
      <c r="L2039" s="224" t="s">
        <v>9553</v>
      </c>
      <c r="M2039" s="224"/>
      <c r="N2039" s="346"/>
      <c r="O2039" s="224" t="s">
        <v>8519</v>
      </c>
    </row>
    <row r="2040" spans="3:15" x14ac:dyDescent="0.25">
      <c r="C2040" s="358"/>
      <c r="D2040" s="358"/>
      <c r="E2040" s="358"/>
      <c r="H2040" s="344" t="s">
        <v>9493</v>
      </c>
      <c r="I2040" s="336" t="s">
        <v>9554</v>
      </c>
      <c r="J2040" s="224" t="s">
        <v>9555</v>
      </c>
      <c r="L2040" s="224" t="s">
        <v>9556</v>
      </c>
      <c r="M2040" s="224" t="s">
        <v>8467</v>
      </c>
      <c r="N2040" s="346" t="s">
        <v>8521</v>
      </c>
      <c r="O2040" s="224" t="s">
        <v>8522</v>
      </c>
    </row>
    <row r="2041" spans="3:15" x14ac:dyDescent="0.25">
      <c r="C2041" s="358"/>
      <c r="D2041" s="358"/>
      <c r="E2041" s="358"/>
      <c r="H2041" s="344" t="s">
        <v>9493</v>
      </c>
      <c r="I2041" s="336" t="s">
        <v>9557</v>
      </c>
      <c r="J2041" s="224" t="s">
        <v>9558</v>
      </c>
      <c r="L2041" s="224" t="s">
        <v>9559</v>
      </c>
      <c r="M2041" s="224" t="s">
        <v>8467</v>
      </c>
      <c r="N2041" s="346" t="s">
        <v>8524</v>
      </c>
      <c r="O2041" s="224" t="s">
        <v>8525</v>
      </c>
    </row>
    <row r="2042" spans="3:15" x14ac:dyDescent="0.25">
      <c r="C2042" s="358"/>
      <c r="D2042" s="358"/>
      <c r="E2042" s="358"/>
      <c r="H2042" s="344" t="s">
        <v>9493</v>
      </c>
      <c r="I2042" s="336" t="s">
        <v>9560</v>
      </c>
      <c r="J2042" s="224" t="s">
        <v>9561</v>
      </c>
      <c r="L2042" s="224" t="s">
        <v>9562</v>
      </c>
      <c r="M2042" s="224" t="s">
        <v>8467</v>
      </c>
      <c r="N2042" s="346" t="s">
        <v>8527</v>
      </c>
      <c r="O2042" s="224" t="s">
        <v>8528</v>
      </c>
    </row>
    <row r="2043" spans="3:15" x14ac:dyDescent="0.25">
      <c r="C2043" s="358"/>
      <c r="D2043" s="358"/>
      <c r="E2043" s="358"/>
      <c r="H2043" s="344" t="s">
        <v>9493</v>
      </c>
      <c r="I2043" s="336" t="s">
        <v>9563</v>
      </c>
      <c r="J2043" s="224" t="s">
        <v>9564</v>
      </c>
      <c r="L2043" s="224" t="s">
        <v>9565</v>
      </c>
      <c r="M2043" s="224" t="s">
        <v>8467</v>
      </c>
      <c r="N2043" s="346" t="s">
        <v>8530</v>
      </c>
      <c r="O2043" s="224" t="s">
        <v>8531</v>
      </c>
    </row>
    <row r="2044" spans="3:15" x14ac:dyDescent="0.25">
      <c r="C2044" s="358"/>
      <c r="D2044" s="358"/>
      <c r="E2044" s="358"/>
      <c r="H2044" s="344" t="s">
        <v>9493</v>
      </c>
      <c r="I2044" s="336" t="s">
        <v>9566</v>
      </c>
      <c r="J2044" s="224" t="s">
        <v>9567</v>
      </c>
      <c r="L2044" s="224" t="s">
        <v>9568</v>
      </c>
      <c r="M2044" s="224"/>
      <c r="N2044" s="346"/>
      <c r="O2044" s="224" t="s">
        <v>8531</v>
      </c>
    </row>
    <row r="2045" spans="3:15" x14ac:dyDescent="0.25">
      <c r="C2045" s="358"/>
      <c r="D2045" s="358"/>
      <c r="E2045" s="358"/>
      <c r="H2045" s="344" t="s">
        <v>9493</v>
      </c>
      <c r="I2045" s="336" t="s">
        <v>9569</v>
      </c>
      <c r="J2045" s="224" t="s">
        <v>9570</v>
      </c>
      <c r="L2045" s="224" t="s">
        <v>9571</v>
      </c>
      <c r="M2045" s="224" t="s">
        <v>8467</v>
      </c>
      <c r="N2045" s="346" t="s">
        <v>8533</v>
      </c>
      <c r="O2045" s="224" t="s">
        <v>8534</v>
      </c>
    </row>
    <row r="2046" spans="3:15" x14ac:dyDescent="0.25">
      <c r="C2046" s="358"/>
      <c r="D2046" s="358"/>
      <c r="E2046" s="358"/>
      <c r="H2046" s="344" t="s">
        <v>9493</v>
      </c>
      <c r="I2046" s="336" t="s">
        <v>9572</v>
      </c>
      <c r="J2046" s="224" t="s">
        <v>9573</v>
      </c>
      <c r="L2046" s="224" t="s">
        <v>9574</v>
      </c>
      <c r="M2046" s="224" t="s">
        <v>8467</v>
      </c>
      <c r="N2046" s="346" t="s">
        <v>8536</v>
      </c>
      <c r="O2046" s="224" t="s">
        <v>8537</v>
      </c>
    </row>
    <row r="2047" spans="3:15" x14ac:dyDescent="0.25">
      <c r="C2047" s="358"/>
      <c r="D2047" s="358"/>
      <c r="E2047" s="358"/>
      <c r="H2047" s="344" t="s">
        <v>9493</v>
      </c>
      <c r="I2047" s="336" t="s">
        <v>9575</v>
      </c>
      <c r="J2047" s="224" t="s">
        <v>9576</v>
      </c>
      <c r="L2047" s="224" t="s">
        <v>9577</v>
      </c>
      <c r="M2047" s="224" t="s">
        <v>8467</v>
      </c>
      <c r="N2047" s="346" t="s">
        <v>8539</v>
      </c>
      <c r="O2047" s="224" t="s">
        <v>8540</v>
      </c>
    </row>
    <row r="2048" spans="3:15" x14ac:dyDescent="0.25">
      <c r="C2048" s="358"/>
      <c r="D2048" s="358"/>
      <c r="E2048" s="358"/>
      <c r="H2048" s="344" t="s">
        <v>9493</v>
      </c>
      <c r="I2048" s="336" t="s">
        <v>9578</v>
      </c>
      <c r="J2048" s="224" t="s">
        <v>9579</v>
      </c>
      <c r="L2048" s="224" t="s">
        <v>9580</v>
      </c>
      <c r="M2048" s="224" t="s">
        <v>8467</v>
      </c>
      <c r="N2048" s="346" t="s">
        <v>8542</v>
      </c>
      <c r="O2048" s="224" t="s">
        <v>8543</v>
      </c>
    </row>
    <row r="2049" spans="3:15" x14ac:dyDescent="0.25">
      <c r="C2049" s="358"/>
      <c r="D2049" s="358"/>
      <c r="E2049" s="358"/>
      <c r="H2049" s="344" t="s">
        <v>9493</v>
      </c>
      <c r="I2049" s="336" t="s">
        <v>9581</v>
      </c>
      <c r="J2049" s="224" t="s">
        <v>9582</v>
      </c>
      <c r="L2049" s="224" t="s">
        <v>9583</v>
      </c>
      <c r="M2049" s="224" t="s">
        <v>8467</v>
      </c>
      <c r="N2049" s="346" t="s">
        <v>8545</v>
      </c>
      <c r="O2049" s="224" t="s">
        <v>8546</v>
      </c>
    </row>
    <row r="2050" spans="3:15" x14ac:dyDescent="0.25">
      <c r="C2050" s="358"/>
      <c r="D2050" s="358"/>
      <c r="E2050" s="358"/>
      <c r="H2050" s="344" t="s">
        <v>9493</v>
      </c>
      <c r="I2050" s="336" t="s">
        <v>9584</v>
      </c>
      <c r="J2050" s="224" t="s">
        <v>9585</v>
      </c>
      <c r="L2050" s="224" t="s">
        <v>9586</v>
      </c>
      <c r="M2050" s="224" t="s">
        <v>8467</v>
      </c>
      <c r="N2050" s="346" t="s">
        <v>8548</v>
      </c>
      <c r="O2050" s="224" t="s">
        <v>8549</v>
      </c>
    </row>
    <row r="2051" spans="3:15" x14ac:dyDescent="0.25">
      <c r="C2051" s="358"/>
      <c r="D2051" s="358"/>
      <c r="E2051" s="358"/>
      <c r="H2051" s="344" t="s">
        <v>9493</v>
      </c>
      <c r="I2051" s="336" t="s">
        <v>9587</v>
      </c>
      <c r="J2051" s="224" t="s">
        <v>9588</v>
      </c>
      <c r="L2051" s="224" t="s">
        <v>9589</v>
      </c>
      <c r="M2051" s="224" t="s">
        <v>8467</v>
      </c>
      <c r="N2051" s="346" t="s">
        <v>8551</v>
      </c>
      <c r="O2051" s="224" t="s">
        <v>8552</v>
      </c>
    </row>
    <row r="2052" spans="3:15" x14ac:dyDescent="0.25">
      <c r="C2052" s="358"/>
      <c r="D2052" s="358"/>
      <c r="E2052" s="358"/>
      <c r="H2052" s="344" t="s">
        <v>9493</v>
      </c>
      <c r="I2052" s="336" t="s">
        <v>9590</v>
      </c>
      <c r="J2052" s="224" t="s">
        <v>9591</v>
      </c>
      <c r="L2052" s="224" t="s">
        <v>9592</v>
      </c>
      <c r="M2052" s="224" t="s">
        <v>8467</v>
      </c>
      <c r="N2052" s="346" t="s">
        <v>8554</v>
      </c>
      <c r="O2052" s="224" t="s">
        <v>8555</v>
      </c>
    </row>
    <row r="2053" spans="3:15" x14ac:dyDescent="0.25">
      <c r="C2053" s="358"/>
      <c r="D2053" s="358"/>
      <c r="E2053" s="358"/>
      <c r="H2053" s="344" t="s">
        <v>9493</v>
      </c>
      <c r="I2053" s="336" t="s">
        <v>9593</v>
      </c>
      <c r="J2053" s="224" t="s">
        <v>9594</v>
      </c>
      <c r="L2053" s="224" t="s">
        <v>9595</v>
      </c>
      <c r="M2053" s="224" t="s">
        <v>8467</v>
      </c>
      <c r="N2053" s="346" t="s">
        <v>8557</v>
      </c>
      <c r="O2053" s="224" t="s">
        <v>8558</v>
      </c>
    </row>
    <row r="2054" spans="3:15" x14ac:dyDescent="0.25">
      <c r="C2054" s="358"/>
      <c r="D2054" s="358"/>
      <c r="E2054" s="358"/>
      <c r="H2054" s="354"/>
      <c r="I2054" s="350" t="s">
        <v>9596</v>
      </c>
      <c r="J2054" s="355"/>
      <c r="L2054" s="224" t="s">
        <v>9597</v>
      </c>
      <c r="M2054" s="224" t="s">
        <v>8467</v>
      </c>
      <c r="N2054" s="346" t="s">
        <v>8560</v>
      </c>
      <c r="O2054" s="224" t="s">
        <v>8561</v>
      </c>
    </row>
    <row r="2055" spans="3:15" x14ac:dyDescent="0.25">
      <c r="C2055" s="358"/>
      <c r="D2055" s="358"/>
      <c r="E2055" s="358"/>
      <c r="H2055" s="344" t="s">
        <v>9598</v>
      </c>
      <c r="I2055" s="336" t="s">
        <v>9599</v>
      </c>
      <c r="J2055" s="224" t="s">
        <v>9600</v>
      </c>
      <c r="L2055" s="224" t="s">
        <v>9601</v>
      </c>
      <c r="M2055" s="224" t="s">
        <v>8467</v>
      </c>
      <c r="N2055" s="346" t="s">
        <v>8563</v>
      </c>
      <c r="O2055" s="224" t="s">
        <v>8564</v>
      </c>
    </row>
    <row r="2056" spans="3:15" x14ac:dyDescent="0.25">
      <c r="C2056" s="358"/>
      <c r="D2056" s="358"/>
      <c r="E2056" s="358"/>
      <c r="H2056" s="344" t="s">
        <v>9598</v>
      </c>
      <c r="I2056" s="336" t="s">
        <v>9602</v>
      </c>
      <c r="J2056" s="224" t="s">
        <v>9603</v>
      </c>
      <c r="L2056" s="224" t="s">
        <v>9604</v>
      </c>
      <c r="M2056" s="224" t="s">
        <v>8467</v>
      </c>
      <c r="N2056" s="346" t="s">
        <v>8566</v>
      </c>
      <c r="O2056" s="224" t="s">
        <v>8567</v>
      </c>
    </row>
    <row r="2057" spans="3:15" x14ac:dyDescent="0.25">
      <c r="C2057" s="358"/>
      <c r="D2057" s="358"/>
      <c r="E2057" s="358"/>
      <c r="H2057" s="344" t="s">
        <v>9598</v>
      </c>
      <c r="I2057" s="336" t="s">
        <v>9605</v>
      </c>
      <c r="J2057" s="224" t="s">
        <v>9606</v>
      </c>
      <c r="L2057" s="224" t="s">
        <v>9607</v>
      </c>
      <c r="M2057" s="224" t="s">
        <v>8467</v>
      </c>
      <c r="N2057" s="346" t="s">
        <v>8569</v>
      </c>
      <c r="O2057" s="224" t="s">
        <v>8570</v>
      </c>
    </row>
    <row r="2058" spans="3:15" x14ac:dyDescent="0.25">
      <c r="C2058" s="358"/>
      <c r="D2058" s="358"/>
      <c r="E2058" s="358"/>
      <c r="H2058" s="344" t="s">
        <v>9598</v>
      </c>
      <c r="I2058" s="336" t="s">
        <v>6078</v>
      </c>
      <c r="J2058" s="224" t="s">
        <v>9608</v>
      </c>
      <c r="L2058" s="224" t="s">
        <v>9609</v>
      </c>
      <c r="M2058" s="224" t="s">
        <v>8574</v>
      </c>
      <c r="N2058" s="346" t="s">
        <v>8575</v>
      </c>
      <c r="O2058" s="224" t="s">
        <v>8576</v>
      </c>
    </row>
    <row r="2059" spans="3:15" x14ac:dyDescent="0.25">
      <c r="C2059" s="358"/>
      <c r="D2059" s="358"/>
      <c r="E2059" s="358"/>
      <c r="H2059" s="344" t="s">
        <v>9598</v>
      </c>
      <c r="I2059" s="336" t="s">
        <v>9610</v>
      </c>
      <c r="J2059" s="224" t="s">
        <v>9611</v>
      </c>
      <c r="L2059" s="224" t="s">
        <v>9612</v>
      </c>
      <c r="M2059" s="224" t="s">
        <v>8574</v>
      </c>
      <c r="N2059" s="346" t="s">
        <v>8578</v>
      </c>
      <c r="O2059" s="224" t="s">
        <v>8579</v>
      </c>
    </row>
    <row r="2060" spans="3:15" x14ac:dyDescent="0.25">
      <c r="C2060" s="358"/>
      <c r="D2060" s="358"/>
      <c r="E2060" s="358"/>
      <c r="H2060" s="344" t="s">
        <v>9598</v>
      </c>
      <c r="I2060" s="336" t="s">
        <v>9613</v>
      </c>
      <c r="J2060" s="224" t="s">
        <v>9614</v>
      </c>
      <c r="L2060" s="224" t="s">
        <v>9615</v>
      </c>
      <c r="M2060" s="224"/>
      <c r="N2060" s="346"/>
      <c r="O2060" s="224" t="s">
        <v>8579</v>
      </c>
    </row>
    <row r="2061" spans="3:15" x14ac:dyDescent="0.25">
      <c r="C2061" s="358"/>
      <c r="D2061" s="358"/>
      <c r="E2061" s="358"/>
      <c r="H2061" s="344" t="s">
        <v>9598</v>
      </c>
      <c r="I2061" s="336" t="s">
        <v>9616</v>
      </c>
      <c r="J2061" s="224" t="s">
        <v>9617</v>
      </c>
      <c r="L2061" s="224" t="s">
        <v>9618</v>
      </c>
      <c r="M2061" s="224" t="s">
        <v>8574</v>
      </c>
      <c r="N2061" s="346" t="s">
        <v>8581</v>
      </c>
      <c r="O2061" s="224" t="s">
        <v>8582</v>
      </c>
    </row>
    <row r="2062" spans="3:15" x14ac:dyDescent="0.25">
      <c r="C2062" s="358"/>
      <c r="D2062" s="358"/>
      <c r="E2062" s="358"/>
      <c r="H2062" s="344" t="s">
        <v>9598</v>
      </c>
      <c r="I2062" s="336" t="s">
        <v>9619</v>
      </c>
      <c r="J2062" s="224" t="s">
        <v>9620</v>
      </c>
      <c r="L2062" s="224" t="s">
        <v>9621</v>
      </c>
      <c r="M2062" s="224"/>
      <c r="N2062" s="346"/>
      <c r="O2062" s="224" t="s">
        <v>8582</v>
      </c>
    </row>
    <row r="2063" spans="3:15" x14ac:dyDescent="0.25">
      <c r="C2063" s="358"/>
      <c r="D2063" s="358"/>
      <c r="E2063" s="358"/>
      <c r="H2063" s="344" t="s">
        <v>9598</v>
      </c>
      <c r="I2063" s="336" t="s">
        <v>7521</v>
      </c>
      <c r="J2063" s="224" t="s">
        <v>9622</v>
      </c>
      <c r="L2063" s="224" t="s">
        <v>9623</v>
      </c>
      <c r="M2063" s="224"/>
      <c r="N2063" s="346"/>
      <c r="O2063" s="224" t="s">
        <v>8582</v>
      </c>
    </row>
    <row r="2064" spans="3:15" x14ac:dyDescent="0.25">
      <c r="C2064" s="358"/>
      <c r="D2064" s="358"/>
      <c r="E2064" s="358"/>
      <c r="H2064" s="344" t="s">
        <v>9598</v>
      </c>
      <c r="I2064" s="336" t="s">
        <v>9624</v>
      </c>
      <c r="J2064" s="224" t="s">
        <v>9625</v>
      </c>
      <c r="L2064" s="224" t="s">
        <v>9626</v>
      </c>
      <c r="M2064" s="224" t="s">
        <v>8574</v>
      </c>
      <c r="N2064" s="346" t="s">
        <v>8584</v>
      </c>
      <c r="O2064" s="224" t="s">
        <v>8585</v>
      </c>
    </row>
    <row r="2065" spans="3:15" x14ac:dyDescent="0.25">
      <c r="C2065" s="358"/>
      <c r="D2065" s="358"/>
      <c r="E2065" s="358"/>
      <c r="H2065" s="344" t="s">
        <v>9598</v>
      </c>
      <c r="I2065" s="336" t="s">
        <v>9627</v>
      </c>
      <c r="J2065" s="224" t="s">
        <v>9628</v>
      </c>
      <c r="L2065" s="224" t="s">
        <v>9629</v>
      </c>
      <c r="M2065" s="224"/>
      <c r="N2065" s="346"/>
      <c r="O2065" s="224" t="s">
        <v>8585</v>
      </c>
    </row>
    <row r="2066" spans="3:15" x14ac:dyDescent="0.25">
      <c r="C2066" s="358"/>
      <c r="D2066" s="358"/>
      <c r="E2066" s="358"/>
      <c r="H2066" s="344" t="s">
        <v>9598</v>
      </c>
      <c r="I2066" s="336" t="s">
        <v>9630</v>
      </c>
      <c r="J2066" s="224" t="s">
        <v>9631</v>
      </c>
      <c r="L2066" s="224" t="s">
        <v>9632</v>
      </c>
      <c r="M2066" s="224"/>
      <c r="N2066" s="346"/>
      <c r="O2066" s="224" t="s">
        <v>8585</v>
      </c>
    </row>
    <row r="2067" spans="3:15" x14ac:dyDescent="0.25">
      <c r="C2067" s="358"/>
      <c r="D2067" s="358"/>
      <c r="E2067" s="358"/>
      <c r="H2067" s="344" t="s">
        <v>9598</v>
      </c>
      <c r="I2067" s="336" t="s">
        <v>9633</v>
      </c>
      <c r="J2067" s="224" t="s">
        <v>9634</v>
      </c>
      <c r="L2067" s="224" t="s">
        <v>9635</v>
      </c>
      <c r="M2067" s="224" t="s">
        <v>8574</v>
      </c>
      <c r="N2067" s="346" t="s">
        <v>8587</v>
      </c>
      <c r="O2067" s="224" t="s">
        <v>8588</v>
      </c>
    </row>
    <row r="2068" spans="3:15" x14ac:dyDescent="0.25">
      <c r="C2068" s="358"/>
      <c r="D2068" s="358"/>
      <c r="E2068" s="358"/>
      <c r="H2068" s="344" t="s">
        <v>9598</v>
      </c>
      <c r="I2068" s="336" t="s">
        <v>9636</v>
      </c>
      <c r="J2068" s="224" t="s">
        <v>9637</v>
      </c>
      <c r="L2068" s="224" t="s">
        <v>9638</v>
      </c>
      <c r="M2068" s="224"/>
      <c r="N2068" s="346"/>
      <c r="O2068" s="224" t="s">
        <v>8588</v>
      </c>
    </row>
    <row r="2069" spans="3:15" x14ac:dyDescent="0.25">
      <c r="C2069" s="358"/>
      <c r="D2069" s="358"/>
      <c r="E2069" s="358"/>
      <c r="H2069" s="344" t="s">
        <v>9598</v>
      </c>
      <c r="I2069" s="336" t="s">
        <v>9639</v>
      </c>
      <c r="J2069" s="224" t="s">
        <v>9640</v>
      </c>
      <c r="L2069" s="224" t="s">
        <v>9641</v>
      </c>
      <c r="M2069" s="224"/>
      <c r="N2069" s="346"/>
      <c r="O2069" s="224" t="s">
        <v>8588</v>
      </c>
    </row>
    <row r="2070" spans="3:15" x14ac:dyDescent="0.25">
      <c r="C2070" s="358"/>
      <c r="D2070" s="358"/>
      <c r="E2070" s="358"/>
      <c r="H2070" s="344" t="s">
        <v>9598</v>
      </c>
      <c r="I2070" s="336" t="s">
        <v>9642</v>
      </c>
      <c r="J2070" s="224" t="s">
        <v>9643</v>
      </c>
      <c r="L2070" s="224" t="s">
        <v>9644</v>
      </c>
      <c r="M2070" s="224" t="s">
        <v>8574</v>
      </c>
      <c r="N2070" s="346" t="s">
        <v>8590</v>
      </c>
      <c r="O2070" s="224" t="s">
        <v>8591</v>
      </c>
    </row>
    <row r="2071" spans="3:15" x14ac:dyDescent="0.25">
      <c r="C2071" s="358"/>
      <c r="D2071" s="358"/>
      <c r="E2071" s="358"/>
      <c r="H2071" s="344" t="s">
        <v>9598</v>
      </c>
      <c r="I2071" s="336" t="s">
        <v>9645</v>
      </c>
      <c r="J2071" s="224" t="s">
        <v>9646</v>
      </c>
      <c r="L2071" s="224" t="s">
        <v>9647</v>
      </c>
      <c r="M2071" s="224"/>
      <c r="N2071" s="346"/>
      <c r="O2071" s="224" t="s">
        <v>8591</v>
      </c>
    </row>
    <row r="2072" spans="3:15" x14ac:dyDescent="0.25">
      <c r="C2072" s="358"/>
      <c r="D2072" s="358"/>
      <c r="E2072" s="358"/>
      <c r="H2072" s="344" t="s">
        <v>9598</v>
      </c>
      <c r="I2072" s="336" t="s">
        <v>9648</v>
      </c>
      <c r="J2072" s="224" t="s">
        <v>9649</v>
      </c>
      <c r="L2072" s="224" t="s">
        <v>9650</v>
      </c>
      <c r="M2072" s="224" t="s">
        <v>8574</v>
      </c>
      <c r="N2072" s="346" t="s">
        <v>8593</v>
      </c>
      <c r="O2072" s="224" t="s">
        <v>8594</v>
      </c>
    </row>
    <row r="2073" spans="3:15" x14ac:dyDescent="0.25">
      <c r="C2073" s="358"/>
      <c r="D2073" s="358"/>
      <c r="E2073" s="358"/>
      <c r="H2073" s="344" t="s">
        <v>9598</v>
      </c>
      <c r="I2073" s="336" t="s">
        <v>9651</v>
      </c>
      <c r="J2073" s="224" t="s">
        <v>9652</v>
      </c>
      <c r="L2073" s="224" t="s">
        <v>9653</v>
      </c>
      <c r="M2073" s="224"/>
      <c r="N2073" s="346"/>
      <c r="O2073" s="224" t="s">
        <v>8594</v>
      </c>
    </row>
    <row r="2074" spans="3:15" x14ac:dyDescent="0.25">
      <c r="C2074" s="358"/>
      <c r="D2074" s="358"/>
      <c r="E2074" s="358"/>
      <c r="H2074" s="344" t="s">
        <v>9598</v>
      </c>
      <c r="I2074" s="336" t="s">
        <v>9654</v>
      </c>
      <c r="J2074" s="224" t="s">
        <v>9655</v>
      </c>
      <c r="L2074" s="224" t="s">
        <v>9656</v>
      </c>
      <c r="M2074" s="224"/>
      <c r="N2074" s="346"/>
      <c r="O2074" s="224" t="s">
        <v>8594</v>
      </c>
    </row>
    <row r="2075" spans="3:15" x14ac:dyDescent="0.25">
      <c r="C2075" s="358"/>
      <c r="D2075" s="358"/>
      <c r="E2075" s="358"/>
      <c r="H2075" s="344" t="s">
        <v>9598</v>
      </c>
      <c r="I2075" s="336" t="s">
        <v>9657</v>
      </c>
      <c r="J2075" s="224" t="s">
        <v>9658</v>
      </c>
      <c r="L2075" s="224" t="s">
        <v>9659</v>
      </c>
      <c r="M2075" s="224" t="s">
        <v>8574</v>
      </c>
      <c r="N2075" s="346" t="s">
        <v>5026</v>
      </c>
      <c r="O2075" s="224" t="s">
        <v>8596</v>
      </c>
    </row>
    <row r="2076" spans="3:15" x14ac:dyDescent="0.25">
      <c r="C2076" s="358"/>
      <c r="D2076" s="358"/>
      <c r="E2076" s="358"/>
      <c r="H2076" s="344" t="s">
        <v>9598</v>
      </c>
      <c r="I2076" s="336" t="s">
        <v>9660</v>
      </c>
      <c r="J2076" s="224" t="s">
        <v>9661</v>
      </c>
      <c r="L2076" s="224" t="s">
        <v>9662</v>
      </c>
      <c r="M2076" s="224"/>
      <c r="N2076" s="346"/>
      <c r="O2076" s="224" t="s">
        <v>8596</v>
      </c>
    </row>
    <row r="2077" spans="3:15" x14ac:dyDescent="0.25">
      <c r="C2077" s="358"/>
      <c r="D2077" s="358"/>
      <c r="E2077" s="358"/>
      <c r="H2077" s="344"/>
      <c r="I2077" s="350" t="s">
        <v>9663</v>
      </c>
      <c r="J2077" s="224"/>
      <c r="L2077" s="224" t="s">
        <v>9664</v>
      </c>
      <c r="M2077" s="224"/>
      <c r="N2077" s="346"/>
      <c r="O2077" s="224" t="s">
        <v>8596</v>
      </c>
    </row>
    <row r="2078" spans="3:15" x14ac:dyDescent="0.25">
      <c r="C2078" s="358"/>
      <c r="D2078" s="358"/>
      <c r="E2078" s="358"/>
      <c r="H2078" s="224" t="s">
        <v>9665</v>
      </c>
      <c r="I2078" s="346" t="s">
        <v>9666</v>
      </c>
      <c r="J2078" s="224" t="s">
        <v>9667</v>
      </c>
      <c r="L2078" s="224" t="s">
        <v>9668</v>
      </c>
      <c r="M2078" s="224" t="s">
        <v>8574</v>
      </c>
      <c r="N2078" s="346" t="s">
        <v>8598</v>
      </c>
      <c r="O2078" s="224" t="s">
        <v>8599</v>
      </c>
    </row>
    <row r="2079" spans="3:15" x14ac:dyDescent="0.25">
      <c r="C2079" s="358"/>
      <c r="D2079" s="358"/>
      <c r="E2079" s="358"/>
      <c r="H2079" s="224" t="s">
        <v>9665</v>
      </c>
      <c r="I2079" s="346" t="s">
        <v>9669</v>
      </c>
      <c r="J2079" s="224" t="s">
        <v>9670</v>
      </c>
      <c r="L2079" s="224" t="s">
        <v>9671</v>
      </c>
      <c r="M2079" s="224"/>
      <c r="N2079" s="346"/>
      <c r="O2079" s="224" t="s">
        <v>8599</v>
      </c>
    </row>
    <row r="2080" spans="3:15" x14ac:dyDescent="0.25">
      <c r="C2080" s="358"/>
      <c r="D2080" s="358"/>
      <c r="E2080" s="358"/>
      <c r="H2080" s="224" t="s">
        <v>9665</v>
      </c>
      <c r="I2080" s="346" t="s">
        <v>9672</v>
      </c>
      <c r="J2080" s="224" t="s">
        <v>9673</v>
      </c>
      <c r="L2080" s="224" t="s">
        <v>9674</v>
      </c>
      <c r="M2080" s="224" t="s">
        <v>8574</v>
      </c>
      <c r="N2080" s="346" t="s">
        <v>8601</v>
      </c>
      <c r="O2080" s="224" t="s">
        <v>8602</v>
      </c>
    </row>
    <row r="2081" spans="3:15" x14ac:dyDescent="0.25">
      <c r="C2081" s="358"/>
      <c r="D2081" s="358"/>
      <c r="E2081" s="358"/>
      <c r="H2081" s="224" t="s">
        <v>9665</v>
      </c>
      <c r="I2081" s="346" t="s">
        <v>8886</v>
      </c>
      <c r="J2081" s="224" t="s">
        <v>9675</v>
      </c>
      <c r="L2081" s="224" t="s">
        <v>9676</v>
      </c>
      <c r="M2081" s="224" t="s">
        <v>8574</v>
      </c>
      <c r="N2081" s="346" t="s">
        <v>8604</v>
      </c>
      <c r="O2081" s="224" t="s">
        <v>8605</v>
      </c>
    </row>
    <row r="2082" spans="3:15" x14ac:dyDescent="0.25">
      <c r="C2082" s="358"/>
      <c r="D2082" s="358"/>
      <c r="E2082" s="358"/>
      <c r="H2082" s="224" t="s">
        <v>9665</v>
      </c>
      <c r="I2082" s="346" t="s">
        <v>9677</v>
      </c>
      <c r="J2082" s="224" t="s">
        <v>9678</v>
      </c>
      <c r="L2082" s="224" t="s">
        <v>9679</v>
      </c>
      <c r="M2082" s="224" t="s">
        <v>8574</v>
      </c>
      <c r="N2082" s="346" t="s">
        <v>8607</v>
      </c>
      <c r="O2082" s="224" t="s">
        <v>8608</v>
      </c>
    </row>
    <row r="2083" spans="3:15" x14ac:dyDescent="0.25">
      <c r="C2083" s="358"/>
      <c r="D2083" s="358"/>
      <c r="E2083" s="358"/>
      <c r="H2083" s="224" t="s">
        <v>9665</v>
      </c>
      <c r="I2083" s="346" t="s">
        <v>9680</v>
      </c>
      <c r="J2083" s="224" t="s">
        <v>9681</v>
      </c>
      <c r="L2083" s="224" t="s">
        <v>9682</v>
      </c>
      <c r="M2083" s="224"/>
      <c r="N2083" s="346"/>
      <c r="O2083" s="224" t="s">
        <v>8608</v>
      </c>
    </row>
    <row r="2084" spans="3:15" x14ac:dyDescent="0.25">
      <c r="C2084" s="358"/>
      <c r="D2084" s="358"/>
      <c r="E2084" s="358"/>
      <c r="H2084" s="224" t="s">
        <v>9665</v>
      </c>
      <c r="I2084" s="346" t="s">
        <v>9683</v>
      </c>
      <c r="J2084" s="224" t="s">
        <v>9684</v>
      </c>
      <c r="L2084" s="224" t="s">
        <v>9685</v>
      </c>
      <c r="M2084" s="224" t="s">
        <v>8574</v>
      </c>
      <c r="N2084" s="346" t="s">
        <v>8610</v>
      </c>
      <c r="O2084" s="224" t="s">
        <v>8611</v>
      </c>
    </row>
    <row r="2085" spans="3:15" x14ac:dyDescent="0.25">
      <c r="C2085" s="358"/>
      <c r="D2085" s="358"/>
      <c r="E2085" s="358"/>
      <c r="H2085" s="224" t="s">
        <v>9665</v>
      </c>
      <c r="I2085" s="346" t="s">
        <v>6536</v>
      </c>
      <c r="J2085" s="224" t="s">
        <v>9686</v>
      </c>
      <c r="L2085" s="224" t="s">
        <v>9687</v>
      </c>
      <c r="M2085" s="224" t="s">
        <v>8574</v>
      </c>
      <c r="N2085" s="346" t="s">
        <v>8613</v>
      </c>
      <c r="O2085" s="224" t="s">
        <v>8614</v>
      </c>
    </row>
    <row r="2086" spans="3:15" x14ac:dyDescent="0.25">
      <c r="C2086" s="358"/>
      <c r="D2086" s="358"/>
      <c r="E2086" s="358"/>
      <c r="H2086" s="224" t="s">
        <v>9665</v>
      </c>
      <c r="I2086" s="346" t="s">
        <v>9688</v>
      </c>
      <c r="J2086" s="224" t="s">
        <v>9689</v>
      </c>
      <c r="L2086" s="224" t="s">
        <v>9690</v>
      </c>
      <c r="M2086" s="224"/>
      <c r="N2086" s="346"/>
      <c r="O2086" s="224" t="s">
        <v>8614</v>
      </c>
    </row>
    <row r="2087" spans="3:15" x14ac:dyDescent="0.25">
      <c r="C2087" s="358"/>
      <c r="D2087" s="358"/>
      <c r="E2087" s="358"/>
      <c r="H2087" s="224" t="s">
        <v>9665</v>
      </c>
      <c r="I2087" s="346" t="s">
        <v>9691</v>
      </c>
      <c r="J2087" s="224" t="s">
        <v>9692</v>
      </c>
      <c r="L2087" s="224" t="s">
        <v>9693</v>
      </c>
      <c r="M2087" s="224"/>
      <c r="N2087" s="346"/>
      <c r="O2087" s="224" t="s">
        <v>8614</v>
      </c>
    </row>
    <row r="2088" spans="3:15" x14ac:dyDescent="0.25">
      <c r="C2088" s="358"/>
      <c r="D2088" s="358"/>
      <c r="E2088" s="358"/>
      <c r="H2088" s="224" t="s">
        <v>9665</v>
      </c>
      <c r="I2088" s="346" t="s">
        <v>9694</v>
      </c>
      <c r="J2088" s="224" t="s">
        <v>9695</v>
      </c>
      <c r="L2088" s="224" t="s">
        <v>9696</v>
      </c>
      <c r="M2088" s="224"/>
      <c r="N2088" s="346"/>
      <c r="O2088" s="224" t="s">
        <v>8614</v>
      </c>
    </row>
    <row r="2089" spans="3:15" x14ac:dyDescent="0.25">
      <c r="C2089" s="358"/>
      <c r="D2089" s="358"/>
      <c r="E2089" s="358"/>
      <c r="H2089" s="224" t="s">
        <v>9665</v>
      </c>
      <c r="I2089" s="346" t="s">
        <v>9697</v>
      </c>
      <c r="J2089" s="224" t="s">
        <v>9698</v>
      </c>
      <c r="L2089" s="224" t="s">
        <v>9699</v>
      </c>
      <c r="M2089" s="224" t="s">
        <v>8574</v>
      </c>
      <c r="N2089" s="346" t="s">
        <v>8616</v>
      </c>
      <c r="O2089" s="224" t="s">
        <v>8617</v>
      </c>
    </row>
    <row r="2090" spans="3:15" x14ac:dyDescent="0.25">
      <c r="C2090" s="358"/>
      <c r="D2090" s="358"/>
      <c r="E2090" s="358"/>
      <c r="H2090" s="224" t="s">
        <v>9665</v>
      </c>
      <c r="I2090" s="346" t="s">
        <v>9700</v>
      </c>
      <c r="J2090" s="224" t="s">
        <v>9701</v>
      </c>
      <c r="L2090" s="224" t="s">
        <v>9702</v>
      </c>
      <c r="M2090" s="224"/>
      <c r="N2090" s="346"/>
      <c r="O2090" s="224" t="s">
        <v>8617</v>
      </c>
    </row>
    <row r="2091" spans="3:15" x14ac:dyDescent="0.25">
      <c r="C2091" s="358"/>
      <c r="D2091" s="358"/>
      <c r="E2091" s="358"/>
      <c r="H2091" s="224" t="s">
        <v>9665</v>
      </c>
      <c r="I2091" s="346" t="s">
        <v>9703</v>
      </c>
      <c r="J2091" s="224" t="s">
        <v>9704</v>
      </c>
      <c r="L2091" s="224" t="s">
        <v>9705</v>
      </c>
      <c r="M2091" s="224" t="s">
        <v>8574</v>
      </c>
      <c r="N2091" s="346" t="s">
        <v>8619</v>
      </c>
      <c r="O2091" s="224" t="s">
        <v>8620</v>
      </c>
    </row>
    <row r="2092" spans="3:15" x14ac:dyDescent="0.25">
      <c r="C2092" s="358"/>
      <c r="D2092" s="358"/>
      <c r="E2092" s="358"/>
      <c r="H2092" s="224" t="s">
        <v>9665</v>
      </c>
      <c r="I2092" s="346" t="s">
        <v>9706</v>
      </c>
      <c r="J2092" s="224" t="s">
        <v>9707</v>
      </c>
      <c r="L2092" s="224" t="s">
        <v>9708</v>
      </c>
      <c r="M2092" s="224"/>
      <c r="N2092" s="346"/>
      <c r="O2092" s="224" t="s">
        <v>8620</v>
      </c>
    </row>
    <row r="2093" spans="3:15" x14ac:dyDescent="0.25">
      <c r="C2093" s="358"/>
      <c r="D2093" s="358"/>
      <c r="E2093" s="358"/>
      <c r="H2093" s="224" t="s">
        <v>9665</v>
      </c>
      <c r="I2093" s="346" t="s">
        <v>9709</v>
      </c>
      <c r="J2093" s="224" t="s">
        <v>9710</v>
      </c>
      <c r="L2093" s="224" t="s">
        <v>9711</v>
      </c>
      <c r="M2093" s="224" t="s">
        <v>8574</v>
      </c>
      <c r="N2093" s="346" t="s">
        <v>4176</v>
      </c>
      <c r="O2093" s="224" t="s">
        <v>8622</v>
      </c>
    </row>
    <row r="2094" spans="3:15" x14ac:dyDescent="0.25">
      <c r="C2094" s="358"/>
      <c r="D2094" s="358"/>
      <c r="E2094" s="358"/>
      <c r="H2094" s="224" t="s">
        <v>9665</v>
      </c>
      <c r="I2094" s="346" t="s">
        <v>9712</v>
      </c>
      <c r="J2094" s="224" t="s">
        <v>9713</v>
      </c>
      <c r="L2094" s="224" t="s">
        <v>9714</v>
      </c>
      <c r="M2094" s="224"/>
      <c r="N2094" s="346"/>
      <c r="O2094" s="224" t="s">
        <v>8622</v>
      </c>
    </row>
    <row r="2095" spans="3:15" x14ac:dyDescent="0.25">
      <c r="C2095" s="358"/>
      <c r="D2095" s="358"/>
      <c r="E2095" s="358"/>
      <c r="H2095" s="224" t="s">
        <v>9665</v>
      </c>
      <c r="I2095" s="346" t="s">
        <v>9715</v>
      </c>
      <c r="J2095" s="224" t="s">
        <v>9716</v>
      </c>
      <c r="L2095" s="224" t="s">
        <v>9717</v>
      </c>
      <c r="M2095" s="224" t="s">
        <v>8574</v>
      </c>
      <c r="N2095" s="346" t="s">
        <v>8624</v>
      </c>
      <c r="O2095" s="224" t="s">
        <v>8625</v>
      </c>
    </row>
    <row r="2096" spans="3:15" x14ac:dyDescent="0.25">
      <c r="C2096" s="358"/>
      <c r="D2096" s="358"/>
      <c r="E2096" s="358"/>
      <c r="H2096" s="224" t="s">
        <v>9665</v>
      </c>
      <c r="I2096" s="346" t="s">
        <v>9718</v>
      </c>
      <c r="J2096" s="224" t="s">
        <v>9719</v>
      </c>
      <c r="L2096" s="224" t="s">
        <v>9720</v>
      </c>
      <c r="M2096" s="224" t="s">
        <v>8574</v>
      </c>
      <c r="N2096" s="346" t="s">
        <v>8627</v>
      </c>
      <c r="O2096" s="224" t="s">
        <v>8628</v>
      </c>
    </row>
    <row r="2097" spans="3:15" x14ac:dyDescent="0.25">
      <c r="C2097" s="358"/>
      <c r="D2097" s="358"/>
      <c r="E2097" s="358"/>
      <c r="H2097" s="224" t="s">
        <v>9665</v>
      </c>
      <c r="I2097" s="346" t="s">
        <v>9721</v>
      </c>
      <c r="J2097" s="224" t="s">
        <v>9722</v>
      </c>
      <c r="L2097" s="224" t="s">
        <v>9723</v>
      </c>
      <c r="M2097" s="224"/>
      <c r="N2097" s="346"/>
      <c r="O2097" s="224" t="s">
        <v>8628</v>
      </c>
    </row>
    <row r="2098" spans="3:15" x14ac:dyDescent="0.25">
      <c r="C2098" s="358"/>
      <c r="D2098" s="358"/>
      <c r="E2098" s="358"/>
      <c r="H2098" s="224" t="s">
        <v>9665</v>
      </c>
      <c r="I2098" s="346" t="s">
        <v>9724</v>
      </c>
      <c r="J2098" s="224" t="s">
        <v>9725</v>
      </c>
      <c r="L2098" s="224" t="s">
        <v>9726</v>
      </c>
      <c r="M2098" s="224"/>
      <c r="N2098" s="346"/>
      <c r="O2098" s="224" t="s">
        <v>8628</v>
      </c>
    </row>
    <row r="2099" spans="3:15" x14ac:dyDescent="0.25">
      <c r="C2099" s="358"/>
      <c r="D2099" s="358"/>
      <c r="E2099" s="358"/>
      <c r="H2099" s="224" t="s">
        <v>9665</v>
      </c>
      <c r="I2099" s="346" t="s">
        <v>9727</v>
      </c>
      <c r="J2099" s="224" t="s">
        <v>9728</v>
      </c>
      <c r="L2099" s="224" t="s">
        <v>9729</v>
      </c>
      <c r="M2099" s="224" t="s">
        <v>8574</v>
      </c>
      <c r="N2099" s="346" t="s">
        <v>8630</v>
      </c>
      <c r="O2099" s="224" t="s">
        <v>8631</v>
      </c>
    </row>
    <row r="2100" spans="3:15" x14ac:dyDescent="0.25">
      <c r="C2100" s="358"/>
      <c r="D2100" s="358"/>
      <c r="E2100" s="358"/>
      <c r="H2100" s="224" t="s">
        <v>9665</v>
      </c>
      <c r="I2100" s="346" t="s">
        <v>9730</v>
      </c>
      <c r="J2100" s="224" t="s">
        <v>9731</v>
      </c>
      <c r="L2100" s="224" t="s">
        <v>9732</v>
      </c>
      <c r="M2100" s="224" t="s">
        <v>8574</v>
      </c>
      <c r="N2100" s="346" t="s">
        <v>8633</v>
      </c>
      <c r="O2100" s="224" t="s">
        <v>8634</v>
      </c>
    </row>
    <row r="2101" spans="3:15" x14ac:dyDescent="0.25">
      <c r="C2101" s="358"/>
      <c r="D2101" s="358"/>
      <c r="E2101" s="358"/>
      <c r="H2101" s="224" t="s">
        <v>9665</v>
      </c>
      <c r="I2101" s="346" t="s">
        <v>9733</v>
      </c>
      <c r="J2101" s="224" t="s">
        <v>9734</v>
      </c>
      <c r="L2101" s="224" t="s">
        <v>9735</v>
      </c>
      <c r="M2101" s="224" t="s">
        <v>8574</v>
      </c>
      <c r="N2101" s="346" t="s">
        <v>8636</v>
      </c>
      <c r="O2101" s="224" t="s">
        <v>8637</v>
      </c>
    </row>
    <row r="2102" spans="3:15" x14ac:dyDescent="0.25">
      <c r="C2102" s="358"/>
      <c r="D2102" s="358"/>
      <c r="E2102" s="358"/>
      <c r="H2102" s="224" t="s">
        <v>9665</v>
      </c>
      <c r="I2102" s="346" t="s">
        <v>7022</v>
      </c>
      <c r="J2102" s="224" t="s">
        <v>9736</v>
      </c>
      <c r="L2102" s="224" t="s">
        <v>9737</v>
      </c>
      <c r="M2102" s="224" t="s">
        <v>8574</v>
      </c>
      <c r="N2102" s="346" t="s">
        <v>8639</v>
      </c>
      <c r="O2102" s="224" t="s">
        <v>8640</v>
      </c>
    </row>
    <row r="2103" spans="3:15" x14ac:dyDescent="0.25">
      <c r="C2103" s="358"/>
      <c r="D2103" s="358"/>
      <c r="E2103" s="358"/>
      <c r="H2103" s="224" t="s">
        <v>9665</v>
      </c>
      <c r="I2103" s="346" t="s">
        <v>9738</v>
      </c>
      <c r="J2103" s="224" t="s">
        <v>9739</v>
      </c>
      <c r="L2103" s="224" t="s">
        <v>9740</v>
      </c>
      <c r="M2103" s="224" t="s">
        <v>8574</v>
      </c>
      <c r="N2103" s="346" t="s">
        <v>8642</v>
      </c>
      <c r="O2103" s="224" t="s">
        <v>8643</v>
      </c>
    </row>
    <row r="2104" spans="3:15" x14ac:dyDescent="0.25">
      <c r="C2104" s="358"/>
      <c r="D2104" s="358"/>
      <c r="E2104" s="358"/>
      <c r="H2104" s="224" t="s">
        <v>9665</v>
      </c>
      <c r="I2104" s="346" t="s">
        <v>9741</v>
      </c>
      <c r="J2104" s="224" t="s">
        <v>9742</v>
      </c>
      <c r="L2104" s="224" t="s">
        <v>9743</v>
      </c>
      <c r="M2104" s="224" t="s">
        <v>8574</v>
      </c>
      <c r="N2104" s="346" t="s">
        <v>8645</v>
      </c>
      <c r="O2104" s="224" t="s">
        <v>8646</v>
      </c>
    </row>
    <row r="2105" spans="3:15" x14ac:dyDescent="0.25">
      <c r="C2105" s="358"/>
      <c r="D2105" s="358"/>
      <c r="E2105" s="358"/>
      <c r="H2105" s="224" t="s">
        <v>9665</v>
      </c>
      <c r="I2105" s="346" t="s">
        <v>9744</v>
      </c>
      <c r="J2105" s="224" t="s">
        <v>9745</v>
      </c>
      <c r="L2105" s="224" t="s">
        <v>9746</v>
      </c>
      <c r="M2105" s="224" t="s">
        <v>8650</v>
      </c>
      <c r="N2105" s="346" t="s">
        <v>8651</v>
      </c>
      <c r="O2105" s="224" t="s">
        <v>8652</v>
      </c>
    </row>
    <row r="2106" spans="3:15" x14ac:dyDescent="0.25">
      <c r="C2106" s="358"/>
      <c r="D2106" s="358"/>
      <c r="E2106" s="358"/>
      <c r="H2106" s="224" t="s">
        <v>9665</v>
      </c>
      <c r="I2106" s="346" t="s">
        <v>9747</v>
      </c>
      <c r="J2106" s="224" t="s">
        <v>9748</v>
      </c>
      <c r="L2106" s="224" t="s">
        <v>9749</v>
      </c>
      <c r="M2106" s="224"/>
      <c r="N2106" s="346"/>
      <c r="O2106" s="224" t="s">
        <v>8652</v>
      </c>
    </row>
    <row r="2107" spans="3:15" x14ac:dyDescent="0.25">
      <c r="C2107" s="358"/>
      <c r="D2107" s="358"/>
      <c r="E2107" s="358"/>
      <c r="H2107" s="224" t="s">
        <v>9665</v>
      </c>
      <c r="I2107" s="346" t="s">
        <v>9750</v>
      </c>
      <c r="J2107" s="224" t="s">
        <v>9751</v>
      </c>
      <c r="L2107" s="224" t="s">
        <v>9752</v>
      </c>
      <c r="M2107" s="224" t="s">
        <v>8650</v>
      </c>
      <c r="N2107" s="346" t="s">
        <v>8654</v>
      </c>
      <c r="O2107" s="224" t="s">
        <v>8655</v>
      </c>
    </row>
    <row r="2108" spans="3:15" x14ac:dyDescent="0.25">
      <c r="C2108" s="358"/>
      <c r="D2108" s="358"/>
      <c r="E2108" s="358"/>
      <c r="H2108" s="224" t="s">
        <v>9665</v>
      </c>
      <c r="I2108" s="346" t="s">
        <v>9753</v>
      </c>
      <c r="J2108" s="224" t="s">
        <v>9754</v>
      </c>
      <c r="L2108" s="224" t="s">
        <v>9755</v>
      </c>
      <c r="M2108" s="224" t="s">
        <v>8650</v>
      </c>
      <c r="N2108" s="346" t="s">
        <v>8657</v>
      </c>
      <c r="O2108" s="224" t="s">
        <v>8658</v>
      </c>
    </row>
    <row r="2109" spans="3:15" x14ac:dyDescent="0.25">
      <c r="C2109" s="358"/>
      <c r="D2109" s="358"/>
      <c r="E2109" s="358"/>
      <c r="H2109" s="224" t="s">
        <v>9665</v>
      </c>
      <c r="I2109" s="346" t="s">
        <v>9756</v>
      </c>
      <c r="J2109" s="224" t="s">
        <v>9757</v>
      </c>
      <c r="L2109" s="224" t="s">
        <v>9758</v>
      </c>
      <c r="M2109" s="224" t="s">
        <v>8650</v>
      </c>
      <c r="N2109" s="346" t="s">
        <v>8660</v>
      </c>
      <c r="O2109" s="224" t="s">
        <v>8661</v>
      </c>
    </row>
    <row r="2110" spans="3:15" x14ac:dyDescent="0.25">
      <c r="C2110" s="358"/>
      <c r="D2110" s="358"/>
      <c r="E2110" s="358"/>
      <c r="H2110" s="224" t="s">
        <v>9665</v>
      </c>
      <c r="I2110" s="346" t="s">
        <v>9759</v>
      </c>
      <c r="J2110" s="224" t="s">
        <v>9760</v>
      </c>
      <c r="L2110" s="224" t="s">
        <v>9761</v>
      </c>
      <c r="M2110" s="224" t="s">
        <v>8650</v>
      </c>
      <c r="N2110" s="346" t="s">
        <v>8663</v>
      </c>
      <c r="O2110" s="224" t="s">
        <v>8664</v>
      </c>
    </row>
    <row r="2111" spans="3:15" x14ac:dyDescent="0.25">
      <c r="C2111" s="358"/>
      <c r="D2111" s="358"/>
      <c r="E2111" s="358"/>
      <c r="H2111" s="224" t="s">
        <v>9665</v>
      </c>
      <c r="I2111" s="346" t="s">
        <v>9762</v>
      </c>
      <c r="J2111" s="224" t="s">
        <v>9763</v>
      </c>
      <c r="L2111" s="224" t="s">
        <v>9764</v>
      </c>
      <c r="M2111" s="224"/>
      <c r="N2111" s="346"/>
      <c r="O2111" s="224" t="s">
        <v>8664</v>
      </c>
    </row>
    <row r="2112" spans="3:15" x14ac:dyDescent="0.25">
      <c r="C2112" s="358"/>
      <c r="D2112" s="358"/>
      <c r="E2112" s="358"/>
      <c r="H2112" s="224" t="s">
        <v>9665</v>
      </c>
      <c r="I2112" s="346" t="s">
        <v>4922</v>
      </c>
      <c r="J2112" s="224" t="s">
        <v>9765</v>
      </c>
      <c r="L2112" s="224" t="s">
        <v>9766</v>
      </c>
      <c r="M2112" s="224" t="s">
        <v>8650</v>
      </c>
      <c r="N2112" s="346" t="s">
        <v>8666</v>
      </c>
      <c r="O2112" s="224" t="s">
        <v>8667</v>
      </c>
    </row>
    <row r="2113" spans="3:15" x14ac:dyDescent="0.25">
      <c r="C2113" s="358"/>
      <c r="D2113" s="358"/>
      <c r="E2113" s="358"/>
      <c r="H2113" s="344"/>
      <c r="I2113" s="350" t="s">
        <v>9767</v>
      </c>
      <c r="J2113" s="224"/>
      <c r="L2113" s="224" t="s">
        <v>9768</v>
      </c>
      <c r="M2113" s="224" t="s">
        <v>8650</v>
      </c>
      <c r="N2113" s="346" t="s">
        <v>8669</v>
      </c>
      <c r="O2113" s="224" t="s">
        <v>8670</v>
      </c>
    </row>
    <row r="2114" spans="3:15" x14ac:dyDescent="0.25">
      <c r="C2114" s="358"/>
      <c r="D2114" s="358"/>
      <c r="E2114" s="358"/>
      <c r="H2114" s="344" t="s">
        <v>9769</v>
      </c>
      <c r="I2114" s="336" t="s">
        <v>9770</v>
      </c>
      <c r="J2114" s="224" t="s">
        <v>9771</v>
      </c>
      <c r="L2114" s="224" t="s">
        <v>9772</v>
      </c>
      <c r="M2114" s="224" t="s">
        <v>8650</v>
      </c>
      <c r="N2114" s="346" t="s">
        <v>8672</v>
      </c>
      <c r="O2114" s="224" t="s">
        <v>8673</v>
      </c>
    </row>
    <row r="2115" spans="3:15" x14ac:dyDescent="0.25">
      <c r="C2115" s="358"/>
      <c r="D2115" s="358"/>
      <c r="E2115" s="358"/>
      <c r="H2115" s="344" t="s">
        <v>9769</v>
      </c>
      <c r="I2115" s="336" t="s">
        <v>9773</v>
      </c>
      <c r="J2115" s="224" t="s">
        <v>9774</v>
      </c>
      <c r="L2115" s="224" t="s">
        <v>9775</v>
      </c>
      <c r="M2115" s="224" t="s">
        <v>8650</v>
      </c>
      <c r="N2115" s="346" t="s">
        <v>8675</v>
      </c>
      <c r="O2115" s="224" t="s">
        <v>8676</v>
      </c>
    </row>
    <row r="2116" spans="3:15" x14ac:dyDescent="0.25">
      <c r="C2116" s="358"/>
      <c r="D2116" s="358"/>
      <c r="E2116" s="358"/>
      <c r="H2116" s="344" t="s">
        <v>9769</v>
      </c>
      <c r="I2116" s="336" t="s">
        <v>5183</v>
      </c>
      <c r="J2116" s="224" t="s">
        <v>9776</v>
      </c>
      <c r="L2116" s="224" t="s">
        <v>9777</v>
      </c>
      <c r="M2116" s="224" t="s">
        <v>8650</v>
      </c>
      <c r="N2116" s="346" t="s">
        <v>8678</v>
      </c>
      <c r="O2116" s="224" t="s">
        <v>8679</v>
      </c>
    </row>
    <row r="2117" spans="3:15" x14ac:dyDescent="0.25">
      <c r="C2117" s="358"/>
      <c r="D2117" s="358"/>
      <c r="E2117" s="358"/>
      <c r="H2117" s="344" t="s">
        <v>9769</v>
      </c>
      <c r="I2117" s="336" t="s">
        <v>9778</v>
      </c>
      <c r="J2117" s="224" t="s">
        <v>9779</v>
      </c>
      <c r="L2117" s="224" t="s">
        <v>9780</v>
      </c>
      <c r="M2117" s="224" t="s">
        <v>8650</v>
      </c>
      <c r="N2117" s="346" t="s">
        <v>8681</v>
      </c>
      <c r="O2117" s="224" t="s">
        <v>8682</v>
      </c>
    </row>
    <row r="2118" spans="3:15" x14ac:dyDescent="0.25">
      <c r="C2118" s="358"/>
      <c r="D2118" s="358"/>
      <c r="E2118" s="358"/>
      <c r="H2118" s="344" t="s">
        <v>9769</v>
      </c>
      <c r="I2118" s="336" t="s">
        <v>5026</v>
      </c>
      <c r="J2118" s="224" t="s">
        <v>9781</v>
      </c>
      <c r="L2118" s="224" t="s">
        <v>9782</v>
      </c>
      <c r="M2118" s="224" t="s">
        <v>8650</v>
      </c>
      <c r="N2118" s="346" t="s">
        <v>8684</v>
      </c>
      <c r="O2118" s="224" t="s">
        <v>8685</v>
      </c>
    </row>
    <row r="2119" spans="3:15" x14ac:dyDescent="0.25">
      <c r="C2119" s="358"/>
      <c r="D2119" s="358"/>
      <c r="E2119" s="358"/>
      <c r="H2119" s="344" t="s">
        <v>9769</v>
      </c>
      <c r="I2119" s="336" t="s">
        <v>4314</v>
      </c>
      <c r="J2119" s="224" t="s">
        <v>9783</v>
      </c>
      <c r="L2119" s="224" t="s">
        <v>9784</v>
      </c>
      <c r="M2119" s="224" t="s">
        <v>8650</v>
      </c>
      <c r="N2119" s="346" t="s">
        <v>8687</v>
      </c>
      <c r="O2119" s="224" t="s">
        <v>8688</v>
      </c>
    </row>
    <row r="2120" spans="3:15" x14ac:dyDescent="0.25">
      <c r="C2120" s="358"/>
      <c r="D2120" s="358"/>
      <c r="E2120" s="358"/>
      <c r="H2120" s="344" t="s">
        <v>9769</v>
      </c>
      <c r="I2120" s="336" t="s">
        <v>9785</v>
      </c>
      <c r="J2120" s="224" t="s">
        <v>9786</v>
      </c>
      <c r="L2120" s="224" t="s">
        <v>9787</v>
      </c>
      <c r="M2120" s="224" t="s">
        <v>8650</v>
      </c>
      <c r="N2120" s="346" t="s">
        <v>8690</v>
      </c>
      <c r="O2120" s="224" t="s">
        <v>8691</v>
      </c>
    </row>
    <row r="2121" spans="3:15" x14ac:dyDescent="0.25">
      <c r="C2121" s="358"/>
      <c r="D2121" s="358"/>
      <c r="E2121" s="358"/>
      <c r="H2121" s="344" t="s">
        <v>9769</v>
      </c>
      <c r="I2121" s="336" t="s">
        <v>3535</v>
      </c>
      <c r="J2121" s="224" t="s">
        <v>9788</v>
      </c>
      <c r="L2121" s="224" t="s">
        <v>9789</v>
      </c>
      <c r="M2121" s="224" t="s">
        <v>8650</v>
      </c>
      <c r="N2121" s="346" t="s">
        <v>8693</v>
      </c>
      <c r="O2121" s="224" t="s">
        <v>8694</v>
      </c>
    </row>
    <row r="2122" spans="3:15" x14ac:dyDescent="0.25">
      <c r="C2122" s="358"/>
      <c r="D2122" s="358"/>
      <c r="E2122" s="358"/>
      <c r="H2122" s="344" t="s">
        <v>9769</v>
      </c>
      <c r="I2122" s="336" t="s">
        <v>6862</v>
      </c>
      <c r="J2122" s="224" t="s">
        <v>9790</v>
      </c>
      <c r="L2122" s="224" t="s">
        <v>9791</v>
      </c>
      <c r="M2122" s="224" t="s">
        <v>8650</v>
      </c>
      <c r="N2122" s="346" t="s">
        <v>8696</v>
      </c>
      <c r="O2122" s="224" t="s">
        <v>8697</v>
      </c>
    </row>
    <row r="2123" spans="3:15" x14ac:dyDescent="0.25">
      <c r="C2123" s="358"/>
      <c r="D2123" s="358"/>
      <c r="E2123" s="358"/>
      <c r="H2123" s="344" t="s">
        <v>9769</v>
      </c>
      <c r="I2123" s="336" t="s">
        <v>9792</v>
      </c>
      <c r="J2123" s="224" t="s">
        <v>9793</v>
      </c>
      <c r="L2123" s="224" t="s">
        <v>9794</v>
      </c>
      <c r="M2123" s="224" t="s">
        <v>8650</v>
      </c>
      <c r="N2123" s="346" t="s">
        <v>8699</v>
      </c>
      <c r="O2123" s="224" t="s">
        <v>8700</v>
      </c>
    </row>
    <row r="2124" spans="3:15" x14ac:dyDescent="0.25">
      <c r="C2124" s="358"/>
      <c r="D2124" s="358"/>
      <c r="E2124" s="358"/>
      <c r="H2124" s="344" t="s">
        <v>9769</v>
      </c>
      <c r="I2124" s="336" t="s">
        <v>7660</v>
      </c>
      <c r="J2124" s="224" t="s">
        <v>9795</v>
      </c>
      <c r="L2124" s="224" t="s">
        <v>9796</v>
      </c>
      <c r="M2124" s="224" t="s">
        <v>8650</v>
      </c>
      <c r="N2124" s="346" t="s">
        <v>8702</v>
      </c>
      <c r="O2124" s="224" t="s">
        <v>8703</v>
      </c>
    </row>
    <row r="2125" spans="3:15" x14ac:dyDescent="0.25">
      <c r="C2125" s="358"/>
      <c r="D2125" s="358"/>
      <c r="E2125" s="358"/>
      <c r="H2125" s="344" t="s">
        <v>9769</v>
      </c>
      <c r="I2125" s="336" t="s">
        <v>6116</v>
      </c>
      <c r="J2125" s="224" t="s">
        <v>9797</v>
      </c>
      <c r="L2125" s="224" t="s">
        <v>9798</v>
      </c>
      <c r="M2125" s="224" t="s">
        <v>8707</v>
      </c>
      <c r="N2125" s="346" t="s">
        <v>8708</v>
      </c>
      <c r="O2125" s="224" t="s">
        <v>8709</v>
      </c>
    </row>
    <row r="2126" spans="3:15" x14ac:dyDescent="0.25">
      <c r="C2126" s="358"/>
      <c r="D2126" s="358"/>
      <c r="E2126" s="358"/>
      <c r="H2126" s="344" t="s">
        <v>9769</v>
      </c>
      <c r="I2126" s="336" t="s">
        <v>9799</v>
      </c>
      <c r="J2126" s="224" t="s">
        <v>9800</v>
      </c>
      <c r="L2126" s="224" t="s">
        <v>9801</v>
      </c>
      <c r="M2126" s="224"/>
      <c r="N2126" s="346"/>
      <c r="O2126" s="224" t="s">
        <v>8709</v>
      </c>
    </row>
    <row r="2127" spans="3:15" x14ac:dyDescent="0.25">
      <c r="C2127" s="358"/>
      <c r="D2127" s="358"/>
      <c r="E2127" s="358"/>
      <c r="H2127" s="344" t="s">
        <v>9769</v>
      </c>
      <c r="I2127" s="336" t="s">
        <v>9802</v>
      </c>
      <c r="J2127" s="224" t="s">
        <v>9803</v>
      </c>
      <c r="L2127" s="224" t="s">
        <v>9804</v>
      </c>
      <c r="M2127" s="224" t="s">
        <v>8707</v>
      </c>
      <c r="N2127" s="346" t="s">
        <v>8711</v>
      </c>
      <c r="O2127" s="224" t="s">
        <v>8712</v>
      </c>
    </row>
    <row r="2128" spans="3:15" x14ac:dyDescent="0.25">
      <c r="C2128" s="358"/>
      <c r="D2128" s="358"/>
      <c r="E2128" s="358"/>
      <c r="H2128" s="344" t="s">
        <v>9769</v>
      </c>
      <c r="I2128" s="336" t="s">
        <v>5411</v>
      </c>
      <c r="J2128" s="224" t="s">
        <v>9805</v>
      </c>
      <c r="L2128" s="224" t="s">
        <v>9806</v>
      </c>
      <c r="M2128" s="224"/>
      <c r="N2128" s="346"/>
      <c r="O2128" s="224" t="s">
        <v>8712</v>
      </c>
    </row>
    <row r="2129" spans="3:15" x14ac:dyDescent="0.25">
      <c r="C2129" s="358"/>
      <c r="D2129" s="358"/>
      <c r="E2129" s="358"/>
      <c r="H2129" s="344" t="s">
        <v>9769</v>
      </c>
      <c r="I2129" s="336" t="s">
        <v>9807</v>
      </c>
      <c r="J2129" s="224" t="s">
        <v>9808</v>
      </c>
      <c r="L2129" s="224" t="s">
        <v>9809</v>
      </c>
      <c r="M2129" s="224" t="s">
        <v>8707</v>
      </c>
      <c r="N2129" s="346" t="s">
        <v>8714</v>
      </c>
      <c r="O2129" s="224" t="s">
        <v>8715</v>
      </c>
    </row>
    <row r="2130" spans="3:15" x14ac:dyDescent="0.25">
      <c r="C2130" s="358"/>
      <c r="D2130" s="358"/>
      <c r="E2130" s="358"/>
      <c r="H2130" s="344" t="s">
        <v>9769</v>
      </c>
      <c r="I2130" s="336" t="s">
        <v>9810</v>
      </c>
      <c r="J2130" s="224" t="s">
        <v>9811</v>
      </c>
      <c r="L2130" s="224" t="s">
        <v>9812</v>
      </c>
      <c r="M2130" s="224"/>
      <c r="N2130" s="346"/>
      <c r="O2130" s="224" t="s">
        <v>8715</v>
      </c>
    </row>
    <row r="2131" spans="3:15" x14ac:dyDescent="0.25">
      <c r="C2131" s="358"/>
      <c r="D2131" s="358"/>
      <c r="E2131" s="358"/>
      <c r="H2131" s="344" t="s">
        <v>9769</v>
      </c>
      <c r="I2131" s="336" t="s">
        <v>5749</v>
      </c>
      <c r="J2131" s="224" t="s">
        <v>9813</v>
      </c>
      <c r="L2131" s="224" t="s">
        <v>9814</v>
      </c>
      <c r="M2131" s="224" t="s">
        <v>8707</v>
      </c>
      <c r="N2131" s="346" t="s">
        <v>8717</v>
      </c>
      <c r="O2131" s="224" t="s">
        <v>8718</v>
      </c>
    </row>
    <row r="2132" spans="3:15" x14ac:dyDescent="0.25">
      <c r="C2132" s="358"/>
      <c r="D2132" s="358"/>
      <c r="E2132" s="358"/>
      <c r="H2132" s="344" t="s">
        <v>9769</v>
      </c>
      <c r="I2132" s="336" t="s">
        <v>9815</v>
      </c>
      <c r="J2132" s="224" t="s">
        <v>9816</v>
      </c>
      <c r="L2132" s="224" t="s">
        <v>9817</v>
      </c>
      <c r="M2132" s="224" t="s">
        <v>8707</v>
      </c>
      <c r="N2132" s="346" t="s">
        <v>8720</v>
      </c>
      <c r="O2132" s="224" t="s">
        <v>8721</v>
      </c>
    </row>
    <row r="2133" spans="3:15" x14ac:dyDescent="0.25">
      <c r="C2133" s="358"/>
      <c r="D2133" s="358"/>
      <c r="E2133" s="358"/>
      <c r="H2133" s="344" t="s">
        <v>9769</v>
      </c>
      <c r="I2133" s="336" t="s">
        <v>9818</v>
      </c>
      <c r="J2133" s="224" t="s">
        <v>9819</v>
      </c>
      <c r="L2133" s="224" t="s">
        <v>9820</v>
      </c>
      <c r="M2133" s="224"/>
      <c r="N2133" s="346"/>
      <c r="O2133" s="224" t="s">
        <v>8721</v>
      </c>
    </row>
    <row r="2134" spans="3:15" x14ac:dyDescent="0.25">
      <c r="C2134" s="358"/>
      <c r="D2134" s="358"/>
      <c r="E2134" s="358"/>
      <c r="H2134" s="344" t="s">
        <v>9769</v>
      </c>
      <c r="I2134" s="336" t="s">
        <v>9821</v>
      </c>
      <c r="J2134" s="224" t="s">
        <v>9822</v>
      </c>
      <c r="L2134" s="224" t="s">
        <v>9823</v>
      </c>
      <c r="M2134" s="224" t="s">
        <v>8707</v>
      </c>
      <c r="N2134" s="346" t="s">
        <v>8723</v>
      </c>
      <c r="O2134" s="224" t="s">
        <v>8724</v>
      </c>
    </row>
    <row r="2135" spans="3:15" x14ac:dyDescent="0.25">
      <c r="C2135" s="358"/>
      <c r="D2135" s="358"/>
      <c r="E2135" s="358"/>
      <c r="H2135" s="344" t="s">
        <v>9769</v>
      </c>
      <c r="I2135" s="336" t="s">
        <v>9824</v>
      </c>
      <c r="J2135" s="224" t="s">
        <v>9825</v>
      </c>
      <c r="L2135" s="224" t="s">
        <v>9826</v>
      </c>
      <c r="M2135" s="224" t="s">
        <v>8707</v>
      </c>
      <c r="N2135" s="346" t="s">
        <v>8726</v>
      </c>
      <c r="O2135" s="224" t="s">
        <v>8727</v>
      </c>
    </row>
    <row r="2136" spans="3:15" x14ac:dyDescent="0.25">
      <c r="C2136" s="358"/>
      <c r="D2136" s="358"/>
      <c r="E2136" s="358"/>
      <c r="H2136" s="354"/>
      <c r="I2136" s="350" t="s">
        <v>9827</v>
      </c>
      <c r="J2136" s="355"/>
      <c r="L2136" s="224" t="s">
        <v>9828</v>
      </c>
      <c r="M2136" s="224"/>
      <c r="N2136" s="346"/>
      <c r="O2136" s="224" t="s">
        <v>8727</v>
      </c>
    </row>
    <row r="2137" spans="3:15" ht="26.4" x14ac:dyDescent="0.25">
      <c r="C2137" s="358"/>
      <c r="D2137" s="358"/>
      <c r="E2137" s="358"/>
      <c r="H2137" s="344" t="s">
        <v>9829</v>
      </c>
      <c r="I2137" s="336" t="s">
        <v>9830</v>
      </c>
      <c r="J2137" s="224" t="s">
        <v>9831</v>
      </c>
      <c r="L2137" s="224" t="s">
        <v>9832</v>
      </c>
      <c r="M2137" s="224" t="s">
        <v>8707</v>
      </c>
      <c r="N2137" s="346" t="s">
        <v>8729</v>
      </c>
      <c r="O2137" s="224" t="s">
        <v>8730</v>
      </c>
    </row>
    <row r="2138" spans="3:15" x14ac:dyDescent="0.25">
      <c r="C2138" s="358"/>
      <c r="D2138" s="358"/>
      <c r="E2138" s="358"/>
      <c r="H2138" s="344" t="s">
        <v>9829</v>
      </c>
      <c r="I2138" s="336" t="s">
        <v>6116</v>
      </c>
      <c r="J2138" s="224" t="s">
        <v>9833</v>
      </c>
      <c r="L2138" s="224" t="s">
        <v>9834</v>
      </c>
      <c r="M2138" s="224" t="s">
        <v>8707</v>
      </c>
      <c r="N2138" s="346" t="s">
        <v>8732</v>
      </c>
      <c r="O2138" s="224" t="s">
        <v>8733</v>
      </c>
    </row>
    <row r="2139" spans="3:15" x14ac:dyDescent="0.25">
      <c r="C2139" s="358"/>
      <c r="D2139" s="358"/>
      <c r="E2139" s="358"/>
      <c r="H2139" s="344" t="s">
        <v>9829</v>
      </c>
      <c r="I2139" s="336" t="s">
        <v>9835</v>
      </c>
      <c r="J2139" s="224" t="s">
        <v>9836</v>
      </c>
      <c r="L2139" s="224" t="s">
        <v>9837</v>
      </c>
      <c r="M2139" s="224" t="s">
        <v>8707</v>
      </c>
      <c r="N2139" s="346" t="s">
        <v>8735</v>
      </c>
      <c r="O2139" s="224" t="s">
        <v>8736</v>
      </c>
    </row>
    <row r="2140" spans="3:15" x14ac:dyDescent="0.25">
      <c r="C2140" s="358"/>
      <c r="D2140" s="358"/>
      <c r="E2140" s="358"/>
      <c r="H2140" s="344" t="s">
        <v>9829</v>
      </c>
      <c r="I2140" s="336" t="s">
        <v>9838</v>
      </c>
      <c r="J2140" s="224" t="s">
        <v>9839</v>
      </c>
      <c r="L2140" s="224" t="s">
        <v>9840</v>
      </c>
      <c r="M2140" s="224" t="s">
        <v>8707</v>
      </c>
      <c r="N2140" s="346" t="s">
        <v>8738</v>
      </c>
      <c r="O2140" s="224" t="s">
        <v>8739</v>
      </c>
    </row>
    <row r="2141" spans="3:15" x14ac:dyDescent="0.25">
      <c r="C2141" s="358"/>
      <c r="D2141" s="358"/>
      <c r="E2141" s="358"/>
      <c r="H2141" s="344"/>
      <c r="I2141" s="350" t="s">
        <v>9841</v>
      </c>
      <c r="J2141" s="224"/>
      <c r="L2141" s="224" t="s">
        <v>9842</v>
      </c>
      <c r="M2141" s="224"/>
      <c r="N2141" s="346"/>
      <c r="O2141" s="224" t="s">
        <v>8739</v>
      </c>
    </row>
    <row r="2142" spans="3:15" x14ac:dyDescent="0.25">
      <c r="C2142" s="358"/>
      <c r="D2142" s="358"/>
      <c r="E2142" s="358"/>
      <c r="H2142" s="344">
        <v>83</v>
      </c>
      <c r="I2142" s="351" t="s">
        <v>9843</v>
      </c>
      <c r="J2142" s="360" t="s">
        <v>9844</v>
      </c>
      <c r="L2142" s="224" t="s">
        <v>9845</v>
      </c>
      <c r="M2142" s="224" t="s">
        <v>8707</v>
      </c>
      <c r="N2142" s="346" t="s">
        <v>8741</v>
      </c>
      <c r="O2142" s="224" t="s">
        <v>8742</v>
      </c>
    </row>
    <row r="2143" spans="3:15" x14ac:dyDescent="0.25">
      <c r="C2143" s="358"/>
      <c r="D2143" s="358"/>
      <c r="E2143" s="358"/>
      <c r="H2143" s="354"/>
      <c r="I2143" s="350" t="s">
        <v>9846</v>
      </c>
      <c r="J2143" s="355"/>
      <c r="L2143" s="224" t="s">
        <v>9847</v>
      </c>
      <c r="M2143" s="224" t="s">
        <v>8707</v>
      </c>
      <c r="N2143" s="346" t="s">
        <v>8343</v>
      </c>
      <c r="O2143" s="224" t="s">
        <v>8744</v>
      </c>
    </row>
    <row r="2144" spans="3:15" x14ac:dyDescent="0.25">
      <c r="C2144" s="358"/>
      <c r="D2144" s="358"/>
      <c r="E2144" s="358"/>
      <c r="H2144" s="344" t="s">
        <v>9848</v>
      </c>
      <c r="I2144" s="336" t="s">
        <v>9849</v>
      </c>
      <c r="J2144" s="224" t="s">
        <v>9850</v>
      </c>
      <c r="L2144" s="224" t="s">
        <v>9851</v>
      </c>
      <c r="M2144" s="224" t="s">
        <v>8707</v>
      </c>
      <c r="N2144" s="346" t="s">
        <v>8746</v>
      </c>
      <c r="O2144" s="224" t="s">
        <v>8747</v>
      </c>
    </row>
    <row r="2145" spans="3:15" x14ac:dyDescent="0.25">
      <c r="C2145" s="358"/>
      <c r="D2145" s="358"/>
      <c r="E2145" s="358"/>
      <c r="H2145" s="344" t="s">
        <v>9848</v>
      </c>
      <c r="I2145" s="336" t="s">
        <v>9852</v>
      </c>
      <c r="J2145" s="224" t="s">
        <v>9853</v>
      </c>
      <c r="L2145" s="224" t="s">
        <v>9854</v>
      </c>
      <c r="M2145" s="224" t="s">
        <v>8707</v>
      </c>
      <c r="N2145" s="346" t="s">
        <v>8749</v>
      </c>
      <c r="O2145" s="224" t="s">
        <v>8750</v>
      </c>
    </row>
    <row r="2146" spans="3:15" x14ac:dyDescent="0.25">
      <c r="C2146" s="358"/>
      <c r="D2146" s="358"/>
      <c r="E2146" s="358"/>
      <c r="H2146" s="344" t="s">
        <v>9848</v>
      </c>
      <c r="I2146" s="336" t="s">
        <v>9855</v>
      </c>
      <c r="J2146" s="224" t="s">
        <v>9856</v>
      </c>
      <c r="L2146" s="224" t="s">
        <v>9857</v>
      </c>
      <c r="M2146" s="224" t="s">
        <v>8707</v>
      </c>
      <c r="N2146" s="346" t="s">
        <v>5375</v>
      </c>
      <c r="O2146" s="224" t="s">
        <v>8752</v>
      </c>
    </row>
    <row r="2147" spans="3:15" x14ac:dyDescent="0.25">
      <c r="C2147" s="358"/>
      <c r="D2147" s="358"/>
      <c r="E2147" s="358"/>
      <c r="H2147" s="344" t="s">
        <v>9848</v>
      </c>
      <c r="I2147" s="336" t="s">
        <v>9858</v>
      </c>
      <c r="J2147" s="224" t="s">
        <v>9859</v>
      </c>
      <c r="L2147" s="224" t="s">
        <v>9860</v>
      </c>
      <c r="M2147" s="224" t="s">
        <v>8707</v>
      </c>
      <c r="N2147" s="346" t="s">
        <v>8754</v>
      </c>
      <c r="O2147" s="224" t="s">
        <v>8755</v>
      </c>
    </row>
    <row r="2148" spans="3:15" x14ac:dyDescent="0.25">
      <c r="C2148" s="358"/>
      <c r="D2148" s="358"/>
      <c r="E2148" s="358"/>
      <c r="H2148" s="344" t="s">
        <v>9848</v>
      </c>
      <c r="I2148" s="336" t="s">
        <v>9861</v>
      </c>
      <c r="J2148" s="224" t="s">
        <v>9862</v>
      </c>
      <c r="L2148" s="224" t="s">
        <v>9863</v>
      </c>
      <c r="M2148" s="224" t="s">
        <v>8707</v>
      </c>
      <c r="N2148" s="346" t="s">
        <v>8757</v>
      </c>
      <c r="O2148" s="224" t="s">
        <v>8758</v>
      </c>
    </row>
    <row r="2149" spans="3:15" x14ac:dyDescent="0.25">
      <c r="C2149" s="358"/>
      <c r="D2149" s="358"/>
      <c r="E2149" s="358"/>
      <c r="H2149" s="344" t="s">
        <v>9848</v>
      </c>
      <c r="I2149" s="336" t="s">
        <v>9864</v>
      </c>
      <c r="J2149" s="224" t="s">
        <v>9865</v>
      </c>
      <c r="L2149" s="224" t="s">
        <v>9866</v>
      </c>
      <c r="M2149" s="224" t="s">
        <v>8707</v>
      </c>
      <c r="N2149" s="346" t="s">
        <v>8760</v>
      </c>
      <c r="O2149" s="224" t="s">
        <v>8761</v>
      </c>
    </row>
    <row r="2150" spans="3:15" x14ac:dyDescent="0.25">
      <c r="C2150" s="358"/>
      <c r="D2150" s="358"/>
      <c r="E2150" s="358"/>
      <c r="H2150" s="344" t="s">
        <v>9848</v>
      </c>
      <c r="I2150" s="336" t="s">
        <v>9867</v>
      </c>
      <c r="J2150" s="224" t="s">
        <v>9868</v>
      </c>
      <c r="L2150" s="224" t="s">
        <v>9869</v>
      </c>
      <c r="M2150" s="224" t="s">
        <v>8707</v>
      </c>
      <c r="N2150" s="346" t="s">
        <v>8763</v>
      </c>
      <c r="O2150" s="224" t="s">
        <v>8764</v>
      </c>
    </row>
    <row r="2151" spans="3:15" x14ac:dyDescent="0.25">
      <c r="C2151" s="358"/>
      <c r="D2151" s="358"/>
      <c r="E2151" s="358"/>
      <c r="H2151" s="344" t="s">
        <v>9848</v>
      </c>
      <c r="I2151" s="336" t="s">
        <v>9870</v>
      </c>
      <c r="J2151" s="224" t="s">
        <v>9871</v>
      </c>
      <c r="L2151" s="224" t="s">
        <v>9872</v>
      </c>
      <c r="M2151" s="224" t="s">
        <v>8707</v>
      </c>
      <c r="N2151" s="346" t="s">
        <v>6638</v>
      </c>
      <c r="O2151" s="224" t="s">
        <v>8766</v>
      </c>
    </row>
    <row r="2152" spans="3:15" x14ac:dyDescent="0.25">
      <c r="C2152" s="358"/>
      <c r="D2152" s="358"/>
      <c r="E2152" s="358"/>
      <c r="H2152" s="344" t="s">
        <v>9848</v>
      </c>
      <c r="I2152" s="336" t="s">
        <v>9873</v>
      </c>
      <c r="J2152" s="224" t="s">
        <v>9874</v>
      </c>
      <c r="L2152" s="224" t="s">
        <v>9875</v>
      </c>
      <c r="M2152" s="224" t="s">
        <v>8707</v>
      </c>
      <c r="N2152" s="346" t="s">
        <v>8768</v>
      </c>
      <c r="O2152" s="224" t="s">
        <v>8769</v>
      </c>
    </row>
    <row r="2153" spans="3:15" x14ac:dyDescent="0.25">
      <c r="C2153" s="358"/>
      <c r="D2153" s="358"/>
      <c r="E2153" s="358"/>
      <c r="H2153" s="344" t="s">
        <v>9848</v>
      </c>
      <c r="I2153" s="336" t="s">
        <v>9876</v>
      </c>
      <c r="J2153" s="224" t="s">
        <v>9877</v>
      </c>
      <c r="L2153" s="224" t="s">
        <v>9878</v>
      </c>
      <c r="M2153" s="224" t="s">
        <v>8707</v>
      </c>
      <c r="N2153" s="346" t="s">
        <v>8771</v>
      </c>
      <c r="O2153" s="224" t="s">
        <v>8772</v>
      </c>
    </row>
    <row r="2154" spans="3:15" x14ac:dyDescent="0.25">
      <c r="C2154" s="358"/>
      <c r="D2154" s="358"/>
      <c r="E2154" s="358"/>
      <c r="H2154" s="344" t="s">
        <v>9848</v>
      </c>
      <c r="I2154" s="336" t="s">
        <v>9879</v>
      </c>
      <c r="J2154" s="224" t="s">
        <v>9880</v>
      </c>
      <c r="L2154" s="224" t="s">
        <v>9881</v>
      </c>
      <c r="M2154" s="224" t="s">
        <v>8707</v>
      </c>
      <c r="N2154" s="346" t="s">
        <v>8774</v>
      </c>
      <c r="O2154" s="224" t="s">
        <v>8775</v>
      </c>
    </row>
    <row r="2155" spans="3:15" x14ac:dyDescent="0.25">
      <c r="C2155" s="358"/>
      <c r="D2155" s="358"/>
      <c r="E2155" s="358"/>
      <c r="H2155" s="344" t="s">
        <v>9848</v>
      </c>
      <c r="I2155" s="336" t="s">
        <v>9882</v>
      </c>
      <c r="J2155" s="224" t="s">
        <v>9883</v>
      </c>
      <c r="L2155" s="224" t="s">
        <v>9884</v>
      </c>
      <c r="M2155" s="224" t="s">
        <v>8707</v>
      </c>
      <c r="N2155" s="346" t="s">
        <v>8777</v>
      </c>
      <c r="O2155" s="224" t="s">
        <v>8778</v>
      </c>
    </row>
    <row r="2156" spans="3:15" x14ac:dyDescent="0.25">
      <c r="C2156" s="358"/>
      <c r="D2156" s="358"/>
      <c r="E2156" s="358"/>
      <c r="H2156" s="344" t="s">
        <v>9848</v>
      </c>
      <c r="I2156" s="336" t="s">
        <v>9885</v>
      </c>
      <c r="J2156" s="224" t="s">
        <v>9886</v>
      </c>
      <c r="L2156" s="224" t="s">
        <v>9887</v>
      </c>
      <c r="M2156" s="224" t="s">
        <v>8707</v>
      </c>
      <c r="N2156" s="346" t="s">
        <v>8780</v>
      </c>
      <c r="O2156" s="224" t="s">
        <v>8781</v>
      </c>
    </row>
    <row r="2157" spans="3:15" x14ac:dyDescent="0.25">
      <c r="C2157" s="358"/>
      <c r="D2157" s="358"/>
      <c r="E2157" s="358"/>
      <c r="H2157" s="344" t="s">
        <v>9848</v>
      </c>
      <c r="I2157" s="336" t="s">
        <v>9888</v>
      </c>
      <c r="J2157" s="224" t="s">
        <v>9889</v>
      </c>
      <c r="L2157" s="224" t="s">
        <v>9890</v>
      </c>
      <c r="M2157" s="224" t="s">
        <v>8707</v>
      </c>
      <c r="N2157" s="346" t="s">
        <v>8783</v>
      </c>
      <c r="O2157" s="224" t="s">
        <v>8784</v>
      </c>
    </row>
    <row r="2158" spans="3:15" x14ac:dyDescent="0.25">
      <c r="C2158" s="358"/>
      <c r="D2158" s="358"/>
      <c r="E2158" s="358"/>
      <c r="H2158" s="344" t="s">
        <v>9848</v>
      </c>
      <c r="I2158" s="336" t="s">
        <v>9891</v>
      </c>
      <c r="J2158" s="224" t="s">
        <v>9892</v>
      </c>
      <c r="L2158" s="224" t="s">
        <v>9893</v>
      </c>
      <c r="M2158" s="224"/>
      <c r="N2158" s="346"/>
      <c r="O2158" s="224" t="s">
        <v>8784</v>
      </c>
    </row>
    <row r="2159" spans="3:15" x14ac:dyDescent="0.25">
      <c r="C2159" s="358"/>
      <c r="D2159" s="358"/>
      <c r="E2159" s="358"/>
      <c r="H2159" s="344" t="s">
        <v>9848</v>
      </c>
      <c r="I2159" s="336" t="s">
        <v>4176</v>
      </c>
      <c r="J2159" s="224" t="s">
        <v>9894</v>
      </c>
      <c r="L2159" s="224" t="s">
        <v>9895</v>
      </c>
      <c r="M2159" s="224" t="s">
        <v>8707</v>
      </c>
      <c r="N2159" s="346" t="s">
        <v>8786</v>
      </c>
      <c r="O2159" s="224" t="s">
        <v>8787</v>
      </c>
    </row>
    <row r="2160" spans="3:15" x14ac:dyDescent="0.25">
      <c r="C2160" s="358"/>
      <c r="D2160" s="358"/>
      <c r="E2160" s="358"/>
      <c r="H2160" s="344" t="s">
        <v>9848</v>
      </c>
      <c r="I2160" s="336" t="s">
        <v>9896</v>
      </c>
      <c r="J2160" s="224" t="s">
        <v>9897</v>
      </c>
      <c r="L2160" s="224" t="s">
        <v>9898</v>
      </c>
      <c r="M2160" s="224" t="s">
        <v>8707</v>
      </c>
      <c r="N2160" s="346" t="s">
        <v>8789</v>
      </c>
      <c r="O2160" s="224" t="s">
        <v>8790</v>
      </c>
    </row>
    <row r="2161" spans="3:15" x14ac:dyDescent="0.25">
      <c r="C2161" s="358"/>
      <c r="D2161" s="358"/>
      <c r="E2161" s="358"/>
      <c r="H2161" s="344" t="s">
        <v>9848</v>
      </c>
      <c r="I2161" s="336" t="s">
        <v>5165</v>
      </c>
      <c r="J2161" s="224" t="s">
        <v>9899</v>
      </c>
      <c r="L2161" s="224" t="s">
        <v>9900</v>
      </c>
      <c r="M2161" s="224" t="s">
        <v>8707</v>
      </c>
      <c r="N2161" s="346" t="s">
        <v>8792</v>
      </c>
      <c r="O2161" s="224" t="s">
        <v>8793</v>
      </c>
    </row>
    <row r="2162" spans="3:15" x14ac:dyDescent="0.25">
      <c r="C2162" s="358"/>
      <c r="D2162" s="358"/>
      <c r="E2162" s="358"/>
      <c r="H2162" s="344" t="s">
        <v>9848</v>
      </c>
      <c r="I2162" s="336" t="s">
        <v>5411</v>
      </c>
      <c r="J2162" s="224" t="s">
        <v>9901</v>
      </c>
      <c r="L2162" s="224" t="s">
        <v>9902</v>
      </c>
      <c r="M2162" s="224" t="s">
        <v>8707</v>
      </c>
      <c r="N2162" s="346" t="s">
        <v>8795</v>
      </c>
      <c r="O2162" s="224" t="s">
        <v>8796</v>
      </c>
    </row>
    <row r="2163" spans="3:15" x14ac:dyDescent="0.25">
      <c r="C2163" s="358"/>
      <c r="D2163" s="358"/>
      <c r="E2163" s="358"/>
      <c r="H2163" s="344" t="s">
        <v>9848</v>
      </c>
      <c r="I2163" s="336" t="s">
        <v>9903</v>
      </c>
      <c r="J2163" s="224" t="s">
        <v>9904</v>
      </c>
      <c r="L2163" s="224" t="s">
        <v>9905</v>
      </c>
      <c r="M2163" s="224" t="s">
        <v>8707</v>
      </c>
      <c r="N2163" s="346" t="s">
        <v>8798</v>
      </c>
      <c r="O2163" s="224" t="s">
        <v>8799</v>
      </c>
    </row>
    <row r="2164" spans="3:15" x14ac:dyDescent="0.25">
      <c r="C2164" s="358"/>
      <c r="D2164" s="358"/>
      <c r="E2164" s="358"/>
      <c r="H2164" s="354"/>
      <c r="I2164" s="350" t="s">
        <v>9906</v>
      </c>
      <c r="J2164" s="355"/>
      <c r="L2164" s="224" t="s">
        <v>9907</v>
      </c>
      <c r="M2164" s="224" t="s">
        <v>8707</v>
      </c>
      <c r="N2164" s="346" t="s">
        <v>8801</v>
      </c>
      <c r="O2164" s="224" t="s">
        <v>8802</v>
      </c>
    </row>
    <row r="2165" spans="3:15" x14ac:dyDescent="0.25">
      <c r="C2165" s="358"/>
      <c r="D2165" s="358"/>
      <c r="E2165" s="358"/>
      <c r="H2165" s="344" t="s">
        <v>9908</v>
      </c>
      <c r="I2165" s="336" t="s">
        <v>9909</v>
      </c>
      <c r="J2165" s="224" t="s">
        <v>9910</v>
      </c>
      <c r="L2165" s="224" t="s">
        <v>9911</v>
      </c>
      <c r="M2165" s="224"/>
      <c r="N2165" s="346"/>
      <c r="O2165" s="224" t="s">
        <v>8802</v>
      </c>
    </row>
    <row r="2166" spans="3:15" x14ac:dyDescent="0.25">
      <c r="C2166" s="358"/>
      <c r="D2166" s="358"/>
      <c r="E2166" s="358"/>
      <c r="H2166" s="344" t="s">
        <v>9908</v>
      </c>
      <c r="I2166" s="336" t="s">
        <v>9912</v>
      </c>
      <c r="J2166" s="224" t="s">
        <v>9913</v>
      </c>
      <c r="L2166" s="224" t="s">
        <v>9914</v>
      </c>
      <c r="M2166" s="224" t="s">
        <v>8707</v>
      </c>
      <c r="N2166" s="346" t="s">
        <v>8804</v>
      </c>
      <c r="O2166" s="224" t="s">
        <v>8805</v>
      </c>
    </row>
    <row r="2167" spans="3:15" x14ac:dyDescent="0.25">
      <c r="C2167" s="358"/>
      <c r="D2167" s="358"/>
      <c r="E2167" s="358"/>
      <c r="H2167" s="344" t="s">
        <v>9908</v>
      </c>
      <c r="I2167" s="336" t="s">
        <v>9915</v>
      </c>
      <c r="J2167" s="224" t="s">
        <v>9916</v>
      </c>
      <c r="L2167" s="224" t="s">
        <v>9917</v>
      </c>
      <c r="M2167" s="224" t="s">
        <v>8707</v>
      </c>
      <c r="N2167" s="346" t="s">
        <v>8807</v>
      </c>
      <c r="O2167" s="224" t="s">
        <v>8808</v>
      </c>
    </row>
    <row r="2168" spans="3:15" x14ac:dyDescent="0.25">
      <c r="C2168" s="358"/>
      <c r="D2168" s="358"/>
      <c r="E2168" s="358"/>
      <c r="H2168" s="344" t="s">
        <v>9908</v>
      </c>
      <c r="I2168" s="336" t="s">
        <v>9918</v>
      </c>
      <c r="J2168" s="224" t="s">
        <v>9919</v>
      </c>
      <c r="L2168" s="224" t="s">
        <v>9920</v>
      </c>
      <c r="M2168" s="224" t="s">
        <v>8707</v>
      </c>
      <c r="N2168" s="346" t="s">
        <v>8810</v>
      </c>
      <c r="O2168" s="224" t="s">
        <v>8811</v>
      </c>
    </row>
    <row r="2169" spans="3:15" x14ac:dyDescent="0.25">
      <c r="C2169" s="358"/>
      <c r="D2169" s="358"/>
      <c r="E2169" s="358"/>
      <c r="H2169" s="344" t="s">
        <v>9908</v>
      </c>
      <c r="I2169" s="336" t="s">
        <v>9921</v>
      </c>
      <c r="J2169" s="224" t="s">
        <v>9922</v>
      </c>
      <c r="L2169" s="224" t="s">
        <v>9923</v>
      </c>
      <c r="M2169" s="224" t="s">
        <v>8707</v>
      </c>
      <c r="N2169" s="346" t="s">
        <v>8813</v>
      </c>
      <c r="O2169" s="224" t="s">
        <v>8814</v>
      </c>
    </row>
    <row r="2170" spans="3:15" x14ac:dyDescent="0.25">
      <c r="C2170" s="358"/>
      <c r="D2170" s="358"/>
      <c r="E2170" s="358"/>
      <c r="H2170" s="344" t="s">
        <v>9908</v>
      </c>
      <c r="I2170" s="336" t="s">
        <v>9924</v>
      </c>
      <c r="J2170" s="224" t="s">
        <v>9925</v>
      </c>
      <c r="L2170" s="224" t="s">
        <v>9926</v>
      </c>
      <c r="M2170" s="224" t="s">
        <v>8707</v>
      </c>
      <c r="N2170" s="346" t="s">
        <v>8816</v>
      </c>
      <c r="O2170" s="224" t="s">
        <v>8817</v>
      </c>
    </row>
    <row r="2171" spans="3:15" x14ac:dyDescent="0.25">
      <c r="C2171" s="358"/>
      <c r="D2171" s="358"/>
      <c r="E2171" s="358"/>
      <c r="H2171" s="344" t="s">
        <v>9908</v>
      </c>
      <c r="I2171" s="336" t="s">
        <v>9927</v>
      </c>
      <c r="J2171" s="224" t="s">
        <v>9928</v>
      </c>
      <c r="L2171" s="224" t="s">
        <v>9929</v>
      </c>
      <c r="M2171" s="224" t="s">
        <v>8707</v>
      </c>
      <c r="N2171" s="346" t="s">
        <v>8819</v>
      </c>
      <c r="O2171" s="224" t="s">
        <v>8820</v>
      </c>
    </row>
    <row r="2172" spans="3:15" x14ac:dyDescent="0.25">
      <c r="C2172" s="358"/>
      <c r="D2172" s="358"/>
      <c r="E2172" s="358"/>
      <c r="H2172" s="344" t="s">
        <v>9908</v>
      </c>
      <c r="I2172" s="336" t="s">
        <v>9930</v>
      </c>
      <c r="J2172" s="224" t="s">
        <v>9931</v>
      </c>
      <c r="L2172" s="224" t="s">
        <v>9932</v>
      </c>
      <c r="M2172" s="224" t="s">
        <v>8707</v>
      </c>
      <c r="N2172" s="346" t="s">
        <v>8822</v>
      </c>
      <c r="O2172" s="224" t="s">
        <v>8823</v>
      </c>
    </row>
    <row r="2173" spans="3:15" x14ac:dyDescent="0.25">
      <c r="C2173" s="358"/>
      <c r="D2173" s="358"/>
      <c r="E2173" s="358"/>
      <c r="H2173" s="354"/>
      <c r="I2173" s="350" t="s">
        <v>9933</v>
      </c>
      <c r="J2173" s="355"/>
      <c r="L2173" s="224" t="s">
        <v>9934</v>
      </c>
      <c r="M2173" s="224" t="s">
        <v>8707</v>
      </c>
      <c r="N2173" s="346" t="s">
        <v>8825</v>
      </c>
      <c r="O2173" s="224" t="s">
        <v>8826</v>
      </c>
    </row>
    <row r="2174" spans="3:15" x14ac:dyDescent="0.25">
      <c r="C2174" s="358"/>
      <c r="D2174" s="358"/>
      <c r="E2174" s="358"/>
      <c r="H2174" s="344" t="s">
        <v>9935</v>
      </c>
      <c r="I2174" s="336" t="s">
        <v>9936</v>
      </c>
      <c r="J2174" s="224" t="s">
        <v>9937</v>
      </c>
      <c r="L2174" s="224" t="s">
        <v>9938</v>
      </c>
      <c r="M2174" s="224"/>
      <c r="N2174" s="346"/>
      <c r="O2174" s="224" t="s">
        <v>8826</v>
      </c>
    </row>
    <row r="2175" spans="3:15" x14ac:dyDescent="0.25">
      <c r="C2175" s="358"/>
      <c r="D2175" s="358"/>
      <c r="E2175" s="358"/>
      <c r="H2175" s="344" t="s">
        <v>9935</v>
      </c>
      <c r="I2175" s="336" t="s">
        <v>9939</v>
      </c>
      <c r="J2175" s="224" t="s">
        <v>9940</v>
      </c>
      <c r="L2175" s="224" t="s">
        <v>9941</v>
      </c>
      <c r="M2175" s="224" t="s">
        <v>8707</v>
      </c>
      <c r="N2175" s="346" t="s">
        <v>8828</v>
      </c>
      <c r="O2175" s="224" t="s">
        <v>8829</v>
      </c>
    </row>
    <row r="2176" spans="3:15" x14ac:dyDescent="0.25">
      <c r="C2176" s="358"/>
      <c r="D2176" s="358"/>
      <c r="E2176" s="358"/>
      <c r="H2176" s="344" t="s">
        <v>9935</v>
      </c>
      <c r="I2176" s="336" t="s">
        <v>9942</v>
      </c>
      <c r="J2176" s="224" t="s">
        <v>9943</v>
      </c>
      <c r="L2176" s="224" t="s">
        <v>9944</v>
      </c>
      <c r="M2176" s="224" t="s">
        <v>8707</v>
      </c>
      <c r="N2176" s="346" t="s">
        <v>4311</v>
      </c>
      <c r="O2176" s="224" t="s">
        <v>8831</v>
      </c>
    </row>
    <row r="2177" spans="3:15" x14ac:dyDescent="0.25">
      <c r="C2177" s="358"/>
      <c r="D2177" s="358"/>
      <c r="E2177" s="358"/>
      <c r="H2177" s="344" t="s">
        <v>9935</v>
      </c>
      <c r="I2177" s="336" t="s">
        <v>9945</v>
      </c>
      <c r="J2177" s="224" t="s">
        <v>9946</v>
      </c>
      <c r="L2177" s="224" t="s">
        <v>9947</v>
      </c>
      <c r="M2177" s="224" t="s">
        <v>8707</v>
      </c>
      <c r="N2177" s="346" t="s">
        <v>8833</v>
      </c>
      <c r="O2177" s="224" t="s">
        <v>8834</v>
      </c>
    </row>
    <row r="2178" spans="3:15" x14ac:dyDescent="0.25">
      <c r="C2178" s="358"/>
      <c r="D2178" s="358"/>
      <c r="E2178" s="358"/>
      <c r="H2178" s="344" t="s">
        <v>9935</v>
      </c>
      <c r="I2178" s="336" t="s">
        <v>9948</v>
      </c>
      <c r="J2178" s="224" t="s">
        <v>9949</v>
      </c>
      <c r="L2178" s="224" t="s">
        <v>9950</v>
      </c>
      <c r="M2178" s="224" t="s">
        <v>8707</v>
      </c>
      <c r="N2178" s="346" t="s">
        <v>8836</v>
      </c>
      <c r="O2178" s="224" t="s">
        <v>8837</v>
      </c>
    </row>
    <row r="2179" spans="3:15" x14ac:dyDescent="0.25">
      <c r="C2179" s="358"/>
      <c r="D2179" s="358"/>
      <c r="E2179" s="358"/>
      <c r="H2179" s="344" t="s">
        <v>9935</v>
      </c>
      <c r="I2179" s="336" t="s">
        <v>9951</v>
      </c>
      <c r="J2179" s="224" t="s">
        <v>9952</v>
      </c>
      <c r="L2179" s="224" t="s">
        <v>9953</v>
      </c>
      <c r="M2179" s="224" t="s">
        <v>8707</v>
      </c>
      <c r="N2179" s="346" t="s">
        <v>8839</v>
      </c>
      <c r="O2179" s="224" t="s">
        <v>8840</v>
      </c>
    </row>
    <row r="2180" spans="3:15" x14ac:dyDescent="0.25">
      <c r="C2180" s="358"/>
      <c r="D2180" s="358"/>
      <c r="E2180" s="358"/>
      <c r="H2180" s="344" t="s">
        <v>9935</v>
      </c>
      <c r="I2180" s="336" t="s">
        <v>9954</v>
      </c>
      <c r="J2180" s="224" t="s">
        <v>9955</v>
      </c>
      <c r="L2180" s="224" t="s">
        <v>9956</v>
      </c>
      <c r="M2180" s="224" t="s">
        <v>8707</v>
      </c>
      <c r="N2180" s="346" t="s">
        <v>8842</v>
      </c>
      <c r="O2180" s="224" t="s">
        <v>8843</v>
      </c>
    </row>
    <row r="2181" spans="3:15" x14ac:dyDescent="0.25">
      <c r="C2181" s="358"/>
      <c r="D2181" s="358"/>
      <c r="E2181" s="358"/>
      <c r="H2181" s="344" t="s">
        <v>9935</v>
      </c>
      <c r="I2181" s="336" t="s">
        <v>9957</v>
      </c>
      <c r="J2181" s="224" t="s">
        <v>9958</v>
      </c>
      <c r="L2181" s="224" t="s">
        <v>9959</v>
      </c>
      <c r="M2181" s="224"/>
      <c r="N2181" s="346"/>
      <c r="O2181" s="224" t="s">
        <v>8843</v>
      </c>
    </row>
    <row r="2182" spans="3:15" x14ac:dyDescent="0.25">
      <c r="C2182" s="358"/>
      <c r="D2182" s="358"/>
      <c r="E2182" s="358"/>
      <c r="H2182" s="344" t="s">
        <v>9935</v>
      </c>
      <c r="I2182" s="336" t="s">
        <v>9960</v>
      </c>
      <c r="J2182" s="224" t="s">
        <v>9961</v>
      </c>
      <c r="L2182" s="224" t="s">
        <v>9962</v>
      </c>
      <c r="M2182" s="224"/>
      <c r="N2182" s="346"/>
      <c r="O2182" s="224" t="s">
        <v>8843</v>
      </c>
    </row>
    <row r="2183" spans="3:15" x14ac:dyDescent="0.25">
      <c r="C2183" s="358"/>
      <c r="D2183" s="358"/>
      <c r="E2183" s="358"/>
      <c r="H2183" s="344" t="s">
        <v>9935</v>
      </c>
      <c r="I2183" s="336" t="s">
        <v>9963</v>
      </c>
      <c r="J2183" s="224" t="s">
        <v>9964</v>
      </c>
      <c r="L2183" s="224" t="s">
        <v>9965</v>
      </c>
      <c r="M2183" s="224" t="s">
        <v>8707</v>
      </c>
      <c r="N2183" s="346" t="s">
        <v>8845</v>
      </c>
      <c r="O2183" s="224" t="s">
        <v>8846</v>
      </c>
    </row>
    <row r="2184" spans="3:15" x14ac:dyDescent="0.25">
      <c r="C2184" s="358"/>
      <c r="D2184" s="358"/>
      <c r="E2184" s="358"/>
      <c r="H2184" s="344" t="s">
        <v>9935</v>
      </c>
      <c r="I2184" s="336" t="s">
        <v>9966</v>
      </c>
      <c r="J2184" s="224" t="s">
        <v>9967</v>
      </c>
      <c r="L2184" s="224" t="s">
        <v>9968</v>
      </c>
      <c r="M2184" s="224" t="s">
        <v>8707</v>
      </c>
      <c r="N2184" s="346" t="s">
        <v>8848</v>
      </c>
      <c r="O2184" s="224" t="s">
        <v>8849</v>
      </c>
    </row>
    <row r="2185" spans="3:15" x14ac:dyDescent="0.25">
      <c r="C2185" s="358"/>
      <c r="D2185" s="358"/>
      <c r="E2185" s="358"/>
      <c r="H2185" s="344" t="s">
        <v>9935</v>
      </c>
      <c r="I2185" s="336" t="s">
        <v>5838</v>
      </c>
      <c r="J2185" s="224" t="s">
        <v>9969</v>
      </c>
      <c r="L2185" s="224" t="s">
        <v>9970</v>
      </c>
      <c r="M2185" s="224" t="s">
        <v>8707</v>
      </c>
      <c r="N2185" s="346" t="s">
        <v>8851</v>
      </c>
      <c r="O2185" s="224" t="s">
        <v>8852</v>
      </c>
    </row>
    <row r="2186" spans="3:15" x14ac:dyDescent="0.25">
      <c r="C2186" s="358"/>
      <c r="D2186" s="358"/>
      <c r="E2186" s="358"/>
      <c r="H2186" s="354"/>
      <c r="I2186" s="350" t="s">
        <v>9971</v>
      </c>
      <c r="J2186" s="355"/>
      <c r="L2186" s="224" t="s">
        <v>9972</v>
      </c>
      <c r="M2186" s="224" t="s">
        <v>8707</v>
      </c>
      <c r="N2186" s="346" t="s">
        <v>8854</v>
      </c>
      <c r="O2186" s="224" t="s">
        <v>8855</v>
      </c>
    </row>
    <row r="2187" spans="3:15" x14ac:dyDescent="0.25">
      <c r="C2187" s="358"/>
      <c r="D2187" s="358"/>
      <c r="E2187" s="358"/>
      <c r="H2187" s="344" t="s">
        <v>9973</v>
      </c>
      <c r="I2187" s="336" t="s">
        <v>9974</v>
      </c>
      <c r="J2187" s="224" t="s">
        <v>9975</v>
      </c>
      <c r="L2187" s="224" t="s">
        <v>9976</v>
      </c>
      <c r="M2187" s="224"/>
      <c r="N2187" s="346"/>
      <c r="O2187" s="224" t="s">
        <v>8855</v>
      </c>
    </row>
    <row r="2188" spans="3:15" x14ac:dyDescent="0.25">
      <c r="C2188" s="358"/>
      <c r="D2188" s="358"/>
      <c r="E2188" s="358"/>
      <c r="H2188" s="344" t="s">
        <v>9973</v>
      </c>
      <c r="I2188" s="336" t="s">
        <v>9977</v>
      </c>
      <c r="J2188" s="224" t="s">
        <v>9978</v>
      </c>
      <c r="L2188" s="224" t="s">
        <v>9979</v>
      </c>
      <c r="M2188" s="224" t="s">
        <v>8707</v>
      </c>
      <c r="N2188" s="346" t="s">
        <v>8857</v>
      </c>
      <c r="O2188" s="224" t="s">
        <v>8858</v>
      </c>
    </row>
    <row r="2189" spans="3:15" x14ac:dyDescent="0.25">
      <c r="C2189" s="358"/>
      <c r="D2189" s="358"/>
      <c r="E2189" s="358"/>
      <c r="H2189" s="344" t="s">
        <v>9973</v>
      </c>
      <c r="I2189" s="336" t="s">
        <v>9980</v>
      </c>
      <c r="J2189" s="224" t="s">
        <v>9981</v>
      </c>
      <c r="L2189" s="224" t="s">
        <v>9982</v>
      </c>
      <c r="M2189" s="224" t="s">
        <v>8707</v>
      </c>
      <c r="N2189" s="346" t="s">
        <v>8860</v>
      </c>
      <c r="O2189" s="224" t="s">
        <v>8861</v>
      </c>
    </row>
    <row r="2190" spans="3:15" x14ac:dyDescent="0.25">
      <c r="C2190" s="358"/>
      <c r="D2190" s="358"/>
      <c r="E2190" s="358"/>
      <c r="H2190" s="344" t="s">
        <v>9973</v>
      </c>
      <c r="I2190" s="336" t="s">
        <v>9983</v>
      </c>
      <c r="J2190" s="224" t="s">
        <v>9984</v>
      </c>
      <c r="L2190" s="224" t="s">
        <v>9985</v>
      </c>
      <c r="M2190" s="224" t="s">
        <v>8707</v>
      </c>
      <c r="N2190" s="346" t="s">
        <v>8863</v>
      </c>
      <c r="O2190" s="224" t="s">
        <v>8864</v>
      </c>
    </row>
    <row r="2191" spans="3:15" x14ac:dyDescent="0.25">
      <c r="C2191" s="358"/>
      <c r="D2191" s="358"/>
      <c r="E2191" s="358"/>
      <c r="H2191" s="344" t="s">
        <v>9973</v>
      </c>
      <c r="I2191" s="336" t="s">
        <v>9986</v>
      </c>
      <c r="J2191" s="224" t="s">
        <v>9987</v>
      </c>
      <c r="L2191" s="224" t="s">
        <v>9988</v>
      </c>
      <c r="M2191" s="224" t="s">
        <v>8707</v>
      </c>
      <c r="N2191" s="346" t="s">
        <v>8866</v>
      </c>
      <c r="O2191" s="224" t="s">
        <v>8867</v>
      </c>
    </row>
    <row r="2192" spans="3:15" x14ac:dyDescent="0.25">
      <c r="C2192" s="358"/>
      <c r="D2192" s="358"/>
      <c r="E2192" s="358"/>
      <c r="H2192" s="344" t="s">
        <v>9973</v>
      </c>
      <c r="I2192" s="336" t="s">
        <v>9989</v>
      </c>
      <c r="J2192" s="224" t="s">
        <v>9990</v>
      </c>
      <c r="L2192" s="224" t="s">
        <v>9991</v>
      </c>
      <c r="M2192" s="224" t="s">
        <v>8707</v>
      </c>
      <c r="N2192" s="346" t="s">
        <v>8869</v>
      </c>
      <c r="O2192" s="224" t="s">
        <v>8870</v>
      </c>
    </row>
    <row r="2193" spans="3:15" x14ac:dyDescent="0.25">
      <c r="C2193" s="358"/>
      <c r="D2193" s="358"/>
      <c r="E2193" s="358"/>
      <c r="H2193" s="344" t="s">
        <v>9973</v>
      </c>
      <c r="I2193" s="336" t="s">
        <v>9992</v>
      </c>
      <c r="J2193" s="224" t="s">
        <v>9993</v>
      </c>
      <c r="L2193" s="224" t="s">
        <v>9994</v>
      </c>
      <c r="M2193" s="224" t="s">
        <v>8874</v>
      </c>
      <c r="N2193" s="346" t="s">
        <v>8875</v>
      </c>
      <c r="O2193" s="224" t="s">
        <v>8876</v>
      </c>
    </row>
    <row r="2194" spans="3:15" x14ac:dyDescent="0.25">
      <c r="C2194" s="358"/>
      <c r="D2194" s="358"/>
      <c r="E2194" s="358"/>
      <c r="H2194" s="344" t="s">
        <v>9973</v>
      </c>
      <c r="I2194" s="336" t="s">
        <v>9995</v>
      </c>
      <c r="J2194" s="224" t="s">
        <v>9996</v>
      </c>
      <c r="L2194" s="224" t="s">
        <v>9997</v>
      </c>
      <c r="M2194" s="224" t="s">
        <v>8874</v>
      </c>
      <c r="N2194" s="346" t="s">
        <v>8878</v>
      </c>
      <c r="O2194" s="224" t="s">
        <v>8879</v>
      </c>
    </row>
    <row r="2195" spans="3:15" x14ac:dyDescent="0.25">
      <c r="C2195" s="358"/>
      <c r="D2195" s="358"/>
      <c r="E2195" s="358"/>
      <c r="H2195" s="344" t="s">
        <v>9973</v>
      </c>
      <c r="I2195" s="336" t="s">
        <v>9998</v>
      </c>
      <c r="J2195" s="224" t="s">
        <v>9999</v>
      </c>
      <c r="L2195" s="224" t="s">
        <v>10000</v>
      </c>
      <c r="M2195" s="224" t="s">
        <v>8874</v>
      </c>
      <c r="N2195" s="346" t="s">
        <v>8881</v>
      </c>
      <c r="O2195" s="224" t="s">
        <v>8882</v>
      </c>
    </row>
    <row r="2196" spans="3:15" x14ac:dyDescent="0.25">
      <c r="C2196" s="358"/>
      <c r="D2196" s="358"/>
      <c r="E2196" s="358"/>
      <c r="H2196" s="344" t="s">
        <v>9973</v>
      </c>
      <c r="I2196" s="336" t="s">
        <v>10001</v>
      </c>
      <c r="J2196" s="224" t="s">
        <v>10002</v>
      </c>
      <c r="L2196" s="224" t="s">
        <v>10003</v>
      </c>
      <c r="M2196" s="224" t="s">
        <v>8874</v>
      </c>
      <c r="N2196" s="346" t="s">
        <v>5611</v>
      </c>
      <c r="O2196" s="224" t="s">
        <v>8884</v>
      </c>
    </row>
    <row r="2197" spans="3:15" x14ac:dyDescent="0.25">
      <c r="C2197" s="358"/>
      <c r="D2197" s="358"/>
      <c r="E2197" s="358"/>
      <c r="H2197" s="344" t="s">
        <v>9973</v>
      </c>
      <c r="I2197" s="336" t="s">
        <v>3535</v>
      </c>
      <c r="J2197" s="224" t="s">
        <v>10004</v>
      </c>
      <c r="L2197" s="224" t="s">
        <v>10005</v>
      </c>
      <c r="M2197" s="224"/>
      <c r="N2197" s="346"/>
      <c r="O2197" s="224" t="s">
        <v>8884</v>
      </c>
    </row>
    <row r="2198" spans="3:15" x14ac:dyDescent="0.25">
      <c r="C2198" s="358"/>
      <c r="D2198" s="358"/>
      <c r="E2198" s="358"/>
      <c r="H2198" s="344" t="s">
        <v>9973</v>
      </c>
      <c r="I2198" s="336" t="s">
        <v>10006</v>
      </c>
      <c r="J2198" s="224" t="s">
        <v>10007</v>
      </c>
      <c r="L2198" s="224" t="s">
        <v>10008</v>
      </c>
      <c r="M2198" s="224"/>
      <c r="N2198" s="346"/>
      <c r="O2198" s="224" t="s">
        <v>8884</v>
      </c>
    </row>
    <row r="2199" spans="3:15" x14ac:dyDescent="0.25">
      <c r="C2199" s="358"/>
      <c r="D2199" s="358"/>
      <c r="E2199" s="358"/>
      <c r="H2199" s="344" t="s">
        <v>9973</v>
      </c>
      <c r="I2199" s="336" t="s">
        <v>4314</v>
      </c>
      <c r="J2199" s="224" t="s">
        <v>10009</v>
      </c>
      <c r="L2199" s="224" t="s">
        <v>10010</v>
      </c>
      <c r="M2199" s="224" t="s">
        <v>8874</v>
      </c>
      <c r="N2199" s="346" t="s">
        <v>8886</v>
      </c>
      <c r="O2199" s="224" t="s">
        <v>8887</v>
      </c>
    </row>
    <row r="2200" spans="3:15" x14ac:dyDescent="0.25">
      <c r="C2200" s="358"/>
      <c r="D2200" s="358"/>
      <c r="E2200" s="358"/>
      <c r="H2200" s="344" t="s">
        <v>9973</v>
      </c>
      <c r="I2200" s="336" t="s">
        <v>6116</v>
      </c>
      <c r="J2200" s="224" t="s">
        <v>10011</v>
      </c>
      <c r="L2200" s="224" t="s">
        <v>10012</v>
      </c>
      <c r="M2200" s="224"/>
      <c r="N2200" s="346"/>
      <c r="O2200" s="224" t="s">
        <v>8887</v>
      </c>
    </row>
    <row r="2201" spans="3:15" x14ac:dyDescent="0.25">
      <c r="C2201" s="358"/>
      <c r="D2201" s="358"/>
      <c r="E2201" s="358"/>
      <c r="H2201" s="344" t="s">
        <v>9973</v>
      </c>
      <c r="I2201" s="336" t="s">
        <v>10013</v>
      </c>
      <c r="J2201" s="224" t="s">
        <v>10014</v>
      </c>
      <c r="L2201" s="224" t="s">
        <v>10015</v>
      </c>
      <c r="M2201" s="224" t="s">
        <v>8874</v>
      </c>
      <c r="N2201" s="346" t="s">
        <v>8889</v>
      </c>
      <c r="O2201" s="224" t="s">
        <v>8890</v>
      </c>
    </row>
    <row r="2202" spans="3:15" x14ac:dyDescent="0.25">
      <c r="C2202" s="358"/>
      <c r="D2202" s="358"/>
      <c r="E2202" s="358"/>
      <c r="H2202" s="344" t="s">
        <v>9973</v>
      </c>
      <c r="I2202" s="336" t="s">
        <v>7521</v>
      </c>
      <c r="J2202" s="224" t="s">
        <v>10016</v>
      </c>
      <c r="L2202" s="224" t="s">
        <v>10017</v>
      </c>
      <c r="M2202" s="224"/>
      <c r="N2202" s="346"/>
      <c r="O2202" s="224" t="s">
        <v>8890</v>
      </c>
    </row>
    <row r="2203" spans="3:15" x14ac:dyDescent="0.25">
      <c r="C2203" s="358"/>
      <c r="D2203" s="358"/>
      <c r="E2203" s="358"/>
      <c r="H2203" s="344" t="s">
        <v>9973</v>
      </c>
      <c r="I2203" s="336" t="s">
        <v>10018</v>
      </c>
      <c r="J2203" s="224" t="s">
        <v>10019</v>
      </c>
      <c r="L2203" s="224" t="s">
        <v>10020</v>
      </c>
      <c r="M2203" s="224" t="s">
        <v>8874</v>
      </c>
      <c r="N2203" s="346" t="s">
        <v>8892</v>
      </c>
      <c r="O2203" s="224" t="s">
        <v>8893</v>
      </c>
    </row>
    <row r="2204" spans="3:15" x14ac:dyDescent="0.25">
      <c r="C2204" s="358"/>
      <c r="D2204" s="358"/>
      <c r="E2204" s="358"/>
      <c r="H2204" s="344" t="s">
        <v>9973</v>
      </c>
      <c r="I2204" s="336" t="s">
        <v>10021</v>
      </c>
      <c r="J2204" s="224" t="s">
        <v>10022</v>
      </c>
      <c r="L2204" s="224" t="s">
        <v>10023</v>
      </c>
      <c r="M2204" s="224"/>
      <c r="N2204" s="346"/>
      <c r="O2204" s="224" t="s">
        <v>8893</v>
      </c>
    </row>
    <row r="2205" spans="3:15" x14ac:dyDescent="0.25">
      <c r="C2205" s="358"/>
      <c r="D2205" s="358"/>
      <c r="E2205" s="358"/>
      <c r="H2205" s="344" t="s">
        <v>9973</v>
      </c>
      <c r="I2205" s="336" t="s">
        <v>10024</v>
      </c>
      <c r="J2205" s="224" t="s">
        <v>10025</v>
      </c>
      <c r="L2205" s="224" t="s">
        <v>10026</v>
      </c>
      <c r="M2205" s="224" t="s">
        <v>8874</v>
      </c>
      <c r="N2205" s="346" t="s">
        <v>8895</v>
      </c>
      <c r="O2205" s="224" t="s">
        <v>8896</v>
      </c>
    </row>
    <row r="2206" spans="3:15" x14ac:dyDescent="0.25">
      <c r="C2206" s="358"/>
      <c r="D2206" s="358"/>
      <c r="E2206" s="358"/>
      <c r="H2206" s="344" t="s">
        <v>9973</v>
      </c>
      <c r="I2206" s="336" t="s">
        <v>4176</v>
      </c>
      <c r="J2206" s="224" t="s">
        <v>10027</v>
      </c>
      <c r="L2206" s="224" t="s">
        <v>10028</v>
      </c>
      <c r="M2206" s="224" t="s">
        <v>8874</v>
      </c>
      <c r="N2206" s="346" t="s">
        <v>8898</v>
      </c>
      <c r="O2206" s="224" t="s">
        <v>8899</v>
      </c>
    </row>
    <row r="2207" spans="3:15" x14ac:dyDescent="0.25">
      <c r="C2207" s="358"/>
      <c r="D2207" s="358"/>
      <c r="E2207" s="358"/>
      <c r="H2207" s="344" t="s">
        <v>9973</v>
      </c>
      <c r="I2207" s="336" t="s">
        <v>10029</v>
      </c>
      <c r="J2207" s="224" t="s">
        <v>10030</v>
      </c>
      <c r="L2207" s="224" t="s">
        <v>10031</v>
      </c>
      <c r="M2207" s="224" t="s">
        <v>8874</v>
      </c>
      <c r="N2207" s="346" t="s">
        <v>8901</v>
      </c>
      <c r="O2207" s="224" t="s">
        <v>8902</v>
      </c>
    </row>
    <row r="2208" spans="3:15" x14ac:dyDescent="0.25">
      <c r="C2208" s="358"/>
      <c r="D2208" s="358"/>
      <c r="E2208" s="358"/>
      <c r="H2208" s="344" t="s">
        <v>9973</v>
      </c>
      <c r="I2208" s="336" t="s">
        <v>10032</v>
      </c>
      <c r="J2208" s="224" t="s">
        <v>10033</v>
      </c>
      <c r="L2208" s="224" t="s">
        <v>10034</v>
      </c>
      <c r="M2208" s="224" t="s">
        <v>8874</v>
      </c>
      <c r="N2208" s="346" t="s">
        <v>8904</v>
      </c>
      <c r="O2208" s="224" t="s">
        <v>8905</v>
      </c>
    </row>
    <row r="2209" spans="3:15" x14ac:dyDescent="0.25">
      <c r="C2209" s="358"/>
      <c r="D2209" s="358"/>
      <c r="E2209" s="358"/>
      <c r="H2209" s="344" t="s">
        <v>9973</v>
      </c>
      <c r="I2209" s="336" t="s">
        <v>10035</v>
      </c>
      <c r="J2209" s="224" t="s">
        <v>10036</v>
      </c>
      <c r="L2209" s="224" t="s">
        <v>10037</v>
      </c>
      <c r="M2209" s="224" t="s">
        <v>8874</v>
      </c>
      <c r="N2209" s="346" t="s">
        <v>8907</v>
      </c>
      <c r="O2209" s="224" t="s">
        <v>8908</v>
      </c>
    </row>
    <row r="2210" spans="3:15" x14ac:dyDescent="0.25">
      <c r="C2210" s="358"/>
      <c r="D2210" s="358"/>
      <c r="E2210" s="358"/>
      <c r="H2210" s="344" t="s">
        <v>9973</v>
      </c>
      <c r="I2210" s="336" t="s">
        <v>10038</v>
      </c>
      <c r="J2210" s="224" t="s">
        <v>10039</v>
      </c>
      <c r="L2210" s="224" t="s">
        <v>10040</v>
      </c>
      <c r="M2210" s="224"/>
      <c r="N2210" s="346"/>
      <c r="O2210" s="224" t="s">
        <v>8908</v>
      </c>
    </row>
    <row r="2211" spans="3:15" x14ac:dyDescent="0.25">
      <c r="C2211" s="358"/>
      <c r="D2211" s="358"/>
      <c r="E2211" s="358"/>
      <c r="H2211" s="354"/>
      <c r="I2211" s="350" t="s">
        <v>10041</v>
      </c>
      <c r="J2211" s="355"/>
      <c r="L2211" s="224" t="s">
        <v>10042</v>
      </c>
      <c r="M2211" s="224" t="s">
        <v>8874</v>
      </c>
      <c r="N2211" s="346" t="s">
        <v>8910</v>
      </c>
      <c r="O2211" s="224" t="s">
        <v>8911</v>
      </c>
    </row>
    <row r="2212" spans="3:15" x14ac:dyDescent="0.25">
      <c r="C2212" s="358"/>
      <c r="D2212" s="358"/>
      <c r="E2212" s="358"/>
      <c r="H2212" s="344" t="s">
        <v>10043</v>
      </c>
      <c r="I2212" s="336" t="s">
        <v>10044</v>
      </c>
      <c r="J2212" s="224" t="s">
        <v>10045</v>
      </c>
      <c r="L2212" s="224" t="s">
        <v>10046</v>
      </c>
      <c r="M2212" s="224"/>
      <c r="N2212" s="346"/>
      <c r="O2212" s="224" t="s">
        <v>8911</v>
      </c>
    </row>
    <row r="2213" spans="3:15" x14ac:dyDescent="0.25">
      <c r="C2213" s="358"/>
      <c r="D2213" s="358"/>
      <c r="E2213" s="358"/>
      <c r="H2213" s="344" t="s">
        <v>10043</v>
      </c>
      <c r="I2213" s="336" t="s">
        <v>8886</v>
      </c>
      <c r="J2213" s="224" t="s">
        <v>10047</v>
      </c>
      <c r="L2213" s="224" t="s">
        <v>10048</v>
      </c>
      <c r="M2213" s="224" t="s">
        <v>8874</v>
      </c>
      <c r="N2213" s="346" t="s">
        <v>8913</v>
      </c>
      <c r="O2213" s="224" t="s">
        <v>8914</v>
      </c>
    </row>
    <row r="2214" spans="3:15" x14ac:dyDescent="0.25">
      <c r="C2214" s="358"/>
      <c r="D2214" s="358"/>
      <c r="E2214" s="358"/>
      <c r="H2214" s="344" t="s">
        <v>10043</v>
      </c>
      <c r="I2214" s="336" t="s">
        <v>6116</v>
      </c>
      <c r="J2214" s="224" t="s">
        <v>10049</v>
      </c>
      <c r="L2214" s="224" t="s">
        <v>10050</v>
      </c>
      <c r="M2214" s="224" t="s">
        <v>8874</v>
      </c>
      <c r="N2214" s="346" t="s">
        <v>8916</v>
      </c>
      <c r="O2214" s="224" t="s">
        <v>8917</v>
      </c>
    </row>
    <row r="2215" spans="3:15" x14ac:dyDescent="0.25">
      <c r="C2215" s="358"/>
      <c r="D2215" s="358"/>
      <c r="E2215" s="358"/>
      <c r="H2215" s="344" t="s">
        <v>10043</v>
      </c>
      <c r="I2215" s="336" t="s">
        <v>10051</v>
      </c>
      <c r="J2215" s="224" t="s">
        <v>10052</v>
      </c>
      <c r="L2215" s="224" t="s">
        <v>10053</v>
      </c>
      <c r="M2215" s="224"/>
      <c r="N2215" s="346"/>
      <c r="O2215" s="224" t="s">
        <v>8917</v>
      </c>
    </row>
    <row r="2216" spans="3:15" x14ac:dyDescent="0.25">
      <c r="C2216" s="358"/>
      <c r="D2216" s="358"/>
      <c r="E2216" s="358"/>
      <c r="H2216" s="358"/>
      <c r="I2216" s="361"/>
      <c r="J2216" s="358"/>
      <c r="L2216" s="224" t="s">
        <v>10054</v>
      </c>
      <c r="M2216" s="224" t="s">
        <v>8874</v>
      </c>
      <c r="N2216" s="346" t="s">
        <v>7527</v>
      </c>
      <c r="O2216" s="224" t="s">
        <v>8919</v>
      </c>
    </row>
    <row r="2217" spans="3:15" x14ac:dyDescent="0.25">
      <c r="C2217" s="358"/>
      <c r="D2217" s="358"/>
      <c r="E2217" s="358"/>
      <c r="H2217" s="358"/>
      <c r="I2217" s="361"/>
      <c r="J2217" s="358"/>
      <c r="L2217" s="224" t="s">
        <v>10055</v>
      </c>
      <c r="M2217" s="224" t="s">
        <v>8874</v>
      </c>
      <c r="N2217" s="346" t="s">
        <v>6141</v>
      </c>
      <c r="O2217" s="224" t="s">
        <v>8921</v>
      </c>
    </row>
    <row r="2218" spans="3:15" x14ac:dyDescent="0.25">
      <c r="C2218" s="358"/>
      <c r="D2218" s="358"/>
      <c r="E2218" s="358"/>
      <c r="L2218" s="224" t="s">
        <v>10056</v>
      </c>
      <c r="M2218" s="224"/>
      <c r="N2218" s="346"/>
      <c r="O2218" s="224" t="s">
        <v>8921</v>
      </c>
    </row>
    <row r="2219" spans="3:15" x14ac:dyDescent="0.25">
      <c r="C2219" s="358"/>
      <c r="D2219" s="358"/>
      <c r="E2219" s="358"/>
      <c r="L2219" s="224" t="s">
        <v>10057</v>
      </c>
      <c r="M2219" s="224" t="s">
        <v>8874</v>
      </c>
      <c r="N2219" s="346" t="s">
        <v>4896</v>
      </c>
      <c r="O2219" s="224" t="s">
        <v>8923</v>
      </c>
    </row>
    <row r="2220" spans="3:15" x14ac:dyDescent="0.25">
      <c r="C2220" s="358"/>
      <c r="D2220" s="358"/>
      <c r="E2220" s="358"/>
      <c r="L2220" s="224" t="s">
        <v>10058</v>
      </c>
      <c r="M2220" s="224"/>
      <c r="N2220" s="346"/>
      <c r="O2220" s="224" t="s">
        <v>8923</v>
      </c>
    </row>
    <row r="2221" spans="3:15" x14ac:dyDescent="0.25">
      <c r="C2221" s="358"/>
      <c r="D2221" s="358"/>
      <c r="E2221" s="358"/>
      <c r="L2221" s="224" t="s">
        <v>10059</v>
      </c>
      <c r="M2221" s="224" t="s">
        <v>8874</v>
      </c>
      <c r="N2221" s="346" t="s">
        <v>8925</v>
      </c>
      <c r="O2221" s="224" t="s">
        <v>8926</v>
      </c>
    </row>
    <row r="2222" spans="3:15" x14ac:dyDescent="0.25">
      <c r="C2222" s="358"/>
      <c r="D2222" s="358"/>
      <c r="E2222" s="358"/>
      <c r="L2222" s="224" t="s">
        <v>10060</v>
      </c>
      <c r="M2222" s="224"/>
      <c r="N2222" s="346"/>
      <c r="O2222" s="224" t="s">
        <v>8926</v>
      </c>
    </row>
    <row r="2223" spans="3:15" x14ac:dyDescent="0.25">
      <c r="C2223" s="358"/>
      <c r="D2223" s="358"/>
      <c r="E2223" s="358"/>
      <c r="L2223" s="224" t="s">
        <v>10061</v>
      </c>
      <c r="M2223" s="224" t="s">
        <v>8874</v>
      </c>
      <c r="N2223" s="346" t="s">
        <v>8928</v>
      </c>
      <c r="O2223" s="224" t="s">
        <v>8929</v>
      </c>
    </row>
    <row r="2224" spans="3:15" x14ac:dyDescent="0.25">
      <c r="C2224" s="358"/>
      <c r="D2224" s="358"/>
      <c r="E2224" s="358"/>
      <c r="L2224" s="224" t="s">
        <v>10062</v>
      </c>
      <c r="M2224" s="224"/>
      <c r="N2224" s="346"/>
      <c r="O2224" s="224" t="s">
        <v>8929</v>
      </c>
    </row>
    <row r="2225" spans="3:15" x14ac:dyDescent="0.25">
      <c r="C2225" s="358"/>
      <c r="D2225" s="358"/>
      <c r="E2225" s="358"/>
      <c r="L2225" s="224" t="s">
        <v>10063</v>
      </c>
      <c r="M2225" s="224" t="s">
        <v>8874</v>
      </c>
      <c r="N2225" s="346" t="s">
        <v>8931</v>
      </c>
      <c r="O2225" s="224" t="s">
        <v>8932</v>
      </c>
    </row>
    <row r="2226" spans="3:15" x14ac:dyDescent="0.25">
      <c r="C2226" s="358"/>
      <c r="D2226" s="358"/>
      <c r="E2226" s="358"/>
      <c r="L2226" s="224" t="s">
        <v>10064</v>
      </c>
      <c r="M2226" s="224" t="s">
        <v>8936</v>
      </c>
      <c r="N2226" s="346" t="s">
        <v>8937</v>
      </c>
      <c r="O2226" s="224" t="s">
        <v>8938</v>
      </c>
    </row>
    <row r="2227" spans="3:15" x14ac:dyDescent="0.25">
      <c r="C2227" s="358"/>
      <c r="D2227" s="358"/>
      <c r="E2227" s="358"/>
      <c r="L2227" s="224" t="s">
        <v>10065</v>
      </c>
      <c r="M2227" s="224"/>
      <c r="N2227" s="346"/>
      <c r="O2227" s="224" t="s">
        <v>8938</v>
      </c>
    </row>
    <row r="2228" spans="3:15" x14ac:dyDescent="0.25">
      <c r="C2228" s="358"/>
      <c r="D2228" s="358"/>
      <c r="E2228" s="358"/>
      <c r="L2228" s="224" t="s">
        <v>10066</v>
      </c>
      <c r="M2228" s="224" t="s">
        <v>8936</v>
      </c>
      <c r="N2228" s="346" t="s">
        <v>8940</v>
      </c>
      <c r="O2228" s="224" t="s">
        <v>8941</v>
      </c>
    </row>
    <row r="2229" spans="3:15" x14ac:dyDescent="0.25">
      <c r="C2229" s="358"/>
      <c r="D2229" s="358"/>
      <c r="E2229" s="358"/>
      <c r="L2229" s="224" t="s">
        <v>10067</v>
      </c>
      <c r="M2229" s="224"/>
      <c r="N2229" s="346"/>
      <c r="O2229" s="224" t="s">
        <v>8941</v>
      </c>
    </row>
    <row r="2230" spans="3:15" x14ac:dyDescent="0.25">
      <c r="C2230" s="358"/>
      <c r="L2230" s="224" t="s">
        <v>10068</v>
      </c>
      <c r="M2230" s="224" t="s">
        <v>8936</v>
      </c>
      <c r="N2230" s="346" t="s">
        <v>8943</v>
      </c>
      <c r="O2230" s="224" t="s">
        <v>8944</v>
      </c>
    </row>
    <row r="2231" spans="3:15" x14ac:dyDescent="0.25">
      <c r="C2231" s="358"/>
      <c r="L2231" s="224" t="s">
        <v>10069</v>
      </c>
      <c r="M2231" s="224" t="s">
        <v>8936</v>
      </c>
      <c r="N2231" s="346" t="s">
        <v>5689</v>
      </c>
      <c r="O2231" s="224" t="s">
        <v>8946</v>
      </c>
    </row>
    <row r="2232" spans="3:15" x14ac:dyDescent="0.25">
      <c r="L2232" s="224" t="s">
        <v>10070</v>
      </c>
      <c r="M2232" s="224"/>
      <c r="N2232" s="346"/>
      <c r="O2232" s="224" t="s">
        <v>8946</v>
      </c>
    </row>
    <row r="2233" spans="3:15" x14ac:dyDescent="0.25">
      <c r="L2233" s="224" t="s">
        <v>10071</v>
      </c>
      <c r="M2233" s="224" t="s">
        <v>8936</v>
      </c>
      <c r="N2233" s="346" t="s">
        <v>8948</v>
      </c>
      <c r="O2233" s="224" t="s">
        <v>8949</v>
      </c>
    </row>
    <row r="2234" spans="3:15" x14ac:dyDescent="0.25">
      <c r="L2234" s="224" t="s">
        <v>10072</v>
      </c>
      <c r="M2234" s="224" t="s">
        <v>8936</v>
      </c>
      <c r="N2234" s="346" t="s">
        <v>8951</v>
      </c>
      <c r="O2234" s="224" t="s">
        <v>8952</v>
      </c>
    </row>
    <row r="2235" spans="3:15" x14ac:dyDescent="0.25">
      <c r="L2235" s="224" t="s">
        <v>10073</v>
      </c>
      <c r="M2235" s="224" t="s">
        <v>8936</v>
      </c>
      <c r="N2235" s="346" t="s">
        <v>8954</v>
      </c>
      <c r="O2235" s="224" t="s">
        <v>8955</v>
      </c>
    </row>
    <row r="2236" spans="3:15" x14ac:dyDescent="0.25">
      <c r="L2236" s="224" t="s">
        <v>10074</v>
      </c>
      <c r="M2236" s="224" t="s">
        <v>8936</v>
      </c>
      <c r="N2236" s="346" t="s">
        <v>7732</v>
      </c>
      <c r="O2236" s="224" t="s">
        <v>8957</v>
      </c>
    </row>
    <row r="2237" spans="3:15" x14ac:dyDescent="0.25">
      <c r="L2237" s="224" t="s">
        <v>10075</v>
      </c>
      <c r="M2237" s="224" t="s">
        <v>8936</v>
      </c>
      <c r="N2237" s="346" t="s">
        <v>8959</v>
      </c>
      <c r="O2237" s="224" t="s">
        <v>8960</v>
      </c>
    </row>
    <row r="2238" spans="3:15" x14ac:dyDescent="0.25">
      <c r="L2238" s="224" t="s">
        <v>10076</v>
      </c>
      <c r="M2238" s="224" t="s">
        <v>8936</v>
      </c>
      <c r="N2238" s="346" t="s">
        <v>8962</v>
      </c>
      <c r="O2238" s="224" t="s">
        <v>8963</v>
      </c>
    </row>
    <row r="2239" spans="3:15" x14ac:dyDescent="0.25">
      <c r="L2239" s="224" t="s">
        <v>10077</v>
      </c>
      <c r="M2239" s="224" t="s">
        <v>8936</v>
      </c>
      <c r="N2239" s="346" t="s">
        <v>8965</v>
      </c>
      <c r="O2239" s="224" t="s">
        <v>8966</v>
      </c>
    </row>
    <row r="2240" spans="3:15" x14ac:dyDescent="0.25">
      <c r="L2240" s="224" t="s">
        <v>10078</v>
      </c>
      <c r="M2240" s="224" t="s">
        <v>8936</v>
      </c>
      <c r="N2240" s="346" t="s">
        <v>8968</v>
      </c>
      <c r="O2240" s="224" t="s">
        <v>8969</v>
      </c>
    </row>
    <row r="2241" spans="12:15" x14ac:dyDescent="0.25">
      <c r="L2241" s="224" t="s">
        <v>10079</v>
      </c>
      <c r="M2241" s="224" t="s">
        <v>8936</v>
      </c>
      <c r="N2241" s="346" t="s">
        <v>8971</v>
      </c>
      <c r="O2241" s="224" t="s">
        <v>8972</v>
      </c>
    </row>
    <row r="2242" spans="12:15" x14ac:dyDescent="0.25">
      <c r="L2242" s="224" t="s">
        <v>10080</v>
      </c>
      <c r="M2242" s="224" t="s">
        <v>8936</v>
      </c>
      <c r="N2242" s="346" t="s">
        <v>8974</v>
      </c>
      <c r="O2242" s="224" t="s">
        <v>8975</v>
      </c>
    </row>
    <row r="2243" spans="12:15" x14ac:dyDescent="0.25">
      <c r="L2243" s="224" t="s">
        <v>10081</v>
      </c>
      <c r="M2243" s="224" t="s">
        <v>8936</v>
      </c>
      <c r="N2243" s="346" t="s">
        <v>8977</v>
      </c>
      <c r="O2243" s="224" t="s">
        <v>8978</v>
      </c>
    </row>
    <row r="2244" spans="12:15" x14ac:dyDescent="0.25">
      <c r="L2244" s="224" t="s">
        <v>10082</v>
      </c>
      <c r="M2244" s="224" t="s">
        <v>8936</v>
      </c>
      <c r="N2244" s="346" t="s">
        <v>8980</v>
      </c>
      <c r="O2244" s="224" t="s">
        <v>8981</v>
      </c>
    </row>
    <row r="2245" spans="12:15" x14ac:dyDescent="0.25">
      <c r="L2245" s="224" t="s">
        <v>10083</v>
      </c>
      <c r="M2245" s="224" t="s">
        <v>8936</v>
      </c>
      <c r="N2245" s="346" t="s">
        <v>8983</v>
      </c>
      <c r="O2245" s="224" t="s">
        <v>8984</v>
      </c>
    </row>
    <row r="2246" spans="12:15" x14ac:dyDescent="0.25">
      <c r="L2246" s="224" t="s">
        <v>10084</v>
      </c>
      <c r="M2246" s="224" t="s">
        <v>8936</v>
      </c>
      <c r="N2246" s="346" t="s">
        <v>7521</v>
      </c>
      <c r="O2246" s="224" t="s">
        <v>8986</v>
      </c>
    </row>
    <row r="2247" spans="12:15" x14ac:dyDescent="0.25">
      <c r="L2247" s="224" t="s">
        <v>10085</v>
      </c>
      <c r="M2247" s="224"/>
      <c r="N2247" s="346"/>
      <c r="O2247" s="224" t="s">
        <v>8986</v>
      </c>
    </row>
    <row r="2248" spans="12:15" x14ac:dyDescent="0.25">
      <c r="L2248" s="224" t="s">
        <v>10086</v>
      </c>
      <c r="M2248" s="224" t="s">
        <v>8936</v>
      </c>
      <c r="N2248" s="346" t="s">
        <v>5540</v>
      </c>
      <c r="O2248" s="224" t="s">
        <v>8988</v>
      </c>
    </row>
    <row r="2249" spans="12:15" x14ac:dyDescent="0.25">
      <c r="L2249" s="224" t="s">
        <v>10087</v>
      </c>
      <c r="M2249" s="224"/>
      <c r="N2249" s="346"/>
      <c r="O2249" s="224" t="s">
        <v>8988</v>
      </c>
    </row>
    <row r="2250" spans="12:15" x14ac:dyDescent="0.25">
      <c r="L2250" s="224" t="s">
        <v>10088</v>
      </c>
      <c r="M2250" s="224" t="s">
        <v>8936</v>
      </c>
      <c r="N2250" s="346" t="s">
        <v>8990</v>
      </c>
      <c r="O2250" s="224" t="s">
        <v>8991</v>
      </c>
    </row>
    <row r="2251" spans="12:15" x14ac:dyDescent="0.25">
      <c r="L2251" s="224" t="s">
        <v>10089</v>
      </c>
      <c r="M2251" s="224" t="s">
        <v>8936</v>
      </c>
      <c r="N2251" s="346" t="s">
        <v>8993</v>
      </c>
      <c r="O2251" s="224" t="s">
        <v>8994</v>
      </c>
    </row>
    <row r="2252" spans="12:15" x14ac:dyDescent="0.25">
      <c r="L2252" s="224" t="s">
        <v>10090</v>
      </c>
      <c r="M2252" s="224" t="s">
        <v>8936</v>
      </c>
      <c r="N2252" s="346" t="s">
        <v>8996</v>
      </c>
      <c r="O2252" s="224" t="s">
        <v>8997</v>
      </c>
    </row>
    <row r="2253" spans="12:15" x14ac:dyDescent="0.25">
      <c r="L2253" s="224" t="s">
        <v>10091</v>
      </c>
      <c r="M2253" s="224" t="s">
        <v>8936</v>
      </c>
      <c r="N2253" s="346" t="s">
        <v>8999</v>
      </c>
      <c r="O2253" s="224" t="s">
        <v>9000</v>
      </c>
    </row>
    <row r="2254" spans="12:15" x14ac:dyDescent="0.25">
      <c r="L2254" s="224" t="s">
        <v>10092</v>
      </c>
      <c r="M2254" s="224" t="s">
        <v>8936</v>
      </c>
      <c r="N2254" s="346" t="s">
        <v>7544</v>
      </c>
      <c r="O2254" s="224" t="s">
        <v>9002</v>
      </c>
    </row>
    <row r="2255" spans="12:15" x14ac:dyDescent="0.25">
      <c r="L2255" s="224" t="s">
        <v>10093</v>
      </c>
      <c r="M2255" s="224" t="s">
        <v>8936</v>
      </c>
      <c r="N2255" s="346" t="s">
        <v>9004</v>
      </c>
      <c r="O2255" s="224" t="s">
        <v>9005</v>
      </c>
    </row>
    <row r="2256" spans="12:15" x14ac:dyDescent="0.25">
      <c r="L2256" s="224" t="s">
        <v>10094</v>
      </c>
      <c r="M2256" s="224" t="s">
        <v>8936</v>
      </c>
      <c r="N2256" s="346" t="s">
        <v>9007</v>
      </c>
      <c r="O2256" s="224" t="s">
        <v>9008</v>
      </c>
    </row>
    <row r="2257" spans="12:15" x14ac:dyDescent="0.25">
      <c r="L2257" s="224" t="s">
        <v>10095</v>
      </c>
      <c r="M2257" s="224" t="s">
        <v>8936</v>
      </c>
      <c r="N2257" s="346" t="s">
        <v>9010</v>
      </c>
      <c r="O2257" s="224" t="s">
        <v>9011</v>
      </c>
    </row>
    <row r="2258" spans="12:15" x14ac:dyDescent="0.25">
      <c r="L2258" s="224" t="s">
        <v>10096</v>
      </c>
      <c r="M2258" s="224" t="s">
        <v>8936</v>
      </c>
      <c r="N2258" s="346" t="s">
        <v>9013</v>
      </c>
      <c r="O2258" s="224" t="s">
        <v>9014</v>
      </c>
    </row>
    <row r="2259" spans="12:15" x14ac:dyDescent="0.25">
      <c r="L2259" s="224" t="s">
        <v>10097</v>
      </c>
      <c r="M2259" s="224" t="s">
        <v>9018</v>
      </c>
      <c r="N2259" s="346" t="s">
        <v>9019</v>
      </c>
      <c r="O2259" s="224" t="s">
        <v>9020</v>
      </c>
    </row>
    <row r="2260" spans="12:15" x14ac:dyDescent="0.25">
      <c r="L2260" s="224" t="s">
        <v>10098</v>
      </c>
      <c r="M2260" s="224"/>
      <c r="N2260" s="346"/>
      <c r="O2260" s="224" t="s">
        <v>9020</v>
      </c>
    </row>
    <row r="2261" spans="12:15" x14ac:dyDescent="0.25">
      <c r="L2261" s="224" t="s">
        <v>10099</v>
      </c>
      <c r="M2261" s="224"/>
      <c r="N2261" s="346"/>
      <c r="O2261" s="224" t="s">
        <v>9020</v>
      </c>
    </row>
    <row r="2262" spans="12:15" x14ac:dyDescent="0.25">
      <c r="L2262" s="224" t="s">
        <v>10100</v>
      </c>
      <c r="M2262" s="224"/>
      <c r="N2262" s="346"/>
      <c r="O2262" s="224" t="s">
        <v>9020</v>
      </c>
    </row>
    <row r="2263" spans="12:15" x14ac:dyDescent="0.25">
      <c r="L2263" s="224" t="s">
        <v>10101</v>
      </c>
      <c r="M2263" s="224"/>
      <c r="N2263" s="346"/>
      <c r="O2263" s="224" t="s">
        <v>9020</v>
      </c>
    </row>
    <row r="2264" spans="12:15" x14ac:dyDescent="0.25">
      <c r="L2264" s="224" t="s">
        <v>10102</v>
      </c>
      <c r="M2264" s="224"/>
      <c r="N2264" s="346"/>
      <c r="O2264" s="224" t="s">
        <v>9020</v>
      </c>
    </row>
    <row r="2265" spans="12:15" x14ac:dyDescent="0.25">
      <c r="L2265" s="224" t="s">
        <v>10103</v>
      </c>
      <c r="M2265" s="224" t="s">
        <v>9018</v>
      </c>
      <c r="N2265" s="346" t="s">
        <v>10104</v>
      </c>
      <c r="O2265" s="224" t="s">
        <v>10105</v>
      </c>
    </row>
    <row r="2266" spans="12:15" x14ac:dyDescent="0.25">
      <c r="L2266" s="224" t="s">
        <v>10106</v>
      </c>
      <c r="M2266" s="224" t="s">
        <v>9018</v>
      </c>
      <c r="N2266" s="346" t="s">
        <v>9022</v>
      </c>
      <c r="O2266" s="224" t="s">
        <v>9023</v>
      </c>
    </row>
    <row r="2267" spans="12:15" x14ac:dyDescent="0.25">
      <c r="L2267" s="224" t="s">
        <v>10107</v>
      </c>
      <c r="M2267" s="224" t="s">
        <v>9018</v>
      </c>
      <c r="N2267" s="346" t="s">
        <v>9025</v>
      </c>
      <c r="O2267" s="224" t="s">
        <v>9026</v>
      </c>
    </row>
    <row r="2268" spans="12:15" x14ac:dyDescent="0.25">
      <c r="L2268" s="224" t="s">
        <v>10108</v>
      </c>
      <c r="M2268" s="224"/>
      <c r="N2268" s="346"/>
      <c r="O2268" s="224" t="s">
        <v>9026</v>
      </c>
    </row>
    <row r="2269" spans="12:15" x14ac:dyDescent="0.25">
      <c r="L2269" s="224" t="s">
        <v>10109</v>
      </c>
      <c r="M2269" s="224"/>
      <c r="N2269" s="346"/>
      <c r="O2269" s="224" t="s">
        <v>9026</v>
      </c>
    </row>
    <row r="2270" spans="12:15" x14ac:dyDescent="0.25">
      <c r="L2270" s="224" t="s">
        <v>10110</v>
      </c>
      <c r="M2270" s="224" t="s">
        <v>9018</v>
      </c>
      <c r="N2270" s="346" t="s">
        <v>9028</v>
      </c>
      <c r="O2270" s="224" t="s">
        <v>9029</v>
      </c>
    </row>
    <row r="2271" spans="12:15" x14ac:dyDescent="0.25">
      <c r="L2271" s="224" t="s">
        <v>10111</v>
      </c>
      <c r="M2271" s="224"/>
      <c r="N2271" s="346"/>
      <c r="O2271" s="224" t="s">
        <v>9029</v>
      </c>
    </row>
    <row r="2272" spans="12:15" x14ac:dyDescent="0.25">
      <c r="L2272" s="224" t="s">
        <v>10112</v>
      </c>
      <c r="M2272" s="224"/>
      <c r="N2272" s="346"/>
      <c r="O2272" s="224" t="s">
        <v>9029</v>
      </c>
    </row>
    <row r="2273" spans="12:15" x14ac:dyDescent="0.25">
      <c r="L2273" s="224" t="s">
        <v>10113</v>
      </c>
      <c r="M2273" s="224" t="s">
        <v>9018</v>
      </c>
      <c r="N2273" s="346" t="s">
        <v>9031</v>
      </c>
      <c r="O2273" s="224" t="s">
        <v>9032</v>
      </c>
    </row>
    <row r="2274" spans="12:15" x14ac:dyDescent="0.25">
      <c r="L2274" s="224" t="s">
        <v>10114</v>
      </c>
      <c r="M2274" s="224" t="s">
        <v>9018</v>
      </c>
      <c r="N2274" s="346" t="s">
        <v>9034</v>
      </c>
      <c r="O2274" s="224" t="s">
        <v>9035</v>
      </c>
    </row>
    <row r="2275" spans="12:15" x14ac:dyDescent="0.25">
      <c r="L2275" s="224" t="s">
        <v>10115</v>
      </c>
      <c r="M2275" s="224" t="s">
        <v>9018</v>
      </c>
      <c r="N2275" s="346" t="s">
        <v>9037</v>
      </c>
      <c r="O2275" s="224" t="s">
        <v>9038</v>
      </c>
    </row>
    <row r="2276" spans="12:15" x14ac:dyDescent="0.25">
      <c r="L2276" s="224" t="s">
        <v>10116</v>
      </c>
      <c r="M2276" s="224"/>
      <c r="N2276" s="346"/>
      <c r="O2276" s="224" t="s">
        <v>9038</v>
      </c>
    </row>
    <row r="2277" spans="12:15" x14ac:dyDescent="0.25">
      <c r="L2277" s="224" t="s">
        <v>10117</v>
      </c>
      <c r="M2277" s="224" t="s">
        <v>9018</v>
      </c>
      <c r="N2277" s="346" t="s">
        <v>9040</v>
      </c>
      <c r="O2277" s="224" t="s">
        <v>9041</v>
      </c>
    </row>
    <row r="2278" spans="12:15" x14ac:dyDescent="0.25">
      <c r="L2278" s="224" t="s">
        <v>10118</v>
      </c>
      <c r="M2278" s="224" t="s">
        <v>9018</v>
      </c>
      <c r="N2278" s="346" t="s">
        <v>9043</v>
      </c>
      <c r="O2278" s="224" t="s">
        <v>9044</v>
      </c>
    </row>
    <row r="2279" spans="12:15" x14ac:dyDescent="0.25">
      <c r="L2279" s="224" t="s">
        <v>10119</v>
      </c>
      <c r="M2279" s="224"/>
      <c r="N2279" s="346"/>
      <c r="O2279" s="224" t="s">
        <v>9044</v>
      </c>
    </row>
    <row r="2280" spans="12:15" x14ac:dyDescent="0.25">
      <c r="L2280" s="224" t="s">
        <v>10120</v>
      </c>
      <c r="M2280" s="224" t="s">
        <v>9018</v>
      </c>
      <c r="N2280" s="346" t="s">
        <v>9046</v>
      </c>
      <c r="O2280" s="224" t="s">
        <v>9047</v>
      </c>
    </row>
    <row r="2281" spans="12:15" x14ac:dyDescent="0.25">
      <c r="L2281" s="224" t="s">
        <v>10121</v>
      </c>
      <c r="M2281" s="224" t="s">
        <v>9018</v>
      </c>
      <c r="N2281" s="346" t="s">
        <v>9049</v>
      </c>
      <c r="O2281" s="224" t="s">
        <v>9050</v>
      </c>
    </row>
    <row r="2282" spans="12:15" x14ac:dyDescent="0.25">
      <c r="L2282" s="224" t="s">
        <v>10122</v>
      </c>
      <c r="M2282" s="224"/>
      <c r="N2282" s="346"/>
      <c r="O2282" s="224" t="s">
        <v>9050</v>
      </c>
    </row>
    <row r="2283" spans="12:15" x14ac:dyDescent="0.25">
      <c r="L2283" s="224" t="s">
        <v>10123</v>
      </c>
      <c r="M2283" s="224" t="s">
        <v>9018</v>
      </c>
      <c r="N2283" s="346" t="s">
        <v>10124</v>
      </c>
      <c r="O2283" s="224" t="s">
        <v>9053</v>
      </c>
    </row>
    <row r="2284" spans="12:15" x14ac:dyDescent="0.25">
      <c r="L2284" s="224" t="s">
        <v>10125</v>
      </c>
      <c r="M2284" s="224" t="s">
        <v>9018</v>
      </c>
      <c r="N2284" s="346" t="s">
        <v>10126</v>
      </c>
      <c r="O2284" s="224" t="s">
        <v>10127</v>
      </c>
    </row>
    <row r="2285" spans="12:15" x14ac:dyDescent="0.25">
      <c r="L2285" s="224" t="s">
        <v>10128</v>
      </c>
      <c r="M2285" s="224" t="s">
        <v>9018</v>
      </c>
      <c r="N2285" s="346" t="s">
        <v>9055</v>
      </c>
      <c r="O2285" s="224" t="s">
        <v>9056</v>
      </c>
    </row>
    <row r="2286" spans="12:15" x14ac:dyDescent="0.25">
      <c r="L2286" s="224" t="s">
        <v>10129</v>
      </c>
      <c r="M2286" s="224"/>
      <c r="N2286" s="346"/>
      <c r="O2286" s="224" t="s">
        <v>9056</v>
      </c>
    </row>
    <row r="2287" spans="12:15" x14ac:dyDescent="0.25">
      <c r="L2287" s="224" t="s">
        <v>10130</v>
      </c>
      <c r="M2287" s="224"/>
      <c r="N2287" s="346"/>
      <c r="O2287" s="224" t="s">
        <v>9056</v>
      </c>
    </row>
    <row r="2288" spans="12:15" x14ac:dyDescent="0.25">
      <c r="L2288" s="224" t="s">
        <v>10131</v>
      </c>
      <c r="M2288" s="224" t="s">
        <v>9018</v>
      </c>
      <c r="N2288" s="346" t="s">
        <v>9058</v>
      </c>
      <c r="O2288" s="224" t="s">
        <v>9059</v>
      </c>
    </row>
    <row r="2289" spans="12:15" x14ac:dyDescent="0.25">
      <c r="L2289" s="224" t="s">
        <v>10132</v>
      </c>
      <c r="M2289" s="224" t="s">
        <v>9018</v>
      </c>
      <c r="N2289" s="346" t="s">
        <v>9061</v>
      </c>
      <c r="O2289" s="224" t="s">
        <v>9062</v>
      </c>
    </row>
    <row r="2290" spans="12:15" x14ac:dyDescent="0.25">
      <c r="L2290" s="224" t="s">
        <v>10133</v>
      </c>
      <c r="M2290" s="224" t="s">
        <v>9018</v>
      </c>
      <c r="N2290" s="346" t="s">
        <v>9064</v>
      </c>
      <c r="O2290" s="224" t="s">
        <v>9065</v>
      </c>
    </row>
    <row r="2291" spans="12:15" x14ac:dyDescent="0.25">
      <c r="L2291" s="224" t="s">
        <v>10134</v>
      </c>
      <c r="M2291" s="224" t="s">
        <v>9018</v>
      </c>
      <c r="N2291" s="346" t="s">
        <v>9067</v>
      </c>
      <c r="O2291" s="224" t="s">
        <v>9068</v>
      </c>
    </row>
    <row r="2292" spans="12:15" x14ac:dyDescent="0.25">
      <c r="L2292" s="224" t="s">
        <v>10135</v>
      </c>
      <c r="M2292" s="224"/>
      <c r="N2292" s="346"/>
      <c r="O2292" s="224" t="s">
        <v>9068</v>
      </c>
    </row>
    <row r="2293" spans="12:15" x14ac:dyDescent="0.25">
      <c r="L2293" s="224" t="s">
        <v>10136</v>
      </c>
      <c r="M2293" s="224" t="s">
        <v>9018</v>
      </c>
      <c r="N2293" s="346" t="s">
        <v>9070</v>
      </c>
      <c r="O2293" s="224" t="s">
        <v>9071</v>
      </c>
    </row>
    <row r="2294" spans="12:15" x14ac:dyDescent="0.25">
      <c r="L2294" s="224" t="s">
        <v>10137</v>
      </c>
      <c r="M2294" s="224" t="s">
        <v>9018</v>
      </c>
      <c r="N2294" s="346" t="s">
        <v>9073</v>
      </c>
      <c r="O2294" s="224" t="s">
        <v>9074</v>
      </c>
    </row>
    <row r="2295" spans="12:15" x14ac:dyDescent="0.25">
      <c r="L2295" s="224" t="s">
        <v>10138</v>
      </c>
      <c r="M2295" s="224" t="s">
        <v>9018</v>
      </c>
      <c r="N2295" s="346" t="s">
        <v>9076</v>
      </c>
      <c r="O2295" s="224" t="s">
        <v>9077</v>
      </c>
    </row>
    <row r="2296" spans="12:15" x14ac:dyDescent="0.25">
      <c r="L2296" s="224" t="s">
        <v>10139</v>
      </c>
      <c r="M2296" s="224" t="s">
        <v>9018</v>
      </c>
      <c r="N2296" s="346" t="s">
        <v>5026</v>
      </c>
      <c r="O2296" s="224" t="s">
        <v>9079</v>
      </c>
    </row>
    <row r="2297" spans="12:15" x14ac:dyDescent="0.25">
      <c r="L2297" s="224" t="s">
        <v>10140</v>
      </c>
      <c r="M2297" s="224" t="s">
        <v>9018</v>
      </c>
      <c r="N2297" s="346" t="s">
        <v>9081</v>
      </c>
      <c r="O2297" s="224" t="s">
        <v>9082</v>
      </c>
    </row>
    <row r="2298" spans="12:15" x14ac:dyDescent="0.25">
      <c r="L2298" s="224" t="s">
        <v>10141</v>
      </c>
      <c r="M2298" s="224" t="s">
        <v>9018</v>
      </c>
      <c r="N2298" s="346" t="s">
        <v>9084</v>
      </c>
      <c r="O2298" s="224" t="s">
        <v>9085</v>
      </c>
    </row>
    <row r="2299" spans="12:15" x14ac:dyDescent="0.25">
      <c r="L2299" s="224" t="s">
        <v>10142</v>
      </c>
      <c r="M2299" s="224" t="s">
        <v>9018</v>
      </c>
      <c r="N2299" s="346" t="s">
        <v>9087</v>
      </c>
      <c r="O2299" s="224" t="s">
        <v>9088</v>
      </c>
    </row>
    <row r="2300" spans="12:15" x14ac:dyDescent="0.25">
      <c r="L2300" s="224" t="s">
        <v>10143</v>
      </c>
      <c r="M2300" s="224" t="s">
        <v>9092</v>
      </c>
      <c r="N2300" s="346" t="s">
        <v>9093</v>
      </c>
      <c r="O2300" s="224" t="s">
        <v>9094</v>
      </c>
    </row>
    <row r="2301" spans="12:15" x14ac:dyDescent="0.25">
      <c r="L2301" s="224" t="s">
        <v>10144</v>
      </c>
      <c r="M2301" s="224" t="s">
        <v>9092</v>
      </c>
      <c r="N2301" s="346" t="s">
        <v>9096</v>
      </c>
      <c r="O2301" s="224" t="s">
        <v>9097</v>
      </c>
    </row>
    <row r="2302" spans="12:15" x14ac:dyDescent="0.25">
      <c r="L2302" s="224" t="s">
        <v>10145</v>
      </c>
      <c r="M2302" s="224" t="s">
        <v>9092</v>
      </c>
      <c r="N2302" s="346" t="s">
        <v>9099</v>
      </c>
      <c r="O2302" s="224" t="s">
        <v>9100</v>
      </c>
    </row>
    <row r="2303" spans="12:15" x14ac:dyDescent="0.25">
      <c r="L2303" s="224" t="s">
        <v>10146</v>
      </c>
      <c r="M2303" s="224" t="s">
        <v>9092</v>
      </c>
      <c r="N2303" s="346" t="s">
        <v>9102</v>
      </c>
      <c r="O2303" s="224" t="s">
        <v>9103</v>
      </c>
    </row>
    <row r="2304" spans="12:15" x14ac:dyDescent="0.25">
      <c r="L2304" s="224" t="s">
        <v>10147</v>
      </c>
      <c r="M2304" s="224"/>
      <c r="N2304" s="346"/>
      <c r="O2304" s="224" t="s">
        <v>9103</v>
      </c>
    </row>
    <row r="2305" spans="12:15" x14ac:dyDescent="0.25">
      <c r="L2305" s="224" t="s">
        <v>10148</v>
      </c>
      <c r="M2305" s="224" t="s">
        <v>9092</v>
      </c>
      <c r="N2305" s="346" t="s">
        <v>9105</v>
      </c>
      <c r="O2305" s="224" t="s">
        <v>9106</v>
      </c>
    </row>
    <row r="2306" spans="12:15" x14ac:dyDescent="0.25">
      <c r="L2306" s="224" t="s">
        <v>10149</v>
      </c>
      <c r="M2306" s="224"/>
      <c r="N2306" s="346"/>
      <c r="O2306" s="224" t="s">
        <v>9106</v>
      </c>
    </row>
    <row r="2307" spans="12:15" x14ac:dyDescent="0.25">
      <c r="L2307" s="224" t="s">
        <v>10150</v>
      </c>
      <c r="M2307" s="224"/>
      <c r="N2307" s="346"/>
      <c r="O2307" s="224" t="s">
        <v>9106</v>
      </c>
    </row>
    <row r="2308" spans="12:15" x14ac:dyDescent="0.25">
      <c r="L2308" s="224" t="s">
        <v>10151</v>
      </c>
      <c r="M2308" s="224" t="s">
        <v>9092</v>
      </c>
      <c r="N2308" s="346" t="s">
        <v>9108</v>
      </c>
      <c r="O2308" s="224" t="s">
        <v>9109</v>
      </c>
    </row>
    <row r="2309" spans="12:15" x14ac:dyDescent="0.25">
      <c r="L2309" s="224" t="s">
        <v>10152</v>
      </c>
      <c r="M2309" s="224"/>
      <c r="N2309" s="346"/>
      <c r="O2309" s="224" t="s">
        <v>9109</v>
      </c>
    </row>
    <row r="2310" spans="12:15" x14ac:dyDescent="0.25">
      <c r="L2310" s="224" t="s">
        <v>10153</v>
      </c>
      <c r="M2310" s="224" t="s">
        <v>9092</v>
      </c>
      <c r="N2310" s="346" t="s">
        <v>9111</v>
      </c>
      <c r="O2310" s="224" t="s">
        <v>9112</v>
      </c>
    </row>
    <row r="2311" spans="12:15" x14ac:dyDescent="0.25">
      <c r="L2311" s="224" t="s">
        <v>10154</v>
      </c>
      <c r="M2311" s="224" t="s">
        <v>9092</v>
      </c>
      <c r="N2311" s="346" t="s">
        <v>9114</v>
      </c>
      <c r="O2311" s="224" t="s">
        <v>9115</v>
      </c>
    </row>
    <row r="2312" spans="12:15" x14ac:dyDescent="0.25">
      <c r="L2312" s="224" t="s">
        <v>10155</v>
      </c>
      <c r="M2312" s="224" t="s">
        <v>9092</v>
      </c>
      <c r="N2312" s="346" t="s">
        <v>9117</v>
      </c>
      <c r="O2312" s="224" t="s">
        <v>9118</v>
      </c>
    </row>
    <row r="2313" spans="12:15" x14ac:dyDescent="0.25">
      <c r="L2313" s="224" t="s">
        <v>10156</v>
      </c>
      <c r="M2313" s="224" t="s">
        <v>9092</v>
      </c>
      <c r="N2313" s="346" t="s">
        <v>9120</v>
      </c>
      <c r="O2313" s="224" t="s">
        <v>9121</v>
      </c>
    </row>
    <row r="2314" spans="12:15" x14ac:dyDescent="0.25">
      <c r="L2314" s="224" t="s">
        <v>10157</v>
      </c>
      <c r="M2314" s="224" t="s">
        <v>9092</v>
      </c>
      <c r="N2314" s="346" t="s">
        <v>5470</v>
      </c>
      <c r="O2314" s="224" t="s">
        <v>9123</v>
      </c>
    </row>
    <row r="2315" spans="12:15" x14ac:dyDescent="0.25">
      <c r="L2315" s="224" t="s">
        <v>10158</v>
      </c>
      <c r="M2315" s="224" t="s">
        <v>9092</v>
      </c>
      <c r="N2315" s="346" t="s">
        <v>9125</v>
      </c>
      <c r="O2315" s="224" t="s">
        <v>9126</v>
      </c>
    </row>
    <row r="2316" spans="12:15" x14ac:dyDescent="0.25">
      <c r="L2316" s="224" t="s">
        <v>10159</v>
      </c>
      <c r="M2316" s="224"/>
      <c r="N2316" s="346"/>
      <c r="O2316" s="224" t="s">
        <v>9126</v>
      </c>
    </row>
    <row r="2317" spans="12:15" x14ac:dyDescent="0.25">
      <c r="L2317" s="224" t="s">
        <v>10160</v>
      </c>
      <c r="M2317" s="224" t="s">
        <v>9092</v>
      </c>
      <c r="N2317" s="346" t="s">
        <v>9128</v>
      </c>
      <c r="O2317" s="224" t="s">
        <v>9129</v>
      </c>
    </row>
    <row r="2318" spans="12:15" x14ac:dyDescent="0.25">
      <c r="L2318" s="224" t="s">
        <v>10161</v>
      </c>
      <c r="M2318" s="224" t="s">
        <v>9092</v>
      </c>
      <c r="N2318" s="346" t="s">
        <v>9131</v>
      </c>
      <c r="O2318" s="224" t="s">
        <v>9132</v>
      </c>
    </row>
    <row r="2319" spans="12:15" x14ac:dyDescent="0.25">
      <c r="L2319" s="224" t="s">
        <v>10162</v>
      </c>
      <c r="M2319" s="224" t="s">
        <v>9092</v>
      </c>
      <c r="N2319" s="346" t="s">
        <v>9134</v>
      </c>
      <c r="O2319" s="224" t="s">
        <v>9135</v>
      </c>
    </row>
    <row r="2320" spans="12:15" x14ac:dyDescent="0.25">
      <c r="L2320" s="224" t="s">
        <v>10163</v>
      </c>
      <c r="M2320" s="224" t="s">
        <v>9092</v>
      </c>
      <c r="N2320" s="346" t="s">
        <v>9137</v>
      </c>
      <c r="O2320" s="224" t="s">
        <v>9138</v>
      </c>
    </row>
    <row r="2321" spans="12:15" x14ac:dyDescent="0.25">
      <c r="L2321" s="224" t="s">
        <v>10164</v>
      </c>
      <c r="M2321" s="224" t="s">
        <v>9092</v>
      </c>
      <c r="N2321" s="346" t="s">
        <v>9140</v>
      </c>
      <c r="O2321" s="224" t="s">
        <v>9141</v>
      </c>
    </row>
    <row r="2322" spans="12:15" x14ac:dyDescent="0.25">
      <c r="L2322" s="224" t="s">
        <v>10165</v>
      </c>
      <c r="M2322" s="224" t="s">
        <v>9092</v>
      </c>
      <c r="N2322" s="346" t="s">
        <v>9143</v>
      </c>
      <c r="O2322" s="224" t="s">
        <v>9144</v>
      </c>
    </row>
    <row r="2323" spans="12:15" x14ac:dyDescent="0.25">
      <c r="L2323" s="224" t="s">
        <v>10166</v>
      </c>
      <c r="M2323" s="224" t="s">
        <v>9092</v>
      </c>
      <c r="N2323" s="346" t="s">
        <v>9146</v>
      </c>
      <c r="O2323" s="224" t="s">
        <v>9147</v>
      </c>
    </row>
    <row r="2324" spans="12:15" x14ac:dyDescent="0.25">
      <c r="L2324" s="224" t="s">
        <v>10167</v>
      </c>
      <c r="M2324" s="224" t="s">
        <v>9092</v>
      </c>
      <c r="N2324" s="346" t="s">
        <v>7521</v>
      </c>
      <c r="O2324" s="224" t="s">
        <v>9149</v>
      </c>
    </row>
    <row r="2325" spans="12:15" x14ac:dyDescent="0.25">
      <c r="L2325" s="224" t="s">
        <v>10168</v>
      </c>
      <c r="M2325" s="224" t="s">
        <v>9092</v>
      </c>
      <c r="N2325" s="346" t="s">
        <v>9151</v>
      </c>
      <c r="O2325" s="224" t="s">
        <v>9152</v>
      </c>
    </row>
    <row r="2326" spans="12:15" x14ac:dyDescent="0.25">
      <c r="L2326" s="224" t="s">
        <v>10169</v>
      </c>
      <c r="M2326" s="224" t="s">
        <v>9092</v>
      </c>
      <c r="N2326" s="346" t="s">
        <v>9154</v>
      </c>
      <c r="O2326" s="224" t="s">
        <v>9155</v>
      </c>
    </row>
    <row r="2327" spans="12:15" x14ac:dyDescent="0.25">
      <c r="L2327" s="224" t="s">
        <v>10170</v>
      </c>
      <c r="M2327" s="224" t="s">
        <v>9092</v>
      </c>
      <c r="N2327" s="346" t="s">
        <v>9157</v>
      </c>
      <c r="O2327" s="224" t="s">
        <v>9158</v>
      </c>
    </row>
    <row r="2328" spans="12:15" x14ac:dyDescent="0.25">
      <c r="L2328" s="224" t="s">
        <v>10171</v>
      </c>
      <c r="M2328" s="224" t="s">
        <v>9162</v>
      </c>
      <c r="N2328" s="346" t="s">
        <v>10172</v>
      </c>
      <c r="O2328" s="224" t="s">
        <v>9164</v>
      </c>
    </row>
    <row r="2329" spans="12:15" x14ac:dyDescent="0.25">
      <c r="L2329" s="224" t="s">
        <v>10173</v>
      </c>
      <c r="M2329" s="224" t="s">
        <v>9162</v>
      </c>
      <c r="N2329" s="346" t="s">
        <v>9166</v>
      </c>
      <c r="O2329" s="224" t="s">
        <v>9167</v>
      </c>
    </row>
    <row r="2330" spans="12:15" x14ac:dyDescent="0.25">
      <c r="L2330" s="224" t="s">
        <v>10174</v>
      </c>
      <c r="M2330" s="224" t="s">
        <v>9162</v>
      </c>
      <c r="N2330" s="346" t="s">
        <v>10175</v>
      </c>
      <c r="O2330" s="224" t="s">
        <v>9170</v>
      </c>
    </row>
    <row r="2331" spans="12:15" x14ac:dyDescent="0.25">
      <c r="L2331" s="224" t="s">
        <v>10176</v>
      </c>
      <c r="M2331" s="224"/>
      <c r="N2331" s="346"/>
      <c r="O2331" s="224" t="s">
        <v>9170</v>
      </c>
    </row>
    <row r="2332" spans="12:15" x14ac:dyDescent="0.25">
      <c r="L2332" s="224" t="s">
        <v>10177</v>
      </c>
      <c r="M2332" s="224"/>
      <c r="N2332" s="346"/>
      <c r="O2332" s="224" t="s">
        <v>9170</v>
      </c>
    </row>
    <row r="2333" spans="12:15" x14ac:dyDescent="0.25">
      <c r="L2333" s="224" t="s">
        <v>10178</v>
      </c>
      <c r="M2333" s="224" t="s">
        <v>9162</v>
      </c>
      <c r="N2333" s="346" t="s">
        <v>9172</v>
      </c>
      <c r="O2333" s="224" t="s">
        <v>9173</v>
      </c>
    </row>
    <row r="2334" spans="12:15" x14ac:dyDescent="0.25">
      <c r="L2334" s="224" t="s">
        <v>10179</v>
      </c>
      <c r="M2334" s="224" t="s">
        <v>9162</v>
      </c>
      <c r="N2334" s="346" t="s">
        <v>9175</v>
      </c>
      <c r="O2334" s="224" t="s">
        <v>9176</v>
      </c>
    </row>
    <row r="2335" spans="12:15" x14ac:dyDescent="0.25">
      <c r="L2335" s="224" t="s">
        <v>10180</v>
      </c>
      <c r="M2335" s="224" t="s">
        <v>9162</v>
      </c>
      <c r="N2335" s="346" t="s">
        <v>10181</v>
      </c>
      <c r="O2335" s="224" t="s">
        <v>9179</v>
      </c>
    </row>
    <row r="2336" spans="12:15" x14ac:dyDescent="0.25">
      <c r="L2336" s="224" t="s">
        <v>10182</v>
      </c>
      <c r="M2336" s="224"/>
      <c r="N2336" s="346"/>
      <c r="O2336" s="224" t="s">
        <v>9179</v>
      </c>
    </row>
    <row r="2337" spans="12:15" x14ac:dyDescent="0.25">
      <c r="L2337" s="224" t="s">
        <v>10183</v>
      </c>
      <c r="M2337" s="224" t="s">
        <v>9162</v>
      </c>
      <c r="N2337" s="346" t="s">
        <v>9181</v>
      </c>
      <c r="O2337" s="224" t="s">
        <v>9182</v>
      </c>
    </row>
    <row r="2338" spans="12:15" x14ac:dyDescent="0.25">
      <c r="L2338" s="224" t="s">
        <v>10184</v>
      </c>
      <c r="M2338" s="224" t="s">
        <v>9162</v>
      </c>
      <c r="N2338" s="346" t="s">
        <v>9184</v>
      </c>
      <c r="O2338" s="224" t="s">
        <v>9185</v>
      </c>
    </row>
    <row r="2339" spans="12:15" x14ac:dyDescent="0.25">
      <c r="L2339" s="224" t="s">
        <v>10185</v>
      </c>
      <c r="M2339" s="224" t="s">
        <v>9162</v>
      </c>
      <c r="N2339" s="346" t="s">
        <v>9187</v>
      </c>
      <c r="O2339" s="224" t="s">
        <v>9188</v>
      </c>
    </row>
    <row r="2340" spans="12:15" x14ac:dyDescent="0.25">
      <c r="L2340" s="224" t="s">
        <v>10186</v>
      </c>
      <c r="M2340" s="224" t="s">
        <v>9162</v>
      </c>
      <c r="N2340" s="346" t="s">
        <v>6116</v>
      </c>
      <c r="O2340" s="224" t="s">
        <v>9190</v>
      </c>
    </row>
    <row r="2341" spans="12:15" x14ac:dyDescent="0.25">
      <c r="L2341" s="224" t="s">
        <v>10187</v>
      </c>
      <c r="M2341" s="224" t="s">
        <v>9162</v>
      </c>
      <c r="N2341" s="346" t="s">
        <v>10188</v>
      </c>
      <c r="O2341" s="224" t="s">
        <v>9193</v>
      </c>
    </row>
    <row r="2342" spans="12:15" x14ac:dyDescent="0.25">
      <c r="L2342" s="224" t="s">
        <v>10189</v>
      </c>
      <c r="M2342" s="224" t="s">
        <v>9162</v>
      </c>
      <c r="N2342" s="346" t="s">
        <v>10190</v>
      </c>
      <c r="O2342" s="224" t="s">
        <v>9196</v>
      </c>
    </row>
    <row r="2343" spans="12:15" x14ac:dyDescent="0.25">
      <c r="L2343" s="224" t="s">
        <v>10191</v>
      </c>
      <c r="M2343" s="224"/>
      <c r="N2343" s="346"/>
      <c r="O2343" s="224" t="s">
        <v>9196</v>
      </c>
    </row>
    <row r="2344" spans="12:15" x14ac:dyDescent="0.25">
      <c r="L2344" s="224" t="s">
        <v>10192</v>
      </c>
      <c r="M2344" s="224"/>
      <c r="N2344" s="346"/>
      <c r="O2344" s="224" t="s">
        <v>9196</v>
      </c>
    </row>
    <row r="2345" spans="12:15" x14ac:dyDescent="0.25">
      <c r="L2345" s="224" t="s">
        <v>10193</v>
      </c>
      <c r="M2345" s="224" t="s">
        <v>9162</v>
      </c>
      <c r="N2345" s="346" t="s">
        <v>10194</v>
      </c>
      <c r="O2345" s="224" t="s">
        <v>9199</v>
      </c>
    </row>
    <row r="2346" spans="12:15" x14ac:dyDescent="0.25">
      <c r="L2346" s="224" t="s">
        <v>10195</v>
      </c>
      <c r="M2346" s="224" t="s">
        <v>9162</v>
      </c>
      <c r="N2346" s="346" t="s">
        <v>10196</v>
      </c>
      <c r="O2346" s="224" t="s">
        <v>9202</v>
      </c>
    </row>
    <row r="2347" spans="12:15" x14ac:dyDescent="0.25">
      <c r="L2347" s="224" t="s">
        <v>10197</v>
      </c>
      <c r="M2347" s="224" t="s">
        <v>9162</v>
      </c>
      <c r="N2347" s="346" t="s">
        <v>10198</v>
      </c>
      <c r="O2347" s="224" t="s">
        <v>9205</v>
      </c>
    </row>
    <row r="2348" spans="12:15" x14ac:dyDescent="0.25">
      <c r="L2348" s="224" t="s">
        <v>10199</v>
      </c>
      <c r="M2348" s="224" t="s">
        <v>9162</v>
      </c>
      <c r="N2348" s="346" t="s">
        <v>10200</v>
      </c>
      <c r="O2348" s="224" t="s">
        <v>9208</v>
      </c>
    </row>
    <row r="2349" spans="12:15" x14ac:dyDescent="0.25">
      <c r="L2349" s="224" t="s">
        <v>10201</v>
      </c>
      <c r="M2349" s="224"/>
      <c r="N2349" s="346"/>
      <c r="O2349" s="224" t="s">
        <v>9208</v>
      </c>
    </row>
    <row r="2350" spans="12:15" x14ac:dyDescent="0.25">
      <c r="L2350" s="224" t="s">
        <v>10202</v>
      </c>
      <c r="M2350" s="224"/>
      <c r="N2350" s="346"/>
      <c r="O2350" s="224" t="s">
        <v>9208</v>
      </c>
    </row>
    <row r="2351" spans="12:15" x14ac:dyDescent="0.25">
      <c r="L2351" s="224" t="s">
        <v>10203</v>
      </c>
      <c r="M2351" s="224" t="s">
        <v>9162</v>
      </c>
      <c r="N2351" s="346" t="s">
        <v>9210</v>
      </c>
      <c r="O2351" s="224" t="s">
        <v>9211</v>
      </c>
    </row>
    <row r="2352" spans="12:15" x14ac:dyDescent="0.25">
      <c r="L2352" s="224" t="s">
        <v>10204</v>
      </c>
      <c r="M2352" s="224" t="s">
        <v>9162</v>
      </c>
      <c r="N2352" s="346" t="s">
        <v>9213</v>
      </c>
      <c r="O2352" s="224" t="s">
        <v>9214</v>
      </c>
    </row>
    <row r="2353" spans="12:15" x14ac:dyDescent="0.25">
      <c r="L2353" s="224" t="s">
        <v>10205</v>
      </c>
      <c r="M2353" s="224" t="s">
        <v>9162</v>
      </c>
      <c r="N2353" s="346" t="s">
        <v>9216</v>
      </c>
      <c r="O2353" s="224" t="s">
        <v>9217</v>
      </c>
    </row>
    <row r="2354" spans="12:15" x14ac:dyDescent="0.25">
      <c r="L2354" s="224" t="s">
        <v>10206</v>
      </c>
      <c r="M2354" s="224" t="s">
        <v>9162</v>
      </c>
      <c r="N2354" s="346" t="s">
        <v>9219</v>
      </c>
      <c r="O2354" s="224" t="s">
        <v>9220</v>
      </c>
    </row>
    <row r="2355" spans="12:15" x14ac:dyDescent="0.25">
      <c r="L2355" s="224" t="s">
        <v>10207</v>
      </c>
      <c r="M2355" s="224"/>
      <c r="N2355" s="346"/>
      <c r="O2355" s="224" t="s">
        <v>9220</v>
      </c>
    </row>
    <row r="2356" spans="12:15" x14ac:dyDescent="0.25">
      <c r="L2356" s="224" t="s">
        <v>10208</v>
      </c>
      <c r="M2356" s="224" t="s">
        <v>9162</v>
      </c>
      <c r="N2356" s="346" t="s">
        <v>9222</v>
      </c>
      <c r="O2356" s="224" t="s">
        <v>9223</v>
      </c>
    </row>
    <row r="2357" spans="12:15" x14ac:dyDescent="0.25">
      <c r="L2357" s="224" t="s">
        <v>10209</v>
      </c>
      <c r="M2357" s="224" t="s">
        <v>9162</v>
      </c>
      <c r="N2357" s="346" t="s">
        <v>9225</v>
      </c>
      <c r="O2357" s="224" t="s">
        <v>9226</v>
      </c>
    </row>
    <row r="2358" spans="12:15" x14ac:dyDescent="0.25">
      <c r="L2358" s="224" t="s">
        <v>10210</v>
      </c>
      <c r="M2358" s="224" t="s">
        <v>9230</v>
      </c>
      <c r="N2358" s="346" t="s">
        <v>9231</v>
      </c>
      <c r="O2358" s="224" t="s">
        <v>9232</v>
      </c>
    </row>
    <row r="2359" spans="12:15" x14ac:dyDescent="0.25">
      <c r="L2359" s="224" t="s">
        <v>10211</v>
      </c>
      <c r="M2359" s="224" t="s">
        <v>9230</v>
      </c>
      <c r="N2359" s="346" t="s">
        <v>9234</v>
      </c>
      <c r="O2359" s="224" t="s">
        <v>9235</v>
      </c>
    </row>
    <row r="2360" spans="12:15" x14ac:dyDescent="0.25">
      <c r="L2360" s="224" t="s">
        <v>10212</v>
      </c>
      <c r="M2360" s="224" t="s">
        <v>9230</v>
      </c>
      <c r="N2360" s="346" t="s">
        <v>9237</v>
      </c>
      <c r="O2360" s="224" t="s">
        <v>9238</v>
      </c>
    </row>
    <row r="2361" spans="12:15" x14ac:dyDescent="0.25">
      <c r="L2361" s="224" t="s">
        <v>10213</v>
      </c>
      <c r="M2361" s="224" t="s">
        <v>9230</v>
      </c>
      <c r="N2361" s="346" t="s">
        <v>9240</v>
      </c>
      <c r="O2361" s="224" t="s">
        <v>9241</v>
      </c>
    </row>
    <row r="2362" spans="12:15" x14ac:dyDescent="0.25">
      <c r="L2362" s="224" t="s">
        <v>10214</v>
      </c>
      <c r="M2362" s="224" t="s">
        <v>9230</v>
      </c>
      <c r="N2362" s="346" t="s">
        <v>9243</v>
      </c>
      <c r="O2362" s="224" t="s">
        <v>9244</v>
      </c>
    </row>
    <row r="2363" spans="12:15" x14ac:dyDescent="0.25">
      <c r="L2363" s="224" t="s">
        <v>10215</v>
      </c>
      <c r="M2363" s="224" t="s">
        <v>9230</v>
      </c>
      <c r="N2363" s="346" t="s">
        <v>9246</v>
      </c>
      <c r="O2363" s="224" t="s">
        <v>9247</v>
      </c>
    </row>
    <row r="2364" spans="12:15" x14ac:dyDescent="0.25">
      <c r="L2364" s="224" t="s">
        <v>10216</v>
      </c>
      <c r="M2364" s="224"/>
      <c r="N2364" s="346"/>
      <c r="O2364" s="224" t="s">
        <v>9247</v>
      </c>
    </row>
    <row r="2365" spans="12:15" x14ac:dyDescent="0.25">
      <c r="L2365" s="224" t="s">
        <v>10217</v>
      </c>
      <c r="M2365" s="224" t="s">
        <v>9230</v>
      </c>
      <c r="N2365" s="346" t="s">
        <v>9249</v>
      </c>
      <c r="O2365" s="224" t="s">
        <v>9250</v>
      </c>
    </row>
    <row r="2366" spans="12:15" x14ac:dyDescent="0.25">
      <c r="L2366" s="224" t="s">
        <v>10218</v>
      </c>
      <c r="M2366" s="224"/>
      <c r="N2366" s="346"/>
      <c r="O2366" s="224" t="s">
        <v>9250</v>
      </c>
    </row>
    <row r="2367" spans="12:15" x14ac:dyDescent="0.25">
      <c r="L2367" s="224" t="s">
        <v>10219</v>
      </c>
      <c r="M2367" s="224" t="s">
        <v>9230</v>
      </c>
      <c r="N2367" s="346" t="s">
        <v>9252</v>
      </c>
      <c r="O2367" s="224" t="s">
        <v>9253</v>
      </c>
    </row>
    <row r="2368" spans="12:15" x14ac:dyDescent="0.25">
      <c r="L2368" s="224" t="s">
        <v>10220</v>
      </c>
      <c r="M2368" s="224" t="s">
        <v>9230</v>
      </c>
      <c r="N2368" s="346" t="s">
        <v>9255</v>
      </c>
      <c r="O2368" s="224" t="s">
        <v>9256</v>
      </c>
    </row>
    <row r="2369" spans="12:15" x14ac:dyDescent="0.25">
      <c r="L2369" s="224" t="s">
        <v>10221</v>
      </c>
      <c r="M2369" s="224"/>
      <c r="N2369" s="346"/>
      <c r="O2369" s="224" t="s">
        <v>9256</v>
      </c>
    </row>
    <row r="2370" spans="12:15" x14ac:dyDescent="0.25">
      <c r="L2370" s="224" t="s">
        <v>10222</v>
      </c>
      <c r="M2370" s="224" t="s">
        <v>9230</v>
      </c>
      <c r="N2370" s="346" t="s">
        <v>9258</v>
      </c>
      <c r="O2370" s="224" t="s">
        <v>9259</v>
      </c>
    </row>
    <row r="2371" spans="12:15" x14ac:dyDescent="0.25">
      <c r="L2371" s="224" t="s">
        <v>10223</v>
      </c>
      <c r="M2371" s="224" t="s">
        <v>9230</v>
      </c>
      <c r="N2371" s="346" t="s">
        <v>9261</v>
      </c>
      <c r="O2371" s="224" t="s">
        <v>9262</v>
      </c>
    </row>
    <row r="2372" spans="12:15" x14ac:dyDescent="0.25">
      <c r="L2372" s="224" t="s">
        <v>10224</v>
      </c>
      <c r="M2372" s="224" t="s">
        <v>9230</v>
      </c>
      <c r="N2372" s="346" t="s">
        <v>9264</v>
      </c>
      <c r="O2372" s="224" t="s">
        <v>9265</v>
      </c>
    </row>
    <row r="2373" spans="12:15" x14ac:dyDescent="0.25">
      <c r="L2373" s="224" t="s">
        <v>10225</v>
      </c>
      <c r="M2373" s="224"/>
      <c r="N2373" s="346"/>
      <c r="O2373" s="224" t="s">
        <v>9265</v>
      </c>
    </row>
    <row r="2374" spans="12:15" x14ac:dyDescent="0.25">
      <c r="L2374" s="224" t="s">
        <v>10226</v>
      </c>
      <c r="M2374" s="224" t="s">
        <v>9230</v>
      </c>
      <c r="N2374" s="346" t="s">
        <v>9267</v>
      </c>
      <c r="O2374" s="224" t="s">
        <v>9268</v>
      </c>
    </row>
    <row r="2375" spans="12:15" x14ac:dyDescent="0.25">
      <c r="L2375" s="224" t="s">
        <v>10227</v>
      </c>
      <c r="M2375" s="224" t="s">
        <v>9230</v>
      </c>
      <c r="N2375" s="346" t="s">
        <v>9270</v>
      </c>
      <c r="O2375" s="224" t="s">
        <v>9271</v>
      </c>
    </row>
    <row r="2376" spans="12:15" x14ac:dyDescent="0.25">
      <c r="L2376" s="224" t="s">
        <v>10228</v>
      </c>
      <c r="M2376" s="224" t="s">
        <v>9230</v>
      </c>
      <c r="N2376" s="346" t="s">
        <v>9273</v>
      </c>
      <c r="O2376" s="224" t="s">
        <v>9274</v>
      </c>
    </row>
    <row r="2377" spans="12:15" x14ac:dyDescent="0.25">
      <c r="L2377" s="224" t="s">
        <v>10229</v>
      </c>
      <c r="M2377" s="224"/>
      <c r="N2377" s="346"/>
      <c r="O2377" s="224" t="s">
        <v>9274</v>
      </c>
    </row>
    <row r="2378" spans="12:15" x14ac:dyDescent="0.25">
      <c r="L2378" s="224" t="s">
        <v>10230</v>
      </c>
      <c r="M2378" s="224" t="s">
        <v>9230</v>
      </c>
      <c r="N2378" s="346" t="s">
        <v>9276</v>
      </c>
      <c r="O2378" s="224" t="s">
        <v>9277</v>
      </c>
    </row>
    <row r="2379" spans="12:15" x14ac:dyDescent="0.25">
      <c r="L2379" s="224" t="s">
        <v>10231</v>
      </c>
      <c r="M2379" s="224" t="s">
        <v>9230</v>
      </c>
      <c r="N2379" s="346" t="s">
        <v>9279</v>
      </c>
      <c r="O2379" s="224" t="s">
        <v>9280</v>
      </c>
    </row>
    <row r="2380" spans="12:15" x14ac:dyDescent="0.25">
      <c r="L2380" s="224" t="s">
        <v>10232</v>
      </c>
      <c r="M2380" s="224" t="s">
        <v>9230</v>
      </c>
      <c r="N2380" s="346" t="s">
        <v>9282</v>
      </c>
      <c r="O2380" s="224" t="s">
        <v>9283</v>
      </c>
    </row>
    <row r="2381" spans="12:15" x14ac:dyDescent="0.25">
      <c r="L2381" s="224" t="s">
        <v>10233</v>
      </c>
      <c r="M2381" s="224" t="s">
        <v>9230</v>
      </c>
      <c r="N2381" s="346" t="s">
        <v>9285</v>
      </c>
      <c r="O2381" s="224" t="s">
        <v>9286</v>
      </c>
    </row>
    <row r="2382" spans="12:15" x14ac:dyDescent="0.25">
      <c r="L2382" s="224" t="s">
        <v>10234</v>
      </c>
      <c r="M2382" s="224" t="s">
        <v>9230</v>
      </c>
      <c r="N2382" s="346" t="s">
        <v>9288</v>
      </c>
      <c r="O2382" s="224" t="s">
        <v>9289</v>
      </c>
    </row>
    <row r="2383" spans="12:15" x14ac:dyDescent="0.25">
      <c r="L2383" s="224" t="s">
        <v>10235</v>
      </c>
      <c r="M2383" s="224" t="s">
        <v>9230</v>
      </c>
      <c r="N2383" s="346" t="s">
        <v>9291</v>
      </c>
      <c r="O2383" s="224" t="s">
        <v>9292</v>
      </c>
    </row>
    <row r="2384" spans="12:15" x14ac:dyDescent="0.25">
      <c r="L2384" s="224" t="s">
        <v>10236</v>
      </c>
      <c r="M2384" s="224" t="s">
        <v>9230</v>
      </c>
      <c r="N2384" s="346" t="s">
        <v>9294</v>
      </c>
      <c r="O2384" s="224" t="s">
        <v>9295</v>
      </c>
    </row>
    <row r="2385" spans="12:15" x14ac:dyDescent="0.25">
      <c r="L2385" s="224" t="s">
        <v>10237</v>
      </c>
      <c r="M2385" s="224" t="s">
        <v>9230</v>
      </c>
      <c r="N2385" s="346" t="s">
        <v>9297</v>
      </c>
      <c r="O2385" s="224" t="s">
        <v>9298</v>
      </c>
    </row>
    <row r="2386" spans="12:15" x14ac:dyDescent="0.25">
      <c r="L2386" s="224" t="s">
        <v>10238</v>
      </c>
      <c r="M2386" s="224" t="s">
        <v>9230</v>
      </c>
      <c r="N2386" s="346" t="s">
        <v>9300</v>
      </c>
      <c r="O2386" s="224" t="s">
        <v>9301</v>
      </c>
    </row>
    <row r="2387" spans="12:15" x14ac:dyDescent="0.25">
      <c r="L2387" s="224" t="s">
        <v>10239</v>
      </c>
      <c r="M2387" s="224" t="s">
        <v>9305</v>
      </c>
      <c r="N2387" s="346" t="s">
        <v>9306</v>
      </c>
      <c r="O2387" s="224" t="s">
        <v>9307</v>
      </c>
    </row>
    <row r="2388" spans="12:15" x14ac:dyDescent="0.25">
      <c r="L2388" s="224" t="s">
        <v>10240</v>
      </c>
      <c r="M2388" s="224" t="s">
        <v>9305</v>
      </c>
      <c r="N2388" s="346" t="s">
        <v>9309</v>
      </c>
      <c r="O2388" s="224" t="s">
        <v>9310</v>
      </c>
    </row>
    <row r="2389" spans="12:15" x14ac:dyDescent="0.25">
      <c r="L2389" s="224" t="s">
        <v>10241</v>
      </c>
      <c r="M2389" s="224"/>
      <c r="N2389" s="346"/>
      <c r="O2389" s="224" t="s">
        <v>9310</v>
      </c>
    </row>
    <row r="2390" spans="12:15" x14ac:dyDescent="0.25">
      <c r="L2390" s="224" t="s">
        <v>10242</v>
      </c>
      <c r="M2390" s="224" t="s">
        <v>9305</v>
      </c>
      <c r="N2390" s="346" t="s">
        <v>9312</v>
      </c>
      <c r="O2390" s="224" t="s">
        <v>9313</v>
      </c>
    </row>
    <row r="2391" spans="12:15" x14ac:dyDescent="0.25">
      <c r="L2391" s="224" t="s">
        <v>10243</v>
      </c>
      <c r="M2391" s="224" t="s">
        <v>9305</v>
      </c>
      <c r="N2391" s="346" t="s">
        <v>9315</v>
      </c>
      <c r="O2391" s="224" t="s">
        <v>9316</v>
      </c>
    </row>
    <row r="2392" spans="12:15" x14ac:dyDescent="0.25">
      <c r="L2392" s="224" t="s">
        <v>10244</v>
      </c>
      <c r="M2392" s="224" t="s">
        <v>9305</v>
      </c>
      <c r="N2392" s="346" t="s">
        <v>9318</v>
      </c>
      <c r="O2392" s="224" t="s">
        <v>9319</v>
      </c>
    </row>
    <row r="2393" spans="12:15" x14ac:dyDescent="0.25">
      <c r="L2393" s="224" t="s">
        <v>10245</v>
      </c>
      <c r="M2393" s="224" t="s">
        <v>9305</v>
      </c>
      <c r="N2393" s="346" t="s">
        <v>9321</v>
      </c>
      <c r="O2393" s="224" t="s">
        <v>9322</v>
      </c>
    </row>
    <row r="2394" spans="12:15" x14ac:dyDescent="0.25">
      <c r="L2394" s="224" t="s">
        <v>10246</v>
      </c>
      <c r="M2394" s="224"/>
      <c r="N2394" s="346"/>
      <c r="O2394" s="224" t="s">
        <v>9322</v>
      </c>
    </row>
    <row r="2395" spans="12:15" x14ac:dyDescent="0.25">
      <c r="L2395" s="224" t="s">
        <v>10247</v>
      </c>
      <c r="M2395" s="224" t="s">
        <v>9305</v>
      </c>
      <c r="N2395" s="346" t="s">
        <v>9324</v>
      </c>
      <c r="O2395" s="224" t="s">
        <v>9325</v>
      </c>
    </row>
    <row r="2396" spans="12:15" x14ac:dyDescent="0.25">
      <c r="L2396" s="224" t="s">
        <v>10248</v>
      </c>
      <c r="M2396" s="224"/>
      <c r="N2396" s="346"/>
      <c r="O2396" s="224" t="s">
        <v>9325</v>
      </c>
    </row>
    <row r="2397" spans="12:15" x14ac:dyDescent="0.25">
      <c r="L2397" s="224" t="s">
        <v>10249</v>
      </c>
      <c r="M2397" s="224" t="s">
        <v>9305</v>
      </c>
      <c r="N2397" s="346" t="s">
        <v>9327</v>
      </c>
      <c r="O2397" s="224" t="s">
        <v>9328</v>
      </c>
    </row>
    <row r="2398" spans="12:15" x14ac:dyDescent="0.25">
      <c r="L2398" s="224" t="s">
        <v>10250</v>
      </c>
      <c r="M2398" s="224"/>
      <c r="N2398" s="346"/>
      <c r="O2398" s="224" t="s">
        <v>9328</v>
      </c>
    </row>
    <row r="2399" spans="12:15" x14ac:dyDescent="0.25">
      <c r="L2399" s="224" t="s">
        <v>10251</v>
      </c>
      <c r="M2399" s="224" t="s">
        <v>9305</v>
      </c>
      <c r="N2399" s="346" t="s">
        <v>9330</v>
      </c>
      <c r="O2399" s="224" t="s">
        <v>9331</v>
      </c>
    </row>
    <row r="2400" spans="12:15" x14ac:dyDescent="0.25">
      <c r="L2400" s="224" t="s">
        <v>10252</v>
      </c>
      <c r="M2400" s="224"/>
      <c r="N2400" s="346"/>
      <c r="O2400" s="224" t="s">
        <v>9331</v>
      </c>
    </row>
    <row r="2401" spans="12:15" x14ac:dyDescent="0.25">
      <c r="L2401" s="224" t="s">
        <v>10253</v>
      </c>
      <c r="M2401" s="224" t="s">
        <v>9305</v>
      </c>
      <c r="N2401" s="346" t="s">
        <v>9333</v>
      </c>
      <c r="O2401" s="224" t="s">
        <v>9334</v>
      </c>
    </row>
    <row r="2402" spans="12:15" x14ac:dyDescent="0.25">
      <c r="L2402" s="224" t="s">
        <v>10254</v>
      </c>
      <c r="M2402" s="224" t="s">
        <v>9305</v>
      </c>
      <c r="N2402" s="346" t="s">
        <v>6124</v>
      </c>
      <c r="O2402" s="224" t="s">
        <v>9336</v>
      </c>
    </row>
    <row r="2403" spans="12:15" x14ac:dyDescent="0.25">
      <c r="L2403" s="224" t="s">
        <v>10255</v>
      </c>
      <c r="M2403" s="224"/>
      <c r="N2403" s="346"/>
      <c r="O2403" s="224" t="s">
        <v>9336</v>
      </c>
    </row>
    <row r="2404" spans="12:15" x14ac:dyDescent="0.25">
      <c r="L2404" s="224" t="s">
        <v>10256</v>
      </c>
      <c r="M2404" s="224" t="s">
        <v>9305</v>
      </c>
      <c r="N2404" s="346" t="s">
        <v>9338</v>
      </c>
      <c r="O2404" s="224" t="s">
        <v>9339</v>
      </c>
    </row>
    <row r="2405" spans="12:15" x14ac:dyDescent="0.25">
      <c r="L2405" s="224" t="s">
        <v>10257</v>
      </c>
      <c r="M2405" s="224"/>
      <c r="N2405" s="346"/>
      <c r="O2405" s="224" t="s">
        <v>9339</v>
      </c>
    </row>
    <row r="2406" spans="12:15" x14ac:dyDescent="0.25">
      <c r="L2406" s="224" t="s">
        <v>10258</v>
      </c>
      <c r="M2406" s="224" t="s">
        <v>9305</v>
      </c>
      <c r="N2406" s="346" t="s">
        <v>9341</v>
      </c>
      <c r="O2406" s="224" t="s">
        <v>9342</v>
      </c>
    </row>
    <row r="2407" spans="12:15" x14ac:dyDescent="0.25">
      <c r="L2407" s="224" t="s">
        <v>10259</v>
      </c>
      <c r="M2407" s="224"/>
      <c r="N2407" s="346"/>
      <c r="O2407" s="224" t="s">
        <v>9342</v>
      </c>
    </row>
    <row r="2408" spans="12:15" x14ac:dyDescent="0.25">
      <c r="L2408" s="224" t="s">
        <v>10260</v>
      </c>
      <c r="M2408" s="224" t="s">
        <v>9305</v>
      </c>
      <c r="N2408" s="346" t="s">
        <v>9344</v>
      </c>
      <c r="O2408" s="224" t="s">
        <v>9345</v>
      </c>
    </row>
    <row r="2409" spans="12:15" x14ac:dyDescent="0.25">
      <c r="L2409" s="224" t="s">
        <v>10261</v>
      </c>
      <c r="M2409" s="224"/>
      <c r="N2409" s="346"/>
      <c r="O2409" s="224" t="s">
        <v>9345</v>
      </c>
    </row>
    <row r="2410" spans="12:15" x14ac:dyDescent="0.25">
      <c r="L2410" s="224" t="s">
        <v>10262</v>
      </c>
      <c r="M2410" s="224" t="s">
        <v>9305</v>
      </c>
      <c r="N2410" s="346" t="s">
        <v>9347</v>
      </c>
      <c r="O2410" s="224" t="s">
        <v>9348</v>
      </c>
    </row>
    <row r="2411" spans="12:15" x14ac:dyDescent="0.25">
      <c r="L2411" s="224" t="s">
        <v>10263</v>
      </c>
      <c r="M2411" s="224"/>
      <c r="N2411" s="346"/>
      <c r="O2411" s="224" t="s">
        <v>9348</v>
      </c>
    </row>
    <row r="2412" spans="12:15" x14ac:dyDescent="0.25">
      <c r="L2412" s="224" t="s">
        <v>10264</v>
      </c>
      <c r="M2412" s="224"/>
      <c r="N2412" s="346"/>
      <c r="O2412" s="224" t="s">
        <v>9348</v>
      </c>
    </row>
    <row r="2413" spans="12:15" x14ac:dyDescent="0.25">
      <c r="L2413" s="224" t="s">
        <v>10265</v>
      </c>
      <c r="M2413" s="224" t="s">
        <v>9305</v>
      </c>
      <c r="N2413" s="346" t="s">
        <v>9350</v>
      </c>
      <c r="O2413" s="224" t="s">
        <v>9351</v>
      </c>
    </row>
    <row r="2414" spans="12:15" x14ac:dyDescent="0.25">
      <c r="L2414" s="224" t="s">
        <v>10266</v>
      </c>
      <c r="M2414" s="224"/>
      <c r="N2414" s="346"/>
      <c r="O2414" s="224" t="s">
        <v>9351</v>
      </c>
    </row>
    <row r="2415" spans="12:15" x14ac:dyDescent="0.25">
      <c r="L2415" s="224" t="s">
        <v>10267</v>
      </c>
      <c r="M2415" s="224" t="s">
        <v>9355</v>
      </c>
      <c r="N2415" s="346" t="s">
        <v>9356</v>
      </c>
      <c r="O2415" s="224" t="s">
        <v>9357</v>
      </c>
    </row>
    <row r="2416" spans="12:15" x14ac:dyDescent="0.25">
      <c r="L2416" s="224" t="s">
        <v>10268</v>
      </c>
      <c r="M2416" s="224" t="s">
        <v>9355</v>
      </c>
      <c r="N2416" s="346" t="s">
        <v>9359</v>
      </c>
      <c r="O2416" s="224" t="s">
        <v>9360</v>
      </c>
    </row>
    <row r="2417" spans="12:15" x14ac:dyDescent="0.25">
      <c r="L2417" s="224" t="s">
        <v>10269</v>
      </c>
      <c r="M2417" s="224" t="s">
        <v>9355</v>
      </c>
      <c r="N2417" s="346" t="s">
        <v>9362</v>
      </c>
      <c r="O2417" s="224" t="s">
        <v>9363</v>
      </c>
    </row>
    <row r="2418" spans="12:15" x14ac:dyDescent="0.25">
      <c r="L2418" s="224" t="s">
        <v>10270</v>
      </c>
      <c r="M2418" s="224" t="s">
        <v>9355</v>
      </c>
      <c r="N2418" s="346" t="s">
        <v>9365</v>
      </c>
      <c r="O2418" s="224" t="s">
        <v>9366</v>
      </c>
    </row>
    <row r="2419" spans="12:15" x14ac:dyDescent="0.25">
      <c r="L2419" s="224" t="s">
        <v>10271</v>
      </c>
      <c r="M2419" s="224" t="s">
        <v>9355</v>
      </c>
      <c r="N2419" s="346" t="s">
        <v>9368</v>
      </c>
      <c r="O2419" s="224" t="s">
        <v>9369</v>
      </c>
    </row>
    <row r="2420" spans="12:15" x14ac:dyDescent="0.25">
      <c r="L2420" s="224" t="s">
        <v>10272</v>
      </c>
      <c r="M2420" s="224" t="s">
        <v>9355</v>
      </c>
      <c r="N2420" s="346" t="s">
        <v>9371</v>
      </c>
      <c r="O2420" s="224" t="s">
        <v>9372</v>
      </c>
    </row>
    <row r="2421" spans="12:15" x14ac:dyDescent="0.25">
      <c r="L2421" s="224" t="s">
        <v>10273</v>
      </c>
      <c r="M2421" s="224" t="s">
        <v>9355</v>
      </c>
      <c r="N2421" s="346" t="s">
        <v>9374</v>
      </c>
      <c r="O2421" s="224" t="s">
        <v>9375</v>
      </c>
    </row>
    <row r="2422" spans="12:15" x14ac:dyDescent="0.25">
      <c r="L2422" s="224" t="s">
        <v>10274</v>
      </c>
      <c r="M2422" s="224" t="s">
        <v>9355</v>
      </c>
      <c r="N2422" s="346" t="s">
        <v>9377</v>
      </c>
      <c r="O2422" s="224" t="s">
        <v>9378</v>
      </c>
    </row>
    <row r="2423" spans="12:15" x14ac:dyDescent="0.25">
      <c r="L2423" s="224" t="s">
        <v>10275</v>
      </c>
      <c r="M2423" s="224" t="s">
        <v>9355</v>
      </c>
      <c r="N2423" s="346" t="s">
        <v>9380</v>
      </c>
      <c r="O2423" s="224" t="s">
        <v>9381</v>
      </c>
    </row>
    <row r="2424" spans="12:15" x14ac:dyDescent="0.25">
      <c r="L2424" s="224" t="s">
        <v>10276</v>
      </c>
      <c r="M2424" s="224" t="s">
        <v>9355</v>
      </c>
      <c r="N2424" s="346" t="s">
        <v>9383</v>
      </c>
      <c r="O2424" s="224" t="s">
        <v>9384</v>
      </c>
    </row>
    <row r="2425" spans="12:15" x14ac:dyDescent="0.25">
      <c r="L2425" s="224" t="s">
        <v>10277</v>
      </c>
      <c r="M2425" s="224" t="s">
        <v>9355</v>
      </c>
      <c r="N2425" s="346" t="s">
        <v>9386</v>
      </c>
      <c r="O2425" s="224" t="s">
        <v>9387</v>
      </c>
    </row>
    <row r="2426" spans="12:15" x14ac:dyDescent="0.25">
      <c r="L2426" s="224" t="s">
        <v>10278</v>
      </c>
      <c r="M2426" s="224" t="s">
        <v>9355</v>
      </c>
      <c r="N2426" s="346" t="s">
        <v>9389</v>
      </c>
      <c r="O2426" s="224" t="s">
        <v>9390</v>
      </c>
    </row>
    <row r="2427" spans="12:15" x14ac:dyDescent="0.25">
      <c r="L2427" s="224" t="s">
        <v>10279</v>
      </c>
      <c r="M2427" s="224" t="s">
        <v>9355</v>
      </c>
      <c r="N2427" s="346" t="s">
        <v>9392</v>
      </c>
      <c r="O2427" s="224" t="s">
        <v>9393</v>
      </c>
    </row>
    <row r="2428" spans="12:15" x14ac:dyDescent="0.25">
      <c r="L2428" s="224" t="s">
        <v>10280</v>
      </c>
      <c r="M2428" s="224" t="s">
        <v>9355</v>
      </c>
      <c r="N2428" s="346" t="s">
        <v>9395</v>
      </c>
      <c r="O2428" s="224" t="s">
        <v>9396</v>
      </c>
    </row>
    <row r="2429" spans="12:15" x14ac:dyDescent="0.25">
      <c r="L2429" s="224" t="s">
        <v>10281</v>
      </c>
      <c r="M2429" s="224" t="s">
        <v>9355</v>
      </c>
      <c r="N2429" s="346" t="s">
        <v>9398</v>
      </c>
      <c r="O2429" s="224" t="s">
        <v>9399</v>
      </c>
    </row>
    <row r="2430" spans="12:15" x14ac:dyDescent="0.25">
      <c r="L2430" s="224" t="s">
        <v>10282</v>
      </c>
      <c r="M2430" s="224" t="s">
        <v>9355</v>
      </c>
      <c r="N2430" s="346" t="s">
        <v>9401</v>
      </c>
      <c r="O2430" s="224" t="s">
        <v>9402</v>
      </c>
    </row>
    <row r="2431" spans="12:15" x14ac:dyDescent="0.25">
      <c r="L2431" s="224" t="s">
        <v>10283</v>
      </c>
      <c r="M2431" s="224" t="s">
        <v>9355</v>
      </c>
      <c r="N2431" s="346" t="s">
        <v>9404</v>
      </c>
      <c r="O2431" s="224" t="s">
        <v>9405</v>
      </c>
    </row>
    <row r="2432" spans="12:15" x14ac:dyDescent="0.25">
      <c r="L2432" s="224" t="s">
        <v>10284</v>
      </c>
      <c r="M2432" s="224" t="s">
        <v>9355</v>
      </c>
      <c r="N2432" s="346" t="s">
        <v>10285</v>
      </c>
      <c r="O2432" s="224" t="s">
        <v>10286</v>
      </c>
    </row>
    <row r="2433" spans="12:15" x14ac:dyDescent="0.25">
      <c r="L2433" s="224" t="s">
        <v>10287</v>
      </c>
      <c r="M2433" s="224" t="s">
        <v>9355</v>
      </c>
      <c r="N2433" s="346" t="s">
        <v>9407</v>
      </c>
      <c r="O2433" s="224" t="s">
        <v>9408</v>
      </c>
    </row>
    <row r="2434" spans="12:15" x14ac:dyDescent="0.25">
      <c r="L2434" s="224" t="s">
        <v>10288</v>
      </c>
      <c r="M2434" s="224" t="s">
        <v>9355</v>
      </c>
      <c r="N2434" s="346" t="s">
        <v>9410</v>
      </c>
      <c r="O2434" s="224" t="s">
        <v>9411</v>
      </c>
    </row>
    <row r="2435" spans="12:15" x14ac:dyDescent="0.25">
      <c r="L2435" s="224" t="s">
        <v>10289</v>
      </c>
      <c r="M2435" s="224" t="s">
        <v>9355</v>
      </c>
      <c r="N2435" s="346" t="s">
        <v>9413</v>
      </c>
      <c r="O2435" s="224" t="s">
        <v>9414</v>
      </c>
    </row>
    <row r="2436" spans="12:15" x14ac:dyDescent="0.25">
      <c r="L2436" s="224" t="s">
        <v>10290</v>
      </c>
      <c r="M2436" s="224" t="s">
        <v>9355</v>
      </c>
      <c r="N2436" s="346" t="s">
        <v>9416</v>
      </c>
      <c r="O2436" s="224" t="s">
        <v>9417</v>
      </c>
    </row>
    <row r="2437" spans="12:15" x14ac:dyDescent="0.25">
      <c r="L2437" s="224" t="s">
        <v>10291</v>
      </c>
      <c r="M2437" s="224"/>
      <c r="N2437" s="346"/>
      <c r="O2437" s="224" t="s">
        <v>9417</v>
      </c>
    </row>
    <row r="2438" spans="12:15" x14ac:dyDescent="0.25">
      <c r="L2438" s="224" t="s">
        <v>10292</v>
      </c>
      <c r="M2438" s="224" t="s">
        <v>9355</v>
      </c>
      <c r="N2438" s="346" t="s">
        <v>10293</v>
      </c>
      <c r="O2438" s="224" t="s">
        <v>10294</v>
      </c>
    </row>
    <row r="2439" spans="12:15" x14ac:dyDescent="0.25">
      <c r="L2439" s="224" t="s">
        <v>10295</v>
      </c>
      <c r="M2439" s="224" t="s">
        <v>9355</v>
      </c>
      <c r="N2439" s="346" t="s">
        <v>9419</v>
      </c>
      <c r="O2439" s="224" t="s">
        <v>9420</v>
      </c>
    </row>
    <row r="2440" spans="12:15" x14ac:dyDescent="0.25">
      <c r="L2440" s="224" t="s">
        <v>10296</v>
      </c>
      <c r="M2440" s="224" t="s">
        <v>9355</v>
      </c>
      <c r="N2440" s="346" t="s">
        <v>5403</v>
      </c>
      <c r="O2440" s="224" t="s">
        <v>9422</v>
      </c>
    </row>
    <row r="2441" spans="12:15" x14ac:dyDescent="0.25">
      <c r="L2441" s="224" t="s">
        <v>10297</v>
      </c>
      <c r="M2441" s="224" t="s">
        <v>9355</v>
      </c>
      <c r="N2441" s="346" t="s">
        <v>9424</v>
      </c>
      <c r="O2441" s="224" t="s">
        <v>9425</v>
      </c>
    </row>
    <row r="2442" spans="12:15" x14ac:dyDescent="0.25">
      <c r="L2442" s="224" t="s">
        <v>10298</v>
      </c>
      <c r="M2442" s="224" t="s">
        <v>9355</v>
      </c>
      <c r="N2442" s="346" t="s">
        <v>9427</v>
      </c>
      <c r="O2442" s="224" t="s">
        <v>9428</v>
      </c>
    </row>
    <row r="2443" spans="12:15" x14ac:dyDescent="0.25">
      <c r="L2443" s="224" t="s">
        <v>10299</v>
      </c>
      <c r="M2443" s="224" t="s">
        <v>9355</v>
      </c>
      <c r="N2443" s="346" t="s">
        <v>9430</v>
      </c>
      <c r="O2443" s="224" t="s">
        <v>9431</v>
      </c>
    </row>
    <row r="2444" spans="12:15" x14ac:dyDescent="0.25">
      <c r="L2444" s="224" t="s">
        <v>10300</v>
      </c>
      <c r="M2444" s="224" t="s">
        <v>9355</v>
      </c>
      <c r="N2444" s="346" t="s">
        <v>9433</v>
      </c>
      <c r="O2444" s="224" t="s">
        <v>9434</v>
      </c>
    </row>
    <row r="2445" spans="12:15" x14ac:dyDescent="0.25">
      <c r="L2445" s="224" t="s">
        <v>10301</v>
      </c>
      <c r="M2445" s="224" t="s">
        <v>9355</v>
      </c>
      <c r="N2445" s="346" t="s">
        <v>9436</v>
      </c>
      <c r="O2445" s="224" t="s">
        <v>9437</v>
      </c>
    </row>
    <row r="2446" spans="12:15" x14ac:dyDescent="0.25">
      <c r="L2446" s="224" t="s">
        <v>10302</v>
      </c>
      <c r="M2446" s="224" t="s">
        <v>9355</v>
      </c>
      <c r="N2446" s="346" t="s">
        <v>9439</v>
      </c>
      <c r="O2446" s="224" t="s">
        <v>9440</v>
      </c>
    </row>
    <row r="2447" spans="12:15" x14ac:dyDescent="0.25">
      <c r="L2447" s="224" t="s">
        <v>10303</v>
      </c>
      <c r="M2447" s="224" t="s">
        <v>9355</v>
      </c>
      <c r="N2447" s="346" t="s">
        <v>9442</v>
      </c>
      <c r="O2447" s="224" t="s">
        <v>9443</v>
      </c>
    </row>
    <row r="2448" spans="12:15" x14ac:dyDescent="0.25">
      <c r="L2448" s="224" t="s">
        <v>10304</v>
      </c>
      <c r="M2448" s="224" t="s">
        <v>9355</v>
      </c>
      <c r="N2448" s="346" t="s">
        <v>9445</v>
      </c>
      <c r="O2448" s="224" t="s">
        <v>9446</v>
      </c>
    </row>
    <row r="2449" spans="12:15" x14ac:dyDescent="0.25">
      <c r="L2449" s="224" t="s">
        <v>10305</v>
      </c>
      <c r="M2449" s="224" t="s">
        <v>9355</v>
      </c>
      <c r="N2449" s="346" t="s">
        <v>10306</v>
      </c>
      <c r="O2449" s="224" t="s">
        <v>10307</v>
      </c>
    </row>
    <row r="2450" spans="12:15" x14ac:dyDescent="0.25">
      <c r="L2450" s="224" t="s">
        <v>10308</v>
      </c>
      <c r="M2450" s="224" t="s">
        <v>9355</v>
      </c>
      <c r="N2450" s="346" t="s">
        <v>5411</v>
      </c>
      <c r="O2450" s="224" t="s">
        <v>9448</v>
      </c>
    </row>
    <row r="2451" spans="12:15" x14ac:dyDescent="0.25">
      <c r="L2451" s="224" t="s">
        <v>10309</v>
      </c>
      <c r="M2451" s="224" t="s">
        <v>9355</v>
      </c>
      <c r="N2451" s="346" t="s">
        <v>9450</v>
      </c>
      <c r="O2451" s="224" t="s">
        <v>9451</v>
      </c>
    </row>
    <row r="2452" spans="12:15" x14ac:dyDescent="0.25">
      <c r="L2452" s="224" t="s">
        <v>10310</v>
      </c>
      <c r="M2452" s="224" t="s">
        <v>9355</v>
      </c>
      <c r="N2452" s="346" t="s">
        <v>9453</v>
      </c>
      <c r="O2452" s="224" t="s">
        <v>9454</v>
      </c>
    </row>
    <row r="2453" spans="12:15" x14ac:dyDescent="0.25">
      <c r="L2453" s="224" t="s">
        <v>10311</v>
      </c>
      <c r="M2453" s="224" t="s">
        <v>9355</v>
      </c>
      <c r="N2453" s="346" t="s">
        <v>9456</v>
      </c>
      <c r="O2453" s="224" t="s">
        <v>9457</v>
      </c>
    </row>
    <row r="2454" spans="12:15" x14ac:dyDescent="0.25">
      <c r="L2454" s="224" t="s">
        <v>10312</v>
      </c>
      <c r="M2454" s="224" t="s">
        <v>9355</v>
      </c>
      <c r="N2454" s="346" t="s">
        <v>4922</v>
      </c>
      <c r="O2454" s="224" t="s">
        <v>9459</v>
      </c>
    </row>
    <row r="2455" spans="12:15" x14ac:dyDescent="0.25">
      <c r="L2455" s="224" t="s">
        <v>10313</v>
      </c>
      <c r="M2455" s="224" t="s">
        <v>9355</v>
      </c>
      <c r="N2455" s="346" t="s">
        <v>9461</v>
      </c>
      <c r="O2455" s="224" t="s">
        <v>9462</v>
      </c>
    </row>
    <row r="2456" spans="12:15" x14ac:dyDescent="0.25">
      <c r="L2456" s="224" t="s">
        <v>10314</v>
      </c>
      <c r="M2456" s="224" t="s">
        <v>9355</v>
      </c>
      <c r="N2456" s="346" t="s">
        <v>9464</v>
      </c>
      <c r="O2456" s="224" t="s">
        <v>9465</v>
      </c>
    </row>
    <row r="2457" spans="12:15" x14ac:dyDescent="0.25">
      <c r="L2457" s="224" t="s">
        <v>10315</v>
      </c>
      <c r="M2457" s="224" t="s">
        <v>9355</v>
      </c>
      <c r="N2457" s="346" t="s">
        <v>9467</v>
      </c>
      <c r="O2457" s="224" t="s">
        <v>9468</v>
      </c>
    </row>
    <row r="2458" spans="12:15" x14ac:dyDescent="0.25">
      <c r="L2458" s="224" t="s">
        <v>10316</v>
      </c>
      <c r="M2458" s="224" t="s">
        <v>9355</v>
      </c>
      <c r="N2458" s="346" t="s">
        <v>9470</v>
      </c>
      <c r="O2458" s="224" t="s">
        <v>9471</v>
      </c>
    </row>
    <row r="2459" spans="12:15" x14ac:dyDescent="0.25">
      <c r="L2459" s="224" t="s">
        <v>10317</v>
      </c>
      <c r="M2459" s="224" t="s">
        <v>9355</v>
      </c>
      <c r="N2459" s="346" t="s">
        <v>9473</v>
      </c>
      <c r="O2459" s="224" t="s">
        <v>9474</v>
      </c>
    </row>
    <row r="2460" spans="12:15" x14ac:dyDescent="0.25">
      <c r="L2460" s="224" t="s">
        <v>10318</v>
      </c>
      <c r="M2460" s="224" t="s">
        <v>9355</v>
      </c>
      <c r="N2460" s="346" t="s">
        <v>9476</v>
      </c>
      <c r="O2460" s="224" t="s">
        <v>9477</v>
      </c>
    </row>
    <row r="2461" spans="12:15" x14ac:dyDescent="0.25">
      <c r="L2461" s="224" t="s">
        <v>10319</v>
      </c>
      <c r="M2461" s="224" t="s">
        <v>9355</v>
      </c>
      <c r="N2461" s="346" t="s">
        <v>9479</v>
      </c>
      <c r="O2461" s="224" t="s">
        <v>9480</v>
      </c>
    </row>
    <row r="2462" spans="12:15" x14ac:dyDescent="0.25">
      <c r="L2462" s="224" t="s">
        <v>10320</v>
      </c>
      <c r="M2462" s="224" t="s">
        <v>9355</v>
      </c>
      <c r="N2462" s="346" t="s">
        <v>9482</v>
      </c>
      <c r="O2462" s="224" t="s">
        <v>9483</v>
      </c>
    </row>
    <row r="2463" spans="12:15" x14ac:dyDescent="0.25">
      <c r="L2463" s="224" t="s">
        <v>10321</v>
      </c>
      <c r="M2463" s="224" t="s">
        <v>9355</v>
      </c>
      <c r="N2463" s="346" t="s">
        <v>9485</v>
      </c>
      <c r="O2463" s="224" t="s">
        <v>9486</v>
      </c>
    </row>
    <row r="2464" spans="12:15" x14ac:dyDescent="0.25">
      <c r="L2464" s="224" t="s">
        <v>10322</v>
      </c>
      <c r="M2464" s="224" t="s">
        <v>9355</v>
      </c>
      <c r="N2464" s="346" t="s">
        <v>9488</v>
      </c>
      <c r="O2464" s="224" t="s">
        <v>9489</v>
      </c>
    </row>
    <row r="2465" spans="12:15" x14ac:dyDescent="0.25">
      <c r="L2465" s="224" t="s">
        <v>10323</v>
      </c>
      <c r="M2465" s="224" t="s">
        <v>9493</v>
      </c>
      <c r="N2465" s="346" t="s">
        <v>9494</v>
      </c>
      <c r="O2465" s="224" t="s">
        <v>9495</v>
      </c>
    </row>
    <row r="2466" spans="12:15" x14ac:dyDescent="0.25">
      <c r="L2466" s="224" t="s">
        <v>10324</v>
      </c>
      <c r="M2466" s="224"/>
      <c r="N2466" s="346"/>
      <c r="O2466" s="224" t="s">
        <v>9495</v>
      </c>
    </row>
    <row r="2467" spans="12:15" x14ac:dyDescent="0.25">
      <c r="L2467" s="224" t="s">
        <v>10325</v>
      </c>
      <c r="M2467" s="224" t="s">
        <v>9493</v>
      </c>
      <c r="N2467" s="346" t="s">
        <v>9497</v>
      </c>
      <c r="O2467" s="224" t="s">
        <v>9498</v>
      </c>
    </row>
    <row r="2468" spans="12:15" x14ac:dyDescent="0.25">
      <c r="L2468" s="224" t="s">
        <v>10326</v>
      </c>
      <c r="M2468" s="224" t="s">
        <v>9493</v>
      </c>
      <c r="N2468" s="346" t="s">
        <v>9500</v>
      </c>
      <c r="O2468" s="224" t="s">
        <v>9501</v>
      </c>
    </row>
    <row r="2469" spans="12:15" x14ac:dyDescent="0.25">
      <c r="L2469" s="224" t="s">
        <v>10327</v>
      </c>
      <c r="M2469" s="224" t="s">
        <v>9493</v>
      </c>
      <c r="N2469" s="346" t="s">
        <v>9503</v>
      </c>
      <c r="O2469" s="224" t="s">
        <v>9504</v>
      </c>
    </row>
    <row r="2470" spans="12:15" x14ac:dyDescent="0.25">
      <c r="L2470" s="224" t="s">
        <v>10328</v>
      </c>
      <c r="M2470" s="224" t="s">
        <v>9493</v>
      </c>
      <c r="N2470" s="346" t="s">
        <v>9506</v>
      </c>
      <c r="O2470" s="224" t="s">
        <v>9507</v>
      </c>
    </row>
    <row r="2471" spans="12:15" x14ac:dyDescent="0.25">
      <c r="L2471" s="224" t="s">
        <v>10329</v>
      </c>
      <c r="M2471" s="224" t="s">
        <v>9493</v>
      </c>
      <c r="N2471" s="346" t="s">
        <v>9509</v>
      </c>
      <c r="O2471" s="224" t="s">
        <v>9510</v>
      </c>
    </row>
    <row r="2472" spans="12:15" x14ac:dyDescent="0.25">
      <c r="L2472" s="224" t="s">
        <v>10330</v>
      </c>
      <c r="M2472" s="224" t="s">
        <v>9493</v>
      </c>
      <c r="N2472" s="346" t="s">
        <v>9512</v>
      </c>
      <c r="O2472" s="224" t="s">
        <v>9513</v>
      </c>
    </row>
    <row r="2473" spans="12:15" x14ac:dyDescent="0.25">
      <c r="L2473" s="224" t="s">
        <v>10331</v>
      </c>
      <c r="M2473" s="224" t="s">
        <v>9493</v>
      </c>
      <c r="N2473" s="346" t="s">
        <v>9515</v>
      </c>
      <c r="O2473" s="224" t="s">
        <v>9516</v>
      </c>
    </row>
    <row r="2474" spans="12:15" x14ac:dyDescent="0.25">
      <c r="L2474" s="224" t="s">
        <v>10332</v>
      </c>
      <c r="M2474" s="224" t="s">
        <v>9493</v>
      </c>
      <c r="N2474" s="346" t="s">
        <v>9518</v>
      </c>
      <c r="O2474" s="224" t="s">
        <v>9519</v>
      </c>
    </row>
    <row r="2475" spans="12:15" x14ac:dyDescent="0.25">
      <c r="L2475" s="224" t="s">
        <v>10333</v>
      </c>
      <c r="M2475" s="224" t="s">
        <v>9493</v>
      </c>
      <c r="N2475" s="346" t="s">
        <v>9521</v>
      </c>
      <c r="O2475" s="224" t="s">
        <v>9522</v>
      </c>
    </row>
    <row r="2476" spans="12:15" x14ac:dyDescent="0.25">
      <c r="L2476" s="224" t="s">
        <v>10334</v>
      </c>
      <c r="M2476" s="224" t="s">
        <v>9493</v>
      </c>
      <c r="N2476" s="346" t="s">
        <v>9524</v>
      </c>
      <c r="O2476" s="224" t="s">
        <v>9525</v>
      </c>
    </row>
    <row r="2477" spans="12:15" x14ac:dyDescent="0.25">
      <c r="L2477" s="224" t="s">
        <v>10335</v>
      </c>
      <c r="M2477" s="224" t="s">
        <v>9493</v>
      </c>
      <c r="N2477" s="346" t="s">
        <v>9527</v>
      </c>
      <c r="O2477" s="224" t="s">
        <v>9528</v>
      </c>
    </row>
    <row r="2478" spans="12:15" x14ac:dyDescent="0.25">
      <c r="L2478" s="224" t="s">
        <v>10336</v>
      </c>
      <c r="M2478" s="224" t="s">
        <v>9493</v>
      </c>
      <c r="N2478" s="346" t="s">
        <v>9530</v>
      </c>
      <c r="O2478" s="224" t="s">
        <v>9531</v>
      </c>
    </row>
    <row r="2479" spans="12:15" x14ac:dyDescent="0.25">
      <c r="L2479" s="224" t="s">
        <v>10337</v>
      </c>
      <c r="M2479" s="224" t="s">
        <v>9493</v>
      </c>
      <c r="N2479" s="346" t="s">
        <v>9533</v>
      </c>
      <c r="O2479" s="224" t="s">
        <v>9534</v>
      </c>
    </row>
    <row r="2480" spans="12:15" x14ac:dyDescent="0.25">
      <c r="L2480" s="224" t="s">
        <v>10338</v>
      </c>
      <c r="M2480" s="224" t="s">
        <v>9493</v>
      </c>
      <c r="N2480" s="346" t="s">
        <v>9536</v>
      </c>
      <c r="O2480" s="224" t="s">
        <v>9537</v>
      </c>
    </row>
    <row r="2481" spans="12:15" x14ac:dyDescent="0.25">
      <c r="L2481" s="224" t="s">
        <v>10339</v>
      </c>
      <c r="M2481" s="224" t="s">
        <v>9493</v>
      </c>
      <c r="N2481" s="346" t="s">
        <v>9539</v>
      </c>
      <c r="O2481" s="224" t="s">
        <v>9540</v>
      </c>
    </row>
    <row r="2482" spans="12:15" x14ac:dyDescent="0.25">
      <c r="L2482" s="224" t="s">
        <v>10340</v>
      </c>
      <c r="M2482" s="224" t="s">
        <v>9493</v>
      </c>
      <c r="N2482" s="346" t="s">
        <v>9542</v>
      </c>
      <c r="O2482" s="224" t="s">
        <v>9543</v>
      </c>
    </row>
    <row r="2483" spans="12:15" x14ac:dyDescent="0.25">
      <c r="L2483" s="224" t="s">
        <v>10341</v>
      </c>
      <c r="M2483" s="224" t="s">
        <v>9493</v>
      </c>
      <c r="N2483" s="346" t="s">
        <v>9545</v>
      </c>
      <c r="O2483" s="224" t="s">
        <v>9546</v>
      </c>
    </row>
    <row r="2484" spans="12:15" x14ac:dyDescent="0.25">
      <c r="L2484" s="224" t="s">
        <v>10342</v>
      </c>
      <c r="M2484" s="224" t="s">
        <v>9493</v>
      </c>
      <c r="N2484" s="346" t="s">
        <v>9548</v>
      </c>
      <c r="O2484" s="224" t="s">
        <v>9549</v>
      </c>
    </row>
    <row r="2485" spans="12:15" x14ac:dyDescent="0.25">
      <c r="L2485" s="224" t="s">
        <v>10343</v>
      </c>
      <c r="M2485" s="224" t="s">
        <v>9493</v>
      </c>
      <c r="N2485" s="346" t="s">
        <v>9551</v>
      </c>
      <c r="O2485" s="224" t="s">
        <v>9552</v>
      </c>
    </row>
    <row r="2486" spans="12:15" x14ac:dyDescent="0.25">
      <c r="L2486" s="224" t="s">
        <v>10344</v>
      </c>
      <c r="M2486" s="224" t="s">
        <v>9493</v>
      </c>
      <c r="N2486" s="346" t="s">
        <v>9554</v>
      </c>
      <c r="O2486" s="224" t="s">
        <v>9555</v>
      </c>
    </row>
    <row r="2487" spans="12:15" x14ac:dyDescent="0.25">
      <c r="L2487" s="224" t="s">
        <v>10345</v>
      </c>
      <c r="M2487" s="224" t="s">
        <v>9493</v>
      </c>
      <c r="N2487" s="346" t="s">
        <v>9557</v>
      </c>
      <c r="O2487" s="224" t="s">
        <v>9558</v>
      </c>
    </row>
    <row r="2488" spans="12:15" x14ac:dyDescent="0.25">
      <c r="L2488" s="224" t="s">
        <v>10346</v>
      </c>
      <c r="M2488" s="224" t="s">
        <v>9493</v>
      </c>
      <c r="N2488" s="346" t="s">
        <v>9560</v>
      </c>
      <c r="O2488" s="224" t="s">
        <v>9561</v>
      </c>
    </row>
    <row r="2489" spans="12:15" x14ac:dyDescent="0.25">
      <c r="L2489" s="224" t="s">
        <v>10347</v>
      </c>
      <c r="M2489" s="224" t="s">
        <v>9493</v>
      </c>
      <c r="N2489" s="346" t="s">
        <v>9563</v>
      </c>
      <c r="O2489" s="224" t="s">
        <v>9564</v>
      </c>
    </row>
    <row r="2490" spans="12:15" x14ac:dyDescent="0.25">
      <c r="L2490" s="224" t="s">
        <v>10348</v>
      </c>
      <c r="M2490" s="224" t="s">
        <v>9493</v>
      </c>
      <c r="N2490" s="346" t="s">
        <v>9566</v>
      </c>
      <c r="O2490" s="224" t="s">
        <v>9567</v>
      </c>
    </row>
    <row r="2491" spans="12:15" x14ac:dyDescent="0.25">
      <c r="L2491" s="224" t="s">
        <v>10349</v>
      </c>
      <c r="M2491" s="224" t="s">
        <v>9493</v>
      </c>
      <c r="N2491" s="346" t="s">
        <v>9569</v>
      </c>
      <c r="O2491" s="224" t="s">
        <v>9570</v>
      </c>
    </row>
    <row r="2492" spans="12:15" x14ac:dyDescent="0.25">
      <c r="L2492" s="224" t="s">
        <v>10350</v>
      </c>
      <c r="M2492" s="224" t="s">
        <v>9493</v>
      </c>
      <c r="N2492" s="346" t="s">
        <v>9572</v>
      </c>
      <c r="O2492" s="224" t="s">
        <v>9573</v>
      </c>
    </row>
    <row r="2493" spans="12:15" x14ac:dyDescent="0.25">
      <c r="L2493" s="224" t="s">
        <v>10351</v>
      </c>
      <c r="M2493" s="224" t="s">
        <v>9493</v>
      </c>
      <c r="N2493" s="346" t="s">
        <v>9575</v>
      </c>
      <c r="O2493" s="224" t="s">
        <v>9576</v>
      </c>
    </row>
    <row r="2494" spans="12:15" x14ac:dyDescent="0.25">
      <c r="L2494" s="224" t="s">
        <v>10352</v>
      </c>
      <c r="M2494" s="224" t="s">
        <v>9493</v>
      </c>
      <c r="N2494" s="346" t="s">
        <v>9578</v>
      </c>
      <c r="O2494" s="224" t="s">
        <v>9579</v>
      </c>
    </row>
    <row r="2495" spans="12:15" x14ac:dyDescent="0.25">
      <c r="L2495" s="224" t="s">
        <v>10353</v>
      </c>
      <c r="M2495" s="224" t="s">
        <v>9493</v>
      </c>
      <c r="N2495" s="346" t="s">
        <v>9581</v>
      </c>
      <c r="O2495" s="224" t="s">
        <v>9582</v>
      </c>
    </row>
    <row r="2496" spans="12:15" x14ac:dyDescent="0.25">
      <c r="L2496" s="224" t="s">
        <v>10354</v>
      </c>
      <c r="M2496" s="224" t="s">
        <v>9493</v>
      </c>
      <c r="N2496" s="346" t="s">
        <v>9584</v>
      </c>
      <c r="O2496" s="224" t="s">
        <v>9585</v>
      </c>
    </row>
    <row r="2497" spans="12:15" x14ac:dyDescent="0.25">
      <c r="L2497" s="224" t="s">
        <v>10355</v>
      </c>
      <c r="M2497" s="224" t="s">
        <v>9493</v>
      </c>
      <c r="N2497" s="346" t="s">
        <v>9587</v>
      </c>
      <c r="O2497" s="224" t="s">
        <v>9588</v>
      </c>
    </row>
    <row r="2498" spans="12:15" x14ac:dyDescent="0.25">
      <c r="L2498" s="224" t="s">
        <v>10356</v>
      </c>
      <c r="M2498" s="224" t="s">
        <v>9493</v>
      </c>
      <c r="N2498" s="346" t="s">
        <v>9590</v>
      </c>
      <c r="O2498" s="224" t="s">
        <v>9591</v>
      </c>
    </row>
    <row r="2499" spans="12:15" x14ac:dyDescent="0.25">
      <c r="L2499" s="224" t="s">
        <v>10357</v>
      </c>
      <c r="M2499" s="224" t="s">
        <v>9493</v>
      </c>
      <c r="N2499" s="346" t="s">
        <v>9593</v>
      </c>
      <c r="O2499" s="224" t="s">
        <v>9594</v>
      </c>
    </row>
    <row r="2500" spans="12:15" x14ac:dyDescent="0.25">
      <c r="L2500" s="224" t="s">
        <v>10358</v>
      </c>
      <c r="M2500" s="224" t="s">
        <v>9598</v>
      </c>
      <c r="N2500" s="346" t="s">
        <v>9599</v>
      </c>
      <c r="O2500" s="224" t="s">
        <v>9600</v>
      </c>
    </row>
    <row r="2501" spans="12:15" x14ac:dyDescent="0.25">
      <c r="L2501" s="224" t="s">
        <v>10359</v>
      </c>
      <c r="M2501" s="224" t="s">
        <v>9598</v>
      </c>
      <c r="N2501" s="346" t="s">
        <v>9602</v>
      </c>
      <c r="O2501" s="224" t="s">
        <v>9603</v>
      </c>
    </row>
    <row r="2502" spans="12:15" x14ac:dyDescent="0.25">
      <c r="L2502" s="224" t="s">
        <v>10360</v>
      </c>
      <c r="M2502" s="224" t="s">
        <v>9598</v>
      </c>
      <c r="N2502" s="346" t="s">
        <v>9605</v>
      </c>
      <c r="O2502" s="224" t="s">
        <v>9606</v>
      </c>
    </row>
    <row r="2503" spans="12:15" x14ac:dyDescent="0.25">
      <c r="L2503" s="224" t="s">
        <v>10361</v>
      </c>
      <c r="M2503" s="224" t="s">
        <v>9598</v>
      </c>
      <c r="N2503" s="346" t="s">
        <v>6078</v>
      </c>
      <c r="O2503" s="224" t="s">
        <v>9608</v>
      </c>
    </row>
    <row r="2504" spans="12:15" x14ac:dyDescent="0.25">
      <c r="L2504" s="224" t="s">
        <v>10362</v>
      </c>
      <c r="M2504" s="224"/>
      <c r="N2504" s="346"/>
      <c r="O2504" s="224" t="s">
        <v>9608</v>
      </c>
    </row>
    <row r="2505" spans="12:15" x14ac:dyDescent="0.25">
      <c r="L2505" s="224" t="s">
        <v>10363</v>
      </c>
      <c r="M2505" s="224" t="s">
        <v>9598</v>
      </c>
      <c r="N2505" s="346" t="s">
        <v>9610</v>
      </c>
      <c r="O2505" s="224" t="s">
        <v>9611</v>
      </c>
    </row>
    <row r="2506" spans="12:15" x14ac:dyDescent="0.25">
      <c r="L2506" s="224" t="s">
        <v>10364</v>
      </c>
      <c r="M2506" s="224" t="s">
        <v>9598</v>
      </c>
      <c r="N2506" s="346" t="s">
        <v>9613</v>
      </c>
      <c r="O2506" s="224" t="s">
        <v>9614</v>
      </c>
    </row>
    <row r="2507" spans="12:15" x14ac:dyDescent="0.25">
      <c r="L2507" s="224" t="s">
        <v>10365</v>
      </c>
      <c r="M2507" s="224" t="s">
        <v>9598</v>
      </c>
      <c r="N2507" s="346" t="s">
        <v>9616</v>
      </c>
      <c r="O2507" s="224" t="s">
        <v>9617</v>
      </c>
    </row>
    <row r="2508" spans="12:15" x14ac:dyDescent="0.25">
      <c r="L2508" s="224" t="s">
        <v>10366</v>
      </c>
      <c r="M2508" s="224" t="s">
        <v>9598</v>
      </c>
      <c r="N2508" s="346" t="s">
        <v>9619</v>
      </c>
      <c r="O2508" s="224" t="s">
        <v>9620</v>
      </c>
    </row>
    <row r="2509" spans="12:15" x14ac:dyDescent="0.25">
      <c r="L2509" s="224" t="s">
        <v>10367</v>
      </c>
      <c r="M2509" s="224"/>
      <c r="N2509" s="346"/>
      <c r="O2509" s="224" t="s">
        <v>9620</v>
      </c>
    </row>
    <row r="2510" spans="12:15" x14ac:dyDescent="0.25">
      <c r="L2510" s="224" t="s">
        <v>10368</v>
      </c>
      <c r="M2510" s="224" t="s">
        <v>9598</v>
      </c>
      <c r="N2510" s="346" t="s">
        <v>7521</v>
      </c>
      <c r="O2510" s="224" t="s">
        <v>9622</v>
      </c>
    </row>
    <row r="2511" spans="12:15" x14ac:dyDescent="0.25">
      <c r="L2511" s="224" t="s">
        <v>10369</v>
      </c>
      <c r="M2511" s="224" t="s">
        <v>9598</v>
      </c>
      <c r="N2511" s="346" t="s">
        <v>9624</v>
      </c>
      <c r="O2511" s="224" t="s">
        <v>9625</v>
      </c>
    </row>
    <row r="2512" spans="12:15" x14ac:dyDescent="0.25">
      <c r="L2512" s="224" t="s">
        <v>10370</v>
      </c>
      <c r="M2512" s="224"/>
      <c r="N2512" s="346"/>
      <c r="O2512" s="224" t="s">
        <v>9625</v>
      </c>
    </row>
    <row r="2513" spans="12:15" x14ac:dyDescent="0.25">
      <c r="L2513" s="224" t="s">
        <v>10371</v>
      </c>
      <c r="M2513" s="224" t="s">
        <v>9598</v>
      </c>
      <c r="N2513" s="346" t="s">
        <v>9627</v>
      </c>
      <c r="O2513" s="224" t="s">
        <v>9628</v>
      </c>
    </row>
    <row r="2514" spans="12:15" x14ac:dyDescent="0.25">
      <c r="L2514" s="224" t="s">
        <v>10372</v>
      </c>
      <c r="M2514" s="224" t="s">
        <v>9598</v>
      </c>
      <c r="N2514" s="346" t="s">
        <v>9630</v>
      </c>
      <c r="O2514" s="224" t="s">
        <v>9631</v>
      </c>
    </row>
    <row r="2515" spans="12:15" x14ac:dyDescent="0.25">
      <c r="L2515" s="224" t="s">
        <v>10373</v>
      </c>
      <c r="M2515" s="224"/>
      <c r="N2515" s="346"/>
      <c r="O2515" s="224" t="s">
        <v>9631</v>
      </c>
    </row>
    <row r="2516" spans="12:15" x14ac:dyDescent="0.25">
      <c r="L2516" s="224" t="s">
        <v>10374</v>
      </c>
      <c r="M2516" s="224"/>
      <c r="N2516" s="346"/>
      <c r="O2516" s="224" t="s">
        <v>9631</v>
      </c>
    </row>
    <row r="2517" spans="12:15" x14ac:dyDescent="0.25">
      <c r="L2517" s="224" t="s">
        <v>10375</v>
      </c>
      <c r="M2517" s="224" t="s">
        <v>9598</v>
      </c>
      <c r="N2517" s="346" t="s">
        <v>9633</v>
      </c>
      <c r="O2517" s="224" t="s">
        <v>9634</v>
      </c>
    </row>
    <row r="2518" spans="12:15" x14ac:dyDescent="0.25">
      <c r="L2518" s="224" t="s">
        <v>10376</v>
      </c>
      <c r="M2518" s="224"/>
      <c r="N2518" s="346"/>
      <c r="O2518" s="224" t="s">
        <v>9634</v>
      </c>
    </row>
    <row r="2519" spans="12:15" x14ac:dyDescent="0.25">
      <c r="L2519" s="224" t="s">
        <v>10377</v>
      </c>
      <c r="M2519" s="224" t="s">
        <v>9598</v>
      </c>
      <c r="N2519" s="346" t="s">
        <v>9636</v>
      </c>
      <c r="O2519" s="224" t="s">
        <v>9637</v>
      </c>
    </row>
    <row r="2520" spans="12:15" x14ac:dyDescent="0.25">
      <c r="L2520" s="224" t="s">
        <v>10378</v>
      </c>
      <c r="M2520" s="224" t="s">
        <v>9598</v>
      </c>
      <c r="N2520" s="346" t="s">
        <v>9639</v>
      </c>
      <c r="O2520" s="224" t="s">
        <v>9640</v>
      </c>
    </row>
    <row r="2521" spans="12:15" x14ac:dyDescent="0.25">
      <c r="L2521" s="224" t="s">
        <v>10379</v>
      </c>
      <c r="M2521" s="224" t="s">
        <v>9598</v>
      </c>
      <c r="N2521" s="346" t="s">
        <v>9642</v>
      </c>
      <c r="O2521" s="224" t="s">
        <v>9643</v>
      </c>
    </row>
    <row r="2522" spans="12:15" x14ac:dyDescent="0.25">
      <c r="L2522" s="224" t="s">
        <v>10380</v>
      </c>
      <c r="M2522" s="224" t="s">
        <v>9598</v>
      </c>
      <c r="N2522" s="346" t="s">
        <v>9645</v>
      </c>
      <c r="O2522" s="224" t="s">
        <v>9646</v>
      </c>
    </row>
    <row r="2523" spans="12:15" x14ac:dyDescent="0.25">
      <c r="L2523" s="224" t="s">
        <v>10381</v>
      </c>
      <c r="M2523" s="224" t="s">
        <v>9598</v>
      </c>
      <c r="N2523" s="346" t="s">
        <v>9648</v>
      </c>
      <c r="O2523" s="224" t="s">
        <v>9649</v>
      </c>
    </row>
    <row r="2524" spans="12:15" x14ac:dyDescent="0.25">
      <c r="L2524" s="224" t="s">
        <v>10382</v>
      </c>
      <c r="M2524" s="224" t="s">
        <v>9598</v>
      </c>
      <c r="N2524" s="346" t="s">
        <v>9651</v>
      </c>
      <c r="O2524" s="224" t="s">
        <v>9652</v>
      </c>
    </row>
    <row r="2525" spans="12:15" x14ac:dyDescent="0.25">
      <c r="L2525" s="224" t="s">
        <v>10383</v>
      </c>
      <c r="M2525" s="224" t="s">
        <v>9598</v>
      </c>
      <c r="N2525" s="346" t="s">
        <v>9654</v>
      </c>
      <c r="O2525" s="224" t="s">
        <v>9655</v>
      </c>
    </row>
    <row r="2526" spans="12:15" x14ac:dyDescent="0.25">
      <c r="L2526" s="224" t="s">
        <v>10384</v>
      </c>
      <c r="M2526" s="224" t="s">
        <v>9598</v>
      </c>
      <c r="N2526" s="346" t="s">
        <v>9657</v>
      </c>
      <c r="O2526" s="224" t="s">
        <v>9658</v>
      </c>
    </row>
    <row r="2527" spans="12:15" x14ac:dyDescent="0.25">
      <c r="L2527" s="224" t="s">
        <v>10385</v>
      </c>
      <c r="M2527" s="224" t="s">
        <v>9598</v>
      </c>
      <c r="N2527" s="346" t="s">
        <v>9660</v>
      </c>
      <c r="O2527" s="224" t="s">
        <v>9661</v>
      </c>
    </row>
    <row r="2528" spans="12:15" x14ac:dyDescent="0.25">
      <c r="L2528" s="224" t="s">
        <v>10386</v>
      </c>
      <c r="M2528" s="224" t="s">
        <v>9665</v>
      </c>
      <c r="N2528" s="346" t="s">
        <v>9666</v>
      </c>
      <c r="O2528" s="224" t="s">
        <v>9667</v>
      </c>
    </row>
    <row r="2529" spans="12:15" x14ac:dyDescent="0.25">
      <c r="L2529" s="224" t="s">
        <v>10387</v>
      </c>
      <c r="M2529" s="224" t="s">
        <v>9665</v>
      </c>
      <c r="N2529" s="346" t="s">
        <v>9669</v>
      </c>
      <c r="O2529" s="224" t="s">
        <v>9670</v>
      </c>
    </row>
    <row r="2530" spans="12:15" x14ac:dyDescent="0.25">
      <c r="L2530" s="224" t="s">
        <v>10388</v>
      </c>
      <c r="M2530" s="224" t="s">
        <v>9665</v>
      </c>
      <c r="N2530" s="346" t="s">
        <v>9672</v>
      </c>
      <c r="O2530" s="224" t="s">
        <v>9673</v>
      </c>
    </row>
    <row r="2531" spans="12:15" x14ac:dyDescent="0.25">
      <c r="L2531" s="224" t="s">
        <v>10389</v>
      </c>
      <c r="M2531" s="224" t="s">
        <v>9665</v>
      </c>
      <c r="N2531" s="346" t="s">
        <v>8886</v>
      </c>
      <c r="O2531" s="224" t="s">
        <v>9675</v>
      </c>
    </row>
    <row r="2532" spans="12:15" x14ac:dyDescent="0.25">
      <c r="L2532" s="224" t="s">
        <v>10390</v>
      </c>
      <c r="M2532" s="224" t="s">
        <v>9665</v>
      </c>
      <c r="N2532" s="346" t="s">
        <v>9677</v>
      </c>
      <c r="O2532" s="224" t="s">
        <v>9678</v>
      </c>
    </row>
    <row r="2533" spans="12:15" x14ac:dyDescent="0.25">
      <c r="L2533" s="224" t="s">
        <v>10391</v>
      </c>
      <c r="M2533" s="224" t="s">
        <v>9665</v>
      </c>
      <c r="N2533" s="346" t="s">
        <v>9680</v>
      </c>
      <c r="O2533" s="224" t="s">
        <v>9681</v>
      </c>
    </row>
    <row r="2534" spans="12:15" x14ac:dyDescent="0.25">
      <c r="L2534" s="224" t="s">
        <v>10392</v>
      </c>
      <c r="M2534" s="224" t="s">
        <v>9665</v>
      </c>
      <c r="N2534" s="346" t="s">
        <v>9683</v>
      </c>
      <c r="O2534" s="224" t="s">
        <v>9684</v>
      </c>
    </row>
    <row r="2535" spans="12:15" x14ac:dyDescent="0.25">
      <c r="L2535" s="224" t="s">
        <v>10393</v>
      </c>
      <c r="M2535" s="224" t="s">
        <v>9665</v>
      </c>
      <c r="N2535" s="346" t="s">
        <v>6536</v>
      </c>
      <c r="O2535" s="224" t="s">
        <v>9686</v>
      </c>
    </row>
    <row r="2536" spans="12:15" x14ac:dyDescent="0.25">
      <c r="L2536" s="224" t="s">
        <v>10394</v>
      </c>
      <c r="M2536" s="224" t="s">
        <v>9665</v>
      </c>
      <c r="N2536" s="346" t="s">
        <v>9688</v>
      </c>
      <c r="O2536" s="224" t="s">
        <v>9689</v>
      </c>
    </row>
    <row r="2537" spans="12:15" x14ac:dyDescent="0.25">
      <c r="L2537" s="224" t="s">
        <v>10395</v>
      </c>
      <c r="M2537" s="224" t="s">
        <v>9665</v>
      </c>
      <c r="N2537" s="346" t="s">
        <v>9691</v>
      </c>
      <c r="O2537" s="224" t="s">
        <v>9692</v>
      </c>
    </row>
    <row r="2538" spans="12:15" x14ac:dyDescent="0.25">
      <c r="L2538" s="224" t="s">
        <v>10396</v>
      </c>
      <c r="M2538" s="224" t="s">
        <v>9665</v>
      </c>
      <c r="N2538" s="346" t="s">
        <v>9694</v>
      </c>
      <c r="O2538" s="224" t="s">
        <v>9695</v>
      </c>
    </row>
    <row r="2539" spans="12:15" x14ac:dyDescent="0.25">
      <c r="L2539" s="224" t="s">
        <v>10397</v>
      </c>
      <c r="M2539" s="224" t="s">
        <v>9665</v>
      </c>
      <c r="N2539" s="346" t="s">
        <v>9697</v>
      </c>
      <c r="O2539" s="224" t="s">
        <v>9698</v>
      </c>
    </row>
    <row r="2540" spans="12:15" x14ac:dyDescent="0.25">
      <c r="L2540" s="224" t="s">
        <v>10398</v>
      </c>
      <c r="M2540" s="224" t="s">
        <v>9665</v>
      </c>
      <c r="N2540" s="346" t="s">
        <v>9700</v>
      </c>
      <c r="O2540" s="224" t="s">
        <v>9701</v>
      </c>
    </row>
    <row r="2541" spans="12:15" x14ac:dyDescent="0.25">
      <c r="L2541" s="224" t="s">
        <v>10399</v>
      </c>
      <c r="M2541" s="224" t="s">
        <v>9665</v>
      </c>
      <c r="N2541" s="346" t="s">
        <v>9703</v>
      </c>
      <c r="O2541" s="224" t="s">
        <v>9704</v>
      </c>
    </row>
    <row r="2542" spans="12:15" x14ac:dyDescent="0.25">
      <c r="L2542" s="224" t="s">
        <v>10400</v>
      </c>
      <c r="M2542" s="224" t="s">
        <v>9665</v>
      </c>
      <c r="N2542" s="346" t="s">
        <v>9706</v>
      </c>
      <c r="O2542" s="224" t="s">
        <v>9707</v>
      </c>
    </row>
    <row r="2543" spans="12:15" x14ac:dyDescent="0.25">
      <c r="L2543" s="224" t="s">
        <v>10401</v>
      </c>
      <c r="M2543" s="224" t="s">
        <v>9665</v>
      </c>
      <c r="N2543" s="346" t="s">
        <v>9709</v>
      </c>
      <c r="O2543" s="224" t="s">
        <v>9710</v>
      </c>
    </row>
    <row r="2544" spans="12:15" x14ac:dyDescent="0.25">
      <c r="L2544" s="224" t="s">
        <v>10402</v>
      </c>
      <c r="M2544" s="224" t="s">
        <v>9665</v>
      </c>
      <c r="N2544" s="346" t="s">
        <v>9712</v>
      </c>
      <c r="O2544" s="224" t="s">
        <v>9713</v>
      </c>
    </row>
    <row r="2545" spans="12:15" x14ac:dyDescent="0.25">
      <c r="L2545" s="224" t="s">
        <v>10403</v>
      </c>
      <c r="M2545" s="224" t="s">
        <v>9665</v>
      </c>
      <c r="N2545" s="346" t="s">
        <v>9715</v>
      </c>
      <c r="O2545" s="224" t="s">
        <v>9716</v>
      </c>
    </row>
    <row r="2546" spans="12:15" x14ac:dyDescent="0.25">
      <c r="L2546" s="224" t="s">
        <v>10404</v>
      </c>
      <c r="M2546" s="224" t="s">
        <v>9665</v>
      </c>
      <c r="N2546" s="346" t="s">
        <v>9718</v>
      </c>
      <c r="O2546" s="224" t="s">
        <v>9719</v>
      </c>
    </row>
    <row r="2547" spans="12:15" x14ac:dyDescent="0.25">
      <c r="L2547" s="224" t="s">
        <v>10405</v>
      </c>
      <c r="M2547" s="224" t="s">
        <v>9665</v>
      </c>
      <c r="N2547" s="346" t="s">
        <v>9721</v>
      </c>
      <c r="O2547" s="224" t="s">
        <v>9722</v>
      </c>
    </row>
    <row r="2548" spans="12:15" x14ac:dyDescent="0.25">
      <c r="L2548" s="224" t="s">
        <v>10406</v>
      </c>
      <c r="M2548" s="224" t="s">
        <v>9665</v>
      </c>
      <c r="N2548" s="346" t="s">
        <v>9724</v>
      </c>
      <c r="O2548" s="224" t="s">
        <v>9725</v>
      </c>
    </row>
    <row r="2549" spans="12:15" x14ac:dyDescent="0.25">
      <c r="L2549" s="224" t="s">
        <v>10407</v>
      </c>
      <c r="M2549" s="224" t="s">
        <v>9665</v>
      </c>
      <c r="N2549" s="346" t="s">
        <v>9727</v>
      </c>
      <c r="O2549" s="224" t="s">
        <v>9728</v>
      </c>
    </row>
    <row r="2550" spans="12:15" x14ac:dyDescent="0.25">
      <c r="L2550" s="224" t="s">
        <v>10408</v>
      </c>
      <c r="M2550" s="224" t="s">
        <v>9665</v>
      </c>
      <c r="N2550" s="346" t="s">
        <v>9730</v>
      </c>
      <c r="O2550" s="224" t="s">
        <v>9731</v>
      </c>
    </row>
    <row r="2551" spans="12:15" x14ac:dyDescent="0.25">
      <c r="L2551" s="224" t="s">
        <v>10409</v>
      </c>
      <c r="M2551" s="224" t="s">
        <v>9665</v>
      </c>
      <c r="N2551" s="346" t="s">
        <v>9733</v>
      </c>
      <c r="O2551" s="224" t="s">
        <v>9734</v>
      </c>
    </row>
    <row r="2552" spans="12:15" x14ac:dyDescent="0.25">
      <c r="L2552" s="224" t="s">
        <v>10410</v>
      </c>
      <c r="M2552" s="224" t="s">
        <v>9665</v>
      </c>
      <c r="N2552" s="346" t="s">
        <v>7022</v>
      </c>
      <c r="O2552" s="224" t="s">
        <v>9736</v>
      </c>
    </row>
    <row r="2553" spans="12:15" x14ac:dyDescent="0.25">
      <c r="L2553" s="224" t="s">
        <v>10411</v>
      </c>
      <c r="M2553" s="224" t="s">
        <v>9665</v>
      </c>
      <c r="N2553" s="346" t="s">
        <v>9738</v>
      </c>
      <c r="O2553" s="224" t="s">
        <v>9739</v>
      </c>
    </row>
    <row r="2554" spans="12:15" x14ac:dyDescent="0.25">
      <c r="L2554" s="224" t="s">
        <v>10412</v>
      </c>
      <c r="M2554" s="224" t="s">
        <v>9665</v>
      </c>
      <c r="N2554" s="346" t="s">
        <v>9741</v>
      </c>
      <c r="O2554" s="224" t="s">
        <v>9742</v>
      </c>
    </row>
    <row r="2555" spans="12:15" x14ac:dyDescent="0.25">
      <c r="L2555" s="224" t="s">
        <v>10413</v>
      </c>
      <c r="M2555" s="224" t="s">
        <v>9665</v>
      </c>
      <c r="N2555" s="346" t="s">
        <v>9744</v>
      </c>
      <c r="O2555" s="224" t="s">
        <v>9745</v>
      </c>
    </row>
    <row r="2556" spans="12:15" x14ac:dyDescent="0.25">
      <c r="L2556" s="224" t="s">
        <v>10414</v>
      </c>
      <c r="M2556" s="224" t="s">
        <v>9665</v>
      </c>
      <c r="N2556" s="346" t="s">
        <v>9747</v>
      </c>
      <c r="O2556" s="224" t="s">
        <v>9748</v>
      </c>
    </row>
    <row r="2557" spans="12:15" x14ac:dyDescent="0.25">
      <c r="L2557" s="224" t="s">
        <v>10415</v>
      </c>
      <c r="M2557" s="224" t="s">
        <v>9665</v>
      </c>
      <c r="N2557" s="346" t="s">
        <v>9750</v>
      </c>
      <c r="O2557" s="224" t="s">
        <v>9751</v>
      </c>
    </row>
    <row r="2558" spans="12:15" x14ac:dyDescent="0.25">
      <c r="L2558" s="224" t="s">
        <v>10416</v>
      </c>
      <c r="M2558" s="224" t="s">
        <v>9665</v>
      </c>
      <c r="N2558" s="346" t="s">
        <v>9753</v>
      </c>
      <c r="O2558" s="224" t="s">
        <v>9754</v>
      </c>
    </row>
    <row r="2559" spans="12:15" x14ac:dyDescent="0.25">
      <c r="L2559" s="224" t="s">
        <v>10417</v>
      </c>
      <c r="M2559" s="224" t="s">
        <v>9665</v>
      </c>
      <c r="N2559" s="346" t="s">
        <v>9756</v>
      </c>
      <c r="O2559" s="224" t="s">
        <v>9757</v>
      </c>
    </row>
    <row r="2560" spans="12:15" x14ac:dyDescent="0.25">
      <c r="L2560" s="224" t="s">
        <v>10418</v>
      </c>
      <c r="M2560" s="224" t="s">
        <v>9665</v>
      </c>
      <c r="N2560" s="346" t="s">
        <v>9759</v>
      </c>
      <c r="O2560" s="224" t="s">
        <v>9760</v>
      </c>
    </row>
    <row r="2561" spans="12:15" x14ac:dyDescent="0.25">
      <c r="L2561" s="224" t="s">
        <v>10419</v>
      </c>
      <c r="M2561" s="224" t="s">
        <v>9665</v>
      </c>
      <c r="N2561" s="346" t="s">
        <v>9762</v>
      </c>
      <c r="O2561" s="224" t="s">
        <v>9763</v>
      </c>
    </row>
    <row r="2562" spans="12:15" x14ac:dyDescent="0.25">
      <c r="L2562" s="224" t="s">
        <v>10420</v>
      </c>
      <c r="M2562" s="224" t="s">
        <v>9665</v>
      </c>
      <c r="N2562" s="346" t="s">
        <v>4922</v>
      </c>
      <c r="O2562" s="224" t="s">
        <v>9765</v>
      </c>
    </row>
    <row r="2563" spans="12:15" x14ac:dyDescent="0.25">
      <c r="L2563" s="224" t="s">
        <v>10421</v>
      </c>
      <c r="M2563" s="224" t="s">
        <v>9769</v>
      </c>
      <c r="N2563" s="346" t="s">
        <v>9770</v>
      </c>
      <c r="O2563" s="224" t="s">
        <v>9771</v>
      </c>
    </row>
    <row r="2564" spans="12:15" x14ac:dyDescent="0.25">
      <c r="L2564" s="224" t="s">
        <v>10422</v>
      </c>
      <c r="M2564" s="224" t="s">
        <v>9769</v>
      </c>
      <c r="N2564" s="346" t="s">
        <v>9773</v>
      </c>
      <c r="O2564" s="224" t="s">
        <v>9774</v>
      </c>
    </row>
    <row r="2565" spans="12:15" x14ac:dyDescent="0.25">
      <c r="L2565" s="224" t="s">
        <v>10423</v>
      </c>
      <c r="M2565" s="224" t="s">
        <v>9769</v>
      </c>
      <c r="N2565" s="346" t="s">
        <v>5183</v>
      </c>
      <c r="O2565" s="224" t="s">
        <v>9776</v>
      </c>
    </row>
    <row r="2566" spans="12:15" x14ac:dyDescent="0.25">
      <c r="L2566" s="224" t="s">
        <v>10424</v>
      </c>
      <c r="M2566" s="224" t="s">
        <v>9769</v>
      </c>
      <c r="N2566" s="346" t="s">
        <v>9778</v>
      </c>
      <c r="O2566" s="224" t="s">
        <v>9779</v>
      </c>
    </row>
    <row r="2567" spans="12:15" x14ac:dyDescent="0.25">
      <c r="L2567" s="224" t="s">
        <v>10425</v>
      </c>
      <c r="M2567" s="224" t="s">
        <v>9769</v>
      </c>
      <c r="N2567" s="346" t="s">
        <v>5026</v>
      </c>
      <c r="O2567" s="224" t="s">
        <v>9781</v>
      </c>
    </row>
    <row r="2568" spans="12:15" x14ac:dyDescent="0.25">
      <c r="L2568" s="224" t="s">
        <v>10426</v>
      </c>
      <c r="M2568" s="224" t="s">
        <v>9769</v>
      </c>
      <c r="N2568" s="346" t="s">
        <v>4314</v>
      </c>
      <c r="O2568" s="224" t="s">
        <v>9783</v>
      </c>
    </row>
    <row r="2569" spans="12:15" x14ac:dyDescent="0.25">
      <c r="L2569" s="224" t="s">
        <v>10427</v>
      </c>
      <c r="M2569" s="224" t="s">
        <v>9769</v>
      </c>
      <c r="N2569" s="346" t="s">
        <v>9785</v>
      </c>
      <c r="O2569" s="224" t="s">
        <v>9786</v>
      </c>
    </row>
    <row r="2570" spans="12:15" x14ac:dyDescent="0.25">
      <c r="L2570" s="224" t="s">
        <v>10428</v>
      </c>
      <c r="M2570" s="224" t="s">
        <v>9769</v>
      </c>
      <c r="N2570" s="346" t="s">
        <v>3535</v>
      </c>
      <c r="O2570" s="224" t="s">
        <v>9788</v>
      </c>
    </row>
    <row r="2571" spans="12:15" x14ac:dyDescent="0.25">
      <c r="L2571" s="224" t="s">
        <v>10429</v>
      </c>
      <c r="M2571" s="224" t="s">
        <v>9769</v>
      </c>
      <c r="N2571" s="346" t="s">
        <v>6862</v>
      </c>
      <c r="O2571" s="224" t="s">
        <v>9790</v>
      </c>
    </row>
    <row r="2572" spans="12:15" x14ac:dyDescent="0.25">
      <c r="L2572" s="224" t="s">
        <v>10430</v>
      </c>
      <c r="M2572" s="224" t="s">
        <v>9769</v>
      </c>
      <c r="N2572" s="346" t="s">
        <v>9792</v>
      </c>
      <c r="O2572" s="224" t="s">
        <v>9793</v>
      </c>
    </row>
    <row r="2573" spans="12:15" x14ac:dyDescent="0.25">
      <c r="L2573" s="224" t="s">
        <v>10431</v>
      </c>
      <c r="M2573" s="224" t="s">
        <v>9769</v>
      </c>
      <c r="N2573" s="346" t="s">
        <v>7660</v>
      </c>
      <c r="O2573" s="224" t="s">
        <v>9795</v>
      </c>
    </row>
    <row r="2574" spans="12:15" x14ac:dyDescent="0.25">
      <c r="L2574" s="224" t="s">
        <v>10432</v>
      </c>
      <c r="M2574" s="224" t="s">
        <v>9769</v>
      </c>
      <c r="N2574" s="346" t="s">
        <v>6116</v>
      </c>
      <c r="O2574" s="224" t="s">
        <v>9797</v>
      </c>
    </row>
    <row r="2575" spans="12:15" x14ac:dyDescent="0.25">
      <c r="L2575" s="224" t="s">
        <v>10433</v>
      </c>
      <c r="M2575" s="224" t="s">
        <v>9769</v>
      </c>
      <c r="N2575" s="346" t="s">
        <v>9799</v>
      </c>
      <c r="O2575" s="224" t="s">
        <v>9800</v>
      </c>
    </row>
    <row r="2576" spans="12:15" x14ac:dyDescent="0.25">
      <c r="L2576" s="224" t="s">
        <v>10434</v>
      </c>
      <c r="M2576" s="224" t="s">
        <v>9769</v>
      </c>
      <c r="N2576" s="346" t="s">
        <v>9802</v>
      </c>
      <c r="O2576" s="224" t="s">
        <v>9803</v>
      </c>
    </row>
    <row r="2577" spans="12:15" x14ac:dyDescent="0.25">
      <c r="L2577" s="224" t="s">
        <v>10435</v>
      </c>
      <c r="M2577" s="224" t="s">
        <v>9769</v>
      </c>
      <c r="N2577" s="346" t="s">
        <v>5411</v>
      </c>
      <c r="O2577" s="224" t="s">
        <v>9805</v>
      </c>
    </row>
    <row r="2578" spans="12:15" x14ac:dyDescent="0.25">
      <c r="L2578" s="224" t="s">
        <v>10436</v>
      </c>
      <c r="M2578" s="224" t="s">
        <v>9769</v>
      </c>
      <c r="N2578" s="346" t="s">
        <v>9807</v>
      </c>
      <c r="O2578" s="224" t="s">
        <v>9808</v>
      </c>
    </row>
    <row r="2579" spans="12:15" x14ac:dyDescent="0.25">
      <c r="L2579" s="224" t="s">
        <v>10437</v>
      </c>
      <c r="M2579" s="224" t="s">
        <v>9769</v>
      </c>
      <c r="N2579" s="346" t="s">
        <v>9810</v>
      </c>
      <c r="O2579" s="224" t="s">
        <v>9811</v>
      </c>
    </row>
    <row r="2580" spans="12:15" x14ac:dyDescent="0.25">
      <c r="L2580" s="224" t="s">
        <v>10438</v>
      </c>
      <c r="M2580" s="224" t="s">
        <v>9769</v>
      </c>
      <c r="N2580" s="346" t="s">
        <v>5749</v>
      </c>
      <c r="O2580" s="224" t="s">
        <v>9813</v>
      </c>
    </row>
    <row r="2581" spans="12:15" x14ac:dyDescent="0.25">
      <c r="L2581" s="224" t="s">
        <v>10439</v>
      </c>
      <c r="M2581" s="224" t="s">
        <v>9769</v>
      </c>
      <c r="N2581" s="346" t="s">
        <v>9815</v>
      </c>
      <c r="O2581" s="224" t="s">
        <v>9816</v>
      </c>
    </row>
    <row r="2582" spans="12:15" x14ac:dyDescent="0.25">
      <c r="L2582" s="224" t="s">
        <v>10440</v>
      </c>
      <c r="M2582" s="224" t="s">
        <v>9769</v>
      </c>
      <c r="N2582" s="346" t="s">
        <v>9818</v>
      </c>
      <c r="O2582" s="224" t="s">
        <v>9819</v>
      </c>
    </row>
    <row r="2583" spans="12:15" x14ac:dyDescent="0.25">
      <c r="L2583" s="224" t="s">
        <v>10441</v>
      </c>
      <c r="M2583" s="224" t="s">
        <v>9769</v>
      </c>
      <c r="N2583" s="346" t="s">
        <v>9821</v>
      </c>
      <c r="O2583" s="224" t="s">
        <v>9822</v>
      </c>
    </row>
    <row r="2584" spans="12:15" x14ac:dyDescent="0.25">
      <c r="L2584" s="224" t="s">
        <v>10442</v>
      </c>
      <c r="M2584" s="224"/>
      <c r="N2584" s="346"/>
      <c r="O2584" s="224" t="s">
        <v>9822</v>
      </c>
    </row>
    <row r="2585" spans="12:15" x14ac:dyDescent="0.25">
      <c r="L2585" s="224" t="s">
        <v>10443</v>
      </c>
      <c r="M2585" s="224" t="s">
        <v>9769</v>
      </c>
      <c r="N2585" s="346" t="s">
        <v>9824</v>
      </c>
      <c r="O2585" s="224" t="s">
        <v>9825</v>
      </c>
    </row>
    <row r="2586" spans="12:15" x14ac:dyDescent="0.25">
      <c r="L2586" s="224" t="s">
        <v>10444</v>
      </c>
      <c r="M2586" s="224" t="s">
        <v>9829</v>
      </c>
      <c r="N2586" s="346" t="s">
        <v>9830</v>
      </c>
      <c r="O2586" s="224" t="s">
        <v>9831</v>
      </c>
    </row>
    <row r="2587" spans="12:15" x14ac:dyDescent="0.25">
      <c r="L2587" s="224" t="s">
        <v>10445</v>
      </c>
      <c r="M2587" s="224" t="s">
        <v>9829</v>
      </c>
      <c r="N2587" s="346" t="s">
        <v>6116</v>
      </c>
      <c r="O2587" s="224" t="s">
        <v>9833</v>
      </c>
    </row>
    <row r="2588" spans="12:15" x14ac:dyDescent="0.25">
      <c r="L2588" s="224" t="s">
        <v>10446</v>
      </c>
      <c r="M2588" s="224"/>
      <c r="N2588" s="346"/>
      <c r="O2588" s="224" t="s">
        <v>9833</v>
      </c>
    </row>
    <row r="2589" spans="12:15" x14ac:dyDescent="0.25">
      <c r="L2589" s="224" t="s">
        <v>10447</v>
      </c>
      <c r="M2589" s="224" t="s">
        <v>9829</v>
      </c>
      <c r="N2589" s="346" t="s">
        <v>9835</v>
      </c>
      <c r="O2589" s="224" t="s">
        <v>9836</v>
      </c>
    </row>
    <row r="2590" spans="12:15" x14ac:dyDescent="0.25">
      <c r="L2590" s="224" t="s">
        <v>10448</v>
      </c>
      <c r="M2590" s="224" t="s">
        <v>9829</v>
      </c>
      <c r="N2590" s="346" t="s">
        <v>9838</v>
      </c>
      <c r="O2590" s="224" t="s">
        <v>9839</v>
      </c>
    </row>
    <row r="2591" spans="12:15" x14ac:dyDescent="0.25">
      <c r="L2591" s="224" t="s">
        <v>10449</v>
      </c>
      <c r="M2591" s="224" t="s">
        <v>10450</v>
      </c>
      <c r="N2591" s="346" t="s">
        <v>10451</v>
      </c>
      <c r="O2591" s="224" t="s">
        <v>9844</v>
      </c>
    </row>
    <row r="2592" spans="12:15" x14ac:dyDescent="0.25">
      <c r="L2592" s="224" t="s">
        <v>10452</v>
      </c>
      <c r="M2592" s="224"/>
      <c r="N2592" s="346"/>
      <c r="O2592" s="224" t="s">
        <v>9844</v>
      </c>
    </row>
    <row r="2593" spans="12:15" x14ac:dyDescent="0.25">
      <c r="L2593" s="224" t="s">
        <v>10453</v>
      </c>
      <c r="M2593" s="224" t="s">
        <v>9848</v>
      </c>
      <c r="N2593" s="346" t="s">
        <v>9852</v>
      </c>
      <c r="O2593" s="224" t="s">
        <v>9853</v>
      </c>
    </row>
    <row r="2594" spans="12:15" x14ac:dyDescent="0.25">
      <c r="L2594" s="224" t="s">
        <v>10454</v>
      </c>
      <c r="M2594" s="224" t="s">
        <v>9848</v>
      </c>
      <c r="N2594" s="346" t="s">
        <v>9855</v>
      </c>
      <c r="O2594" s="224" t="s">
        <v>9856</v>
      </c>
    </row>
    <row r="2595" spans="12:15" x14ac:dyDescent="0.25">
      <c r="L2595" s="224" t="s">
        <v>10455</v>
      </c>
      <c r="M2595" s="224" t="s">
        <v>9848</v>
      </c>
      <c r="N2595" s="346" t="s">
        <v>9858</v>
      </c>
      <c r="O2595" s="224" t="s">
        <v>9859</v>
      </c>
    </row>
    <row r="2596" spans="12:15" x14ac:dyDescent="0.25">
      <c r="L2596" s="224" t="s">
        <v>10456</v>
      </c>
      <c r="M2596" s="224"/>
      <c r="N2596" s="346"/>
      <c r="O2596" s="224" t="s">
        <v>9859</v>
      </c>
    </row>
    <row r="2597" spans="12:15" x14ac:dyDescent="0.25">
      <c r="L2597" s="224" t="s">
        <v>10457</v>
      </c>
      <c r="M2597" s="224" t="s">
        <v>9848</v>
      </c>
      <c r="N2597" s="346" t="s">
        <v>9861</v>
      </c>
      <c r="O2597" s="224" t="s">
        <v>9862</v>
      </c>
    </row>
    <row r="2598" spans="12:15" x14ac:dyDescent="0.25">
      <c r="L2598" s="224" t="s">
        <v>10458</v>
      </c>
      <c r="M2598" s="224" t="s">
        <v>9848</v>
      </c>
      <c r="N2598" s="346" t="s">
        <v>9864</v>
      </c>
      <c r="O2598" s="224" t="s">
        <v>9865</v>
      </c>
    </row>
    <row r="2599" spans="12:15" x14ac:dyDescent="0.25">
      <c r="L2599" s="224" t="s">
        <v>10459</v>
      </c>
      <c r="M2599" s="224" t="s">
        <v>9848</v>
      </c>
      <c r="N2599" s="346" t="s">
        <v>9867</v>
      </c>
      <c r="O2599" s="224" t="s">
        <v>9868</v>
      </c>
    </row>
    <row r="2600" spans="12:15" x14ac:dyDescent="0.25">
      <c r="L2600" s="224" t="s">
        <v>10460</v>
      </c>
      <c r="M2600" s="224"/>
      <c r="N2600" s="346"/>
      <c r="O2600" s="224" t="s">
        <v>9868</v>
      </c>
    </row>
    <row r="2601" spans="12:15" x14ac:dyDescent="0.25">
      <c r="L2601" s="224" t="s">
        <v>10461</v>
      </c>
      <c r="M2601" s="224" t="s">
        <v>9848</v>
      </c>
      <c r="N2601" s="346" t="s">
        <v>9870</v>
      </c>
      <c r="O2601" s="224" t="s">
        <v>9871</v>
      </c>
    </row>
    <row r="2602" spans="12:15" x14ac:dyDescent="0.25">
      <c r="L2602" s="224" t="s">
        <v>10462</v>
      </c>
      <c r="M2602" s="224" t="s">
        <v>9848</v>
      </c>
      <c r="N2602" s="346" t="s">
        <v>9873</v>
      </c>
      <c r="O2602" s="224" t="s">
        <v>9874</v>
      </c>
    </row>
    <row r="2603" spans="12:15" x14ac:dyDescent="0.25">
      <c r="L2603" s="224" t="s">
        <v>10463</v>
      </c>
      <c r="M2603" s="224" t="s">
        <v>9848</v>
      </c>
      <c r="N2603" s="346" t="s">
        <v>9876</v>
      </c>
      <c r="O2603" s="224" t="s">
        <v>9877</v>
      </c>
    </row>
    <row r="2604" spans="12:15" x14ac:dyDescent="0.25">
      <c r="L2604" s="224" t="s">
        <v>10464</v>
      </c>
      <c r="M2604" s="224" t="s">
        <v>9848</v>
      </c>
      <c r="N2604" s="346" t="s">
        <v>9879</v>
      </c>
      <c r="O2604" s="224" t="s">
        <v>9880</v>
      </c>
    </row>
    <row r="2605" spans="12:15" x14ac:dyDescent="0.25">
      <c r="L2605" s="224" t="s">
        <v>10465</v>
      </c>
      <c r="M2605" s="224" t="s">
        <v>9848</v>
      </c>
      <c r="N2605" s="346" t="s">
        <v>9882</v>
      </c>
      <c r="O2605" s="224" t="s">
        <v>9883</v>
      </c>
    </row>
    <row r="2606" spans="12:15" x14ac:dyDescent="0.25">
      <c r="L2606" s="224" t="s">
        <v>10466</v>
      </c>
      <c r="M2606" s="224" t="s">
        <v>9848</v>
      </c>
      <c r="N2606" s="346" t="s">
        <v>9885</v>
      </c>
      <c r="O2606" s="224" t="s">
        <v>9886</v>
      </c>
    </row>
    <row r="2607" spans="12:15" x14ac:dyDescent="0.25">
      <c r="L2607" s="224" t="s">
        <v>10467</v>
      </c>
      <c r="M2607" s="224" t="s">
        <v>9848</v>
      </c>
      <c r="N2607" s="346" t="s">
        <v>9888</v>
      </c>
      <c r="O2607" s="224" t="s">
        <v>9889</v>
      </c>
    </row>
    <row r="2608" spans="12:15" x14ac:dyDescent="0.25">
      <c r="L2608" s="224" t="s">
        <v>10468</v>
      </c>
      <c r="M2608" s="224" t="s">
        <v>9848</v>
      </c>
      <c r="N2608" s="346" t="s">
        <v>9891</v>
      </c>
      <c r="O2608" s="224" t="s">
        <v>9892</v>
      </c>
    </row>
    <row r="2609" spans="12:15" x14ac:dyDescent="0.25">
      <c r="L2609" s="224" t="s">
        <v>10469</v>
      </c>
      <c r="M2609" s="224" t="s">
        <v>9848</v>
      </c>
      <c r="N2609" s="346" t="s">
        <v>4176</v>
      </c>
      <c r="O2609" s="224" t="s">
        <v>9894</v>
      </c>
    </row>
    <row r="2610" spans="12:15" x14ac:dyDescent="0.25">
      <c r="L2610" s="224" t="s">
        <v>10470</v>
      </c>
      <c r="M2610" s="224" t="s">
        <v>9848</v>
      </c>
      <c r="N2610" s="346" t="s">
        <v>9896</v>
      </c>
      <c r="O2610" s="224" t="s">
        <v>9897</v>
      </c>
    </row>
    <row r="2611" spans="12:15" x14ac:dyDescent="0.25">
      <c r="L2611" s="224" t="s">
        <v>10471</v>
      </c>
      <c r="M2611" s="224" t="s">
        <v>9848</v>
      </c>
      <c r="N2611" s="346" t="s">
        <v>5165</v>
      </c>
      <c r="O2611" s="224" t="s">
        <v>9899</v>
      </c>
    </row>
    <row r="2612" spans="12:15" x14ac:dyDescent="0.25">
      <c r="L2612" s="224" t="s">
        <v>10472</v>
      </c>
      <c r="M2612" s="224"/>
      <c r="N2612" s="346"/>
      <c r="O2612" s="224" t="s">
        <v>9899</v>
      </c>
    </row>
    <row r="2613" spans="12:15" x14ac:dyDescent="0.25">
      <c r="L2613" s="224" t="s">
        <v>10473</v>
      </c>
      <c r="M2613" s="224" t="s">
        <v>9848</v>
      </c>
      <c r="N2613" s="346" t="s">
        <v>5411</v>
      </c>
      <c r="O2613" s="224" t="s">
        <v>9901</v>
      </c>
    </row>
    <row r="2614" spans="12:15" x14ac:dyDescent="0.25">
      <c r="L2614" s="224" t="s">
        <v>10474</v>
      </c>
      <c r="M2614" s="224"/>
      <c r="N2614" s="346"/>
      <c r="O2614" s="224" t="s">
        <v>9901</v>
      </c>
    </row>
    <row r="2615" spans="12:15" x14ac:dyDescent="0.25">
      <c r="L2615" s="224" t="s">
        <v>10475</v>
      </c>
      <c r="M2615" s="224" t="s">
        <v>9848</v>
      </c>
      <c r="N2615" s="346" t="s">
        <v>9903</v>
      </c>
      <c r="O2615" s="224" t="s">
        <v>9904</v>
      </c>
    </row>
    <row r="2616" spans="12:15" x14ac:dyDescent="0.25">
      <c r="L2616" s="224" t="s">
        <v>10476</v>
      </c>
      <c r="M2616" s="224" t="s">
        <v>9908</v>
      </c>
      <c r="N2616" s="346" t="s">
        <v>9909</v>
      </c>
      <c r="O2616" s="224" t="s">
        <v>9910</v>
      </c>
    </row>
    <row r="2617" spans="12:15" x14ac:dyDescent="0.25">
      <c r="L2617" s="224" t="s">
        <v>10477</v>
      </c>
      <c r="M2617" s="224" t="s">
        <v>9908</v>
      </c>
      <c r="N2617" s="346" t="s">
        <v>9912</v>
      </c>
      <c r="O2617" s="224" t="s">
        <v>9913</v>
      </c>
    </row>
    <row r="2618" spans="12:15" x14ac:dyDescent="0.25">
      <c r="L2618" s="224" t="s">
        <v>10478</v>
      </c>
      <c r="M2618" s="224"/>
      <c r="N2618" s="346"/>
      <c r="O2618" s="224" t="s">
        <v>9913</v>
      </c>
    </row>
    <row r="2619" spans="12:15" x14ac:dyDescent="0.25">
      <c r="L2619" s="224" t="s">
        <v>10479</v>
      </c>
      <c r="M2619" s="224" t="s">
        <v>9908</v>
      </c>
      <c r="N2619" s="346" t="s">
        <v>9915</v>
      </c>
      <c r="O2619" s="224" t="s">
        <v>9916</v>
      </c>
    </row>
    <row r="2620" spans="12:15" x14ac:dyDescent="0.25">
      <c r="L2620" s="224" t="s">
        <v>10480</v>
      </c>
      <c r="M2620" s="224" t="s">
        <v>9908</v>
      </c>
      <c r="N2620" s="346" t="s">
        <v>9918</v>
      </c>
      <c r="O2620" s="224" t="s">
        <v>9919</v>
      </c>
    </row>
    <row r="2621" spans="12:15" x14ac:dyDescent="0.25">
      <c r="L2621" s="224" t="s">
        <v>10481</v>
      </c>
      <c r="M2621" s="224" t="s">
        <v>9908</v>
      </c>
      <c r="N2621" s="346" t="s">
        <v>9921</v>
      </c>
      <c r="O2621" s="224" t="s">
        <v>9922</v>
      </c>
    </row>
    <row r="2622" spans="12:15" x14ac:dyDescent="0.25">
      <c r="L2622" s="224" t="s">
        <v>10482</v>
      </c>
      <c r="M2622" s="224" t="s">
        <v>9908</v>
      </c>
      <c r="N2622" s="346" t="s">
        <v>9924</v>
      </c>
      <c r="O2622" s="224" t="s">
        <v>9925</v>
      </c>
    </row>
    <row r="2623" spans="12:15" x14ac:dyDescent="0.25">
      <c r="L2623" s="224" t="s">
        <v>10483</v>
      </c>
      <c r="M2623" s="224" t="s">
        <v>9908</v>
      </c>
      <c r="N2623" s="346" t="s">
        <v>9927</v>
      </c>
      <c r="O2623" s="224" t="s">
        <v>9928</v>
      </c>
    </row>
    <row r="2624" spans="12:15" x14ac:dyDescent="0.25">
      <c r="L2624" s="224" t="s">
        <v>10484</v>
      </c>
      <c r="M2624" s="224" t="s">
        <v>9935</v>
      </c>
      <c r="N2624" s="346" t="s">
        <v>9936</v>
      </c>
      <c r="O2624" s="224" t="s">
        <v>9937</v>
      </c>
    </row>
    <row r="2625" spans="12:15" x14ac:dyDescent="0.25">
      <c r="L2625" s="224" t="s">
        <v>10485</v>
      </c>
      <c r="M2625" s="224" t="s">
        <v>9935</v>
      </c>
      <c r="N2625" s="346" t="s">
        <v>9939</v>
      </c>
      <c r="O2625" s="224" t="s">
        <v>9940</v>
      </c>
    </row>
    <row r="2626" spans="12:15" x14ac:dyDescent="0.25">
      <c r="L2626" s="224" t="s">
        <v>10486</v>
      </c>
      <c r="M2626" s="224"/>
      <c r="N2626" s="346"/>
      <c r="O2626" s="224" t="s">
        <v>9940</v>
      </c>
    </row>
    <row r="2627" spans="12:15" x14ac:dyDescent="0.25">
      <c r="L2627" s="224" t="s">
        <v>10487</v>
      </c>
      <c r="M2627" s="224" t="s">
        <v>9935</v>
      </c>
      <c r="N2627" s="346" t="s">
        <v>9942</v>
      </c>
      <c r="O2627" s="224" t="s">
        <v>9943</v>
      </c>
    </row>
    <row r="2628" spans="12:15" x14ac:dyDescent="0.25">
      <c r="L2628" s="224" t="s">
        <v>10488</v>
      </c>
      <c r="M2628" s="224"/>
      <c r="N2628" s="346"/>
      <c r="O2628" s="224" t="s">
        <v>9943</v>
      </c>
    </row>
    <row r="2629" spans="12:15" x14ac:dyDescent="0.25">
      <c r="L2629" s="224" t="s">
        <v>10489</v>
      </c>
      <c r="M2629" s="224"/>
      <c r="N2629" s="346"/>
      <c r="O2629" s="224" t="s">
        <v>9943</v>
      </c>
    </row>
    <row r="2630" spans="12:15" x14ac:dyDescent="0.25">
      <c r="L2630" s="224" t="s">
        <v>10490</v>
      </c>
      <c r="M2630" s="224" t="s">
        <v>9935</v>
      </c>
      <c r="N2630" s="346" t="s">
        <v>9945</v>
      </c>
      <c r="O2630" s="224" t="s">
        <v>9946</v>
      </c>
    </row>
    <row r="2631" spans="12:15" x14ac:dyDescent="0.25">
      <c r="L2631" s="224" t="s">
        <v>10491</v>
      </c>
      <c r="M2631" s="224" t="s">
        <v>9935</v>
      </c>
      <c r="N2631" s="346" t="s">
        <v>9948</v>
      </c>
      <c r="O2631" s="224" t="s">
        <v>9949</v>
      </c>
    </row>
    <row r="2632" spans="12:15" x14ac:dyDescent="0.25">
      <c r="L2632" s="224" t="s">
        <v>10492</v>
      </c>
      <c r="M2632" s="224"/>
      <c r="N2632" s="346"/>
      <c r="O2632" s="224" t="s">
        <v>9949</v>
      </c>
    </row>
    <row r="2633" spans="12:15" x14ac:dyDescent="0.25">
      <c r="L2633" s="224" t="s">
        <v>10493</v>
      </c>
      <c r="M2633" s="224" t="s">
        <v>9935</v>
      </c>
      <c r="N2633" s="346" t="s">
        <v>9951</v>
      </c>
      <c r="O2633" s="224" t="s">
        <v>9952</v>
      </c>
    </row>
    <row r="2634" spans="12:15" x14ac:dyDescent="0.25">
      <c r="L2634" s="224" t="s">
        <v>10494</v>
      </c>
      <c r="M2634" s="224" t="s">
        <v>9935</v>
      </c>
      <c r="N2634" s="346" t="s">
        <v>9954</v>
      </c>
      <c r="O2634" s="224" t="s">
        <v>9955</v>
      </c>
    </row>
    <row r="2635" spans="12:15" x14ac:dyDescent="0.25">
      <c r="L2635" s="224" t="s">
        <v>10495</v>
      </c>
      <c r="M2635" s="224" t="s">
        <v>9935</v>
      </c>
      <c r="N2635" s="346" t="s">
        <v>9957</v>
      </c>
      <c r="O2635" s="224" t="s">
        <v>9958</v>
      </c>
    </row>
    <row r="2636" spans="12:15" x14ac:dyDescent="0.25">
      <c r="L2636" s="224" t="s">
        <v>10496</v>
      </c>
      <c r="M2636" s="224" t="s">
        <v>9935</v>
      </c>
      <c r="N2636" s="346" t="s">
        <v>9960</v>
      </c>
      <c r="O2636" s="224" t="s">
        <v>9961</v>
      </c>
    </row>
    <row r="2637" spans="12:15" x14ac:dyDescent="0.25">
      <c r="L2637" s="224" t="s">
        <v>10497</v>
      </c>
      <c r="M2637" s="224" t="s">
        <v>9935</v>
      </c>
      <c r="N2637" s="346" t="s">
        <v>9963</v>
      </c>
      <c r="O2637" s="224" t="s">
        <v>9964</v>
      </c>
    </row>
    <row r="2638" spans="12:15" x14ac:dyDescent="0.25">
      <c r="L2638" s="224" t="s">
        <v>10498</v>
      </c>
      <c r="M2638" s="224" t="s">
        <v>9935</v>
      </c>
      <c r="N2638" s="346" t="s">
        <v>9966</v>
      </c>
      <c r="O2638" s="224" t="s">
        <v>9967</v>
      </c>
    </row>
    <row r="2639" spans="12:15" x14ac:dyDescent="0.25">
      <c r="L2639" s="224" t="s">
        <v>10499</v>
      </c>
      <c r="M2639" s="224" t="s">
        <v>9935</v>
      </c>
      <c r="N2639" s="346" t="s">
        <v>5838</v>
      </c>
      <c r="O2639" s="224" t="s">
        <v>9969</v>
      </c>
    </row>
    <row r="2640" spans="12:15" x14ac:dyDescent="0.25">
      <c r="L2640" s="224" t="s">
        <v>10500</v>
      </c>
      <c r="M2640" s="224" t="s">
        <v>9973</v>
      </c>
      <c r="N2640" s="346" t="s">
        <v>9974</v>
      </c>
      <c r="O2640" s="224" t="s">
        <v>9975</v>
      </c>
    </row>
    <row r="2641" spans="12:15" x14ac:dyDescent="0.25">
      <c r="L2641" s="224" t="s">
        <v>10501</v>
      </c>
      <c r="M2641" s="224" t="s">
        <v>9973</v>
      </c>
      <c r="N2641" s="346" t="s">
        <v>9977</v>
      </c>
      <c r="O2641" s="224" t="s">
        <v>9978</v>
      </c>
    </row>
    <row r="2642" spans="12:15" x14ac:dyDescent="0.25">
      <c r="L2642" s="224" t="s">
        <v>10502</v>
      </c>
      <c r="M2642" s="224" t="s">
        <v>9973</v>
      </c>
      <c r="N2642" s="346" t="s">
        <v>9980</v>
      </c>
      <c r="O2642" s="224" t="s">
        <v>9981</v>
      </c>
    </row>
    <row r="2643" spans="12:15" x14ac:dyDescent="0.25">
      <c r="L2643" s="224" t="s">
        <v>10503</v>
      </c>
      <c r="M2643" s="224" t="s">
        <v>9973</v>
      </c>
      <c r="N2643" s="346" t="s">
        <v>9983</v>
      </c>
      <c r="O2643" s="224" t="s">
        <v>9984</v>
      </c>
    </row>
    <row r="2644" spans="12:15" x14ac:dyDescent="0.25">
      <c r="L2644" s="224" t="s">
        <v>10504</v>
      </c>
      <c r="M2644" s="224" t="s">
        <v>9973</v>
      </c>
      <c r="N2644" s="346" t="s">
        <v>9986</v>
      </c>
      <c r="O2644" s="224" t="s">
        <v>9987</v>
      </c>
    </row>
    <row r="2645" spans="12:15" x14ac:dyDescent="0.25">
      <c r="L2645" s="224" t="s">
        <v>10505</v>
      </c>
      <c r="M2645" s="224" t="s">
        <v>9973</v>
      </c>
      <c r="N2645" s="346" t="s">
        <v>9989</v>
      </c>
      <c r="O2645" s="224" t="s">
        <v>9990</v>
      </c>
    </row>
    <row r="2646" spans="12:15" x14ac:dyDescent="0.25">
      <c r="L2646" s="224" t="s">
        <v>10506</v>
      </c>
      <c r="M2646" s="224" t="s">
        <v>9973</v>
      </c>
      <c r="N2646" s="346" t="s">
        <v>9992</v>
      </c>
      <c r="O2646" s="224" t="s">
        <v>9993</v>
      </c>
    </row>
    <row r="2647" spans="12:15" x14ac:dyDescent="0.25">
      <c r="L2647" s="224" t="s">
        <v>10507</v>
      </c>
      <c r="M2647" s="224" t="s">
        <v>9973</v>
      </c>
      <c r="N2647" s="346" t="s">
        <v>9995</v>
      </c>
      <c r="O2647" s="224" t="s">
        <v>9996</v>
      </c>
    </row>
    <row r="2648" spans="12:15" x14ac:dyDescent="0.25">
      <c r="L2648" s="224" t="s">
        <v>10508</v>
      </c>
      <c r="M2648" s="224" t="s">
        <v>9973</v>
      </c>
      <c r="N2648" s="346" t="s">
        <v>9998</v>
      </c>
      <c r="O2648" s="224" t="s">
        <v>9999</v>
      </c>
    </row>
    <row r="2649" spans="12:15" x14ac:dyDescent="0.25">
      <c r="L2649" s="224" t="s">
        <v>10509</v>
      </c>
      <c r="M2649" s="224" t="s">
        <v>9973</v>
      </c>
      <c r="N2649" s="346" t="s">
        <v>10001</v>
      </c>
      <c r="O2649" s="224" t="s">
        <v>10002</v>
      </c>
    </row>
    <row r="2650" spans="12:15" x14ac:dyDescent="0.25">
      <c r="L2650" s="224" t="s">
        <v>10510</v>
      </c>
      <c r="M2650" s="224" t="s">
        <v>9973</v>
      </c>
      <c r="N2650" s="346" t="s">
        <v>3535</v>
      </c>
      <c r="O2650" s="224" t="s">
        <v>10004</v>
      </c>
    </row>
    <row r="2651" spans="12:15" x14ac:dyDescent="0.25">
      <c r="L2651" s="224" t="s">
        <v>10511</v>
      </c>
      <c r="M2651" s="224" t="s">
        <v>9973</v>
      </c>
      <c r="N2651" s="346" t="s">
        <v>10006</v>
      </c>
      <c r="O2651" s="224" t="s">
        <v>10007</v>
      </c>
    </row>
    <row r="2652" spans="12:15" x14ac:dyDescent="0.25">
      <c r="L2652" s="224" t="s">
        <v>10512</v>
      </c>
      <c r="M2652" s="224" t="s">
        <v>9973</v>
      </c>
      <c r="N2652" s="346" t="s">
        <v>4314</v>
      </c>
      <c r="O2652" s="224" t="s">
        <v>10009</v>
      </c>
    </row>
    <row r="2653" spans="12:15" x14ac:dyDescent="0.25">
      <c r="L2653" s="224" t="s">
        <v>10513</v>
      </c>
      <c r="M2653" s="224" t="s">
        <v>9973</v>
      </c>
      <c r="N2653" s="346" t="s">
        <v>6116</v>
      </c>
      <c r="O2653" s="224" t="s">
        <v>10011</v>
      </c>
    </row>
    <row r="2654" spans="12:15" x14ac:dyDescent="0.25">
      <c r="L2654" s="224" t="s">
        <v>10514</v>
      </c>
      <c r="M2654" s="224" t="s">
        <v>9973</v>
      </c>
      <c r="N2654" s="346" t="s">
        <v>10013</v>
      </c>
      <c r="O2654" s="224" t="s">
        <v>10014</v>
      </c>
    </row>
    <row r="2655" spans="12:15" x14ac:dyDescent="0.25">
      <c r="L2655" s="224" t="s">
        <v>10515</v>
      </c>
      <c r="M2655" s="224" t="s">
        <v>9973</v>
      </c>
      <c r="N2655" s="346" t="s">
        <v>7521</v>
      </c>
      <c r="O2655" s="224" t="s">
        <v>10016</v>
      </c>
    </row>
    <row r="2656" spans="12:15" x14ac:dyDescent="0.25">
      <c r="L2656" s="224" t="s">
        <v>10516</v>
      </c>
      <c r="M2656" s="224" t="s">
        <v>9973</v>
      </c>
      <c r="N2656" s="346" t="s">
        <v>10018</v>
      </c>
      <c r="O2656" s="224" t="s">
        <v>10019</v>
      </c>
    </row>
    <row r="2657" spans="12:15" x14ac:dyDescent="0.25">
      <c r="L2657" s="224" t="s">
        <v>10517</v>
      </c>
      <c r="M2657" s="224" t="s">
        <v>9973</v>
      </c>
      <c r="N2657" s="346" t="s">
        <v>10021</v>
      </c>
      <c r="O2657" s="224" t="s">
        <v>10022</v>
      </c>
    </row>
    <row r="2658" spans="12:15" x14ac:dyDescent="0.25">
      <c r="L2658" s="224" t="s">
        <v>10518</v>
      </c>
      <c r="M2658" s="224" t="s">
        <v>9973</v>
      </c>
      <c r="N2658" s="346" t="s">
        <v>10024</v>
      </c>
      <c r="O2658" s="224" t="s">
        <v>10025</v>
      </c>
    </row>
    <row r="2659" spans="12:15" x14ac:dyDescent="0.25">
      <c r="L2659" s="224" t="s">
        <v>10519</v>
      </c>
      <c r="M2659" s="224" t="s">
        <v>9973</v>
      </c>
      <c r="N2659" s="346" t="s">
        <v>4176</v>
      </c>
      <c r="O2659" s="224" t="s">
        <v>10027</v>
      </c>
    </row>
    <row r="2660" spans="12:15" x14ac:dyDescent="0.25">
      <c r="L2660" s="224" t="s">
        <v>10520</v>
      </c>
      <c r="M2660" s="224" t="s">
        <v>9973</v>
      </c>
      <c r="N2660" s="346" t="s">
        <v>10029</v>
      </c>
      <c r="O2660" s="224" t="s">
        <v>10030</v>
      </c>
    </row>
    <row r="2661" spans="12:15" x14ac:dyDescent="0.25">
      <c r="L2661" s="224" t="s">
        <v>10521</v>
      </c>
      <c r="M2661" s="224" t="s">
        <v>9973</v>
      </c>
      <c r="N2661" s="346" t="s">
        <v>10032</v>
      </c>
      <c r="O2661" s="224" t="s">
        <v>10033</v>
      </c>
    </row>
    <row r="2662" spans="12:15" x14ac:dyDescent="0.25">
      <c r="L2662" s="224" t="s">
        <v>10522</v>
      </c>
      <c r="M2662" s="224" t="s">
        <v>9973</v>
      </c>
      <c r="N2662" s="346" t="s">
        <v>10035</v>
      </c>
      <c r="O2662" s="224" t="s">
        <v>10036</v>
      </c>
    </row>
    <row r="2663" spans="12:15" x14ac:dyDescent="0.25">
      <c r="L2663" s="224" t="s">
        <v>10523</v>
      </c>
      <c r="M2663" s="224" t="s">
        <v>9973</v>
      </c>
      <c r="N2663" s="346" t="s">
        <v>10038</v>
      </c>
      <c r="O2663" s="224" t="s">
        <v>10039</v>
      </c>
    </row>
    <row r="2664" spans="12:15" x14ac:dyDescent="0.25">
      <c r="L2664" s="224" t="s">
        <v>10524</v>
      </c>
      <c r="M2664" s="224" t="s">
        <v>10043</v>
      </c>
      <c r="N2664" s="346" t="s">
        <v>10044</v>
      </c>
      <c r="O2664" s="224" t="s">
        <v>10045</v>
      </c>
    </row>
    <row r="2665" spans="12:15" x14ac:dyDescent="0.25">
      <c r="L2665" s="224" t="s">
        <v>10525</v>
      </c>
      <c r="M2665" s="224"/>
      <c r="N2665" s="346"/>
      <c r="O2665" s="224" t="s">
        <v>10045</v>
      </c>
    </row>
    <row r="2666" spans="12:15" x14ac:dyDescent="0.25">
      <c r="L2666" s="224" t="s">
        <v>10526</v>
      </c>
      <c r="M2666" s="224" t="s">
        <v>10043</v>
      </c>
      <c r="N2666" s="346" t="s">
        <v>8886</v>
      </c>
      <c r="O2666" s="224" t="s">
        <v>10047</v>
      </c>
    </row>
    <row r="2667" spans="12:15" x14ac:dyDescent="0.25">
      <c r="L2667" s="224" t="s">
        <v>10527</v>
      </c>
      <c r="M2667" s="224" t="s">
        <v>10043</v>
      </c>
      <c r="N2667" s="346" t="s">
        <v>6116</v>
      </c>
      <c r="O2667" s="224" t="s">
        <v>10049</v>
      </c>
    </row>
    <row r="2668" spans="12:15" x14ac:dyDescent="0.25">
      <c r="L2668" s="224" t="s">
        <v>10528</v>
      </c>
      <c r="M2668" s="224" t="s">
        <v>10043</v>
      </c>
      <c r="N2668" s="346" t="s">
        <v>10051</v>
      </c>
      <c r="O2668" s="224" t="s">
        <v>10052</v>
      </c>
    </row>
    <row r="2669" spans="12:15" x14ac:dyDescent="0.25">
      <c r="L2669" s="224" t="s">
        <v>10529</v>
      </c>
      <c r="M2669" s="224" t="s">
        <v>10530</v>
      </c>
      <c r="N2669" s="346" t="s">
        <v>10531</v>
      </c>
      <c r="O2669" s="224" t="s">
        <v>10532</v>
      </c>
    </row>
  </sheetData>
  <mergeCells count="2">
    <mergeCell ref="H1:J1"/>
    <mergeCell ref="D5:E36"/>
  </mergeCells>
  <phoneticPr fontId="35"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26"/>
    <pageSetUpPr fitToPage="1"/>
  </sheetPr>
  <dimension ref="A1:EY991"/>
  <sheetViews>
    <sheetView showGridLines="0" zoomScale="30" zoomScaleNormal="30" zoomScaleSheetLayoutView="20" workbookViewId="0">
      <pane xSplit="3" ySplit="8" topLeftCell="D9" activePane="bottomRight" state="frozen"/>
      <selection pane="topRight" activeCell="D1" sqref="D1"/>
      <selection pane="bottomLeft" activeCell="A9" sqref="A9"/>
      <selection pane="bottomRight" activeCell="D9" sqref="D9"/>
    </sheetView>
  </sheetViews>
  <sheetFormatPr defaultColWidth="9.109375" defaultRowHeight="18" x14ac:dyDescent="0.35"/>
  <cols>
    <col min="1" max="1" width="114.5546875" style="43" customWidth="1"/>
    <col min="2" max="2" width="23.44140625" style="30" customWidth="1"/>
    <col min="3" max="3" width="6.88671875" style="58" customWidth="1"/>
    <col min="4" max="4" width="10.109375" style="21" customWidth="1"/>
    <col min="5" max="5" width="15.6640625" style="21" customWidth="1"/>
    <col min="6" max="6" width="16.109375" style="21" customWidth="1"/>
    <col min="7" max="7" width="17.109375" style="21" customWidth="1"/>
    <col min="8" max="9" width="13.5546875" style="21" customWidth="1"/>
    <col min="10" max="10" width="9.88671875" style="21" customWidth="1"/>
    <col min="11" max="11" width="15.33203125" style="21" customWidth="1"/>
    <col min="12" max="12" width="14" style="21" customWidth="1"/>
    <col min="13" max="13" width="12" style="21" customWidth="1"/>
    <col min="14" max="14" width="10.109375" style="21" customWidth="1"/>
    <col min="15" max="15" width="10.33203125" style="21" customWidth="1"/>
    <col min="16" max="16" width="13.6640625" style="21" customWidth="1"/>
    <col min="17" max="17" width="12.109375" style="21" customWidth="1"/>
    <col min="18" max="18" width="11" style="21" customWidth="1"/>
    <col min="19" max="19" width="11.33203125" style="21" customWidth="1"/>
    <col min="20" max="20" width="9.6640625" style="21" customWidth="1"/>
    <col min="21" max="21" width="16.6640625" style="21" customWidth="1"/>
    <col min="22" max="22" width="10.44140625" style="21" customWidth="1"/>
    <col min="23" max="23" width="12" style="21" customWidth="1"/>
    <col min="24" max="24" width="8.5546875" style="21" customWidth="1"/>
    <col min="25" max="25" width="25.88671875" style="21" customWidth="1"/>
    <col min="26" max="27" width="22.109375" style="22" customWidth="1"/>
    <col min="28" max="28" width="20.5546875" style="22" customWidth="1"/>
    <col min="29" max="29" width="21.6640625" style="22" customWidth="1"/>
    <col min="30" max="30" width="15.5546875" style="22" customWidth="1"/>
    <col min="31" max="31" width="14.88671875" style="22" customWidth="1"/>
    <col min="32" max="32" width="16.88671875" style="22" customWidth="1"/>
    <col min="33" max="33" width="14.33203125" style="22" customWidth="1"/>
    <col min="34" max="34" width="13.6640625" style="22" customWidth="1"/>
    <col min="35" max="35" width="9.5546875" style="22" customWidth="1"/>
    <col min="36" max="37" width="9" style="51" customWidth="1"/>
    <col min="38" max="38" width="9.44140625" style="51" customWidth="1"/>
    <col min="39" max="39" width="7.6640625" style="51" customWidth="1"/>
    <col min="40" max="40" width="8.6640625" style="51" customWidth="1"/>
    <col min="41" max="41" width="15.6640625" style="51" customWidth="1"/>
    <col min="42" max="42" width="13.88671875" style="51" customWidth="1"/>
    <col min="43" max="43" width="10.33203125" style="51" customWidth="1"/>
    <col min="44" max="44" width="16.109375" style="51" customWidth="1"/>
    <col min="45" max="45" width="7.33203125" style="51" customWidth="1"/>
    <col min="46" max="46" width="7.88671875" style="51" customWidth="1"/>
    <col min="47" max="47" width="10" style="51" customWidth="1"/>
    <col min="48" max="48" width="9.33203125" style="51" customWidth="1"/>
    <col min="49" max="49" width="13" style="51" customWidth="1"/>
    <col min="50" max="50" width="11.44140625" style="51" customWidth="1"/>
    <col min="51" max="51" width="14" style="51" customWidth="1"/>
    <col min="52" max="52" width="9.33203125" style="51" customWidth="1"/>
    <col min="53" max="53" width="9.5546875" style="51" customWidth="1"/>
    <col min="54" max="54" width="11.44140625" style="51" customWidth="1"/>
    <col min="55" max="55" width="9" style="51" customWidth="1"/>
    <col min="56" max="56" width="10.5546875" style="51" customWidth="1"/>
    <col min="57" max="58" width="12" style="51" customWidth="1"/>
    <col min="59" max="59" width="12" style="22" customWidth="1"/>
    <col min="60" max="149" width="9.109375" style="22"/>
    <col min="150" max="16384" width="9.109375" style="21"/>
  </cols>
  <sheetData>
    <row r="1" spans="1:149" s="35" customFormat="1" ht="21.75" customHeight="1" x14ac:dyDescent="0.4">
      <c r="A1" s="145" t="s">
        <v>40</v>
      </c>
      <c r="B1" s="25"/>
      <c r="C1" s="56"/>
      <c r="D1" s="24"/>
      <c r="E1" s="24"/>
      <c r="F1" s="24"/>
      <c r="G1" s="24"/>
      <c r="H1" s="24"/>
      <c r="T1" s="22"/>
      <c r="U1" s="22"/>
      <c r="V1" s="22"/>
      <c r="W1" s="22"/>
      <c r="X1" s="22"/>
      <c r="Y1" s="23"/>
      <c r="AD1" s="121" t="str">
        <f>IF('Титул ф.S07'!D24=0," ",'Титул ф.S07'!D24)</f>
        <v>Мелекесский районный суд</v>
      </c>
      <c r="AE1" s="122"/>
      <c r="AF1" s="122"/>
      <c r="AG1" s="122"/>
      <c r="AH1" s="122"/>
      <c r="AI1" s="122"/>
      <c r="AJ1" s="122"/>
      <c r="AK1" s="122"/>
      <c r="AL1" s="122"/>
      <c r="AM1" s="122"/>
      <c r="AN1" s="71"/>
      <c r="AO1" s="71"/>
      <c r="AP1" s="71"/>
      <c r="AQ1" s="71"/>
      <c r="AR1" s="71"/>
      <c r="AS1" s="71"/>
      <c r="AT1" s="71"/>
      <c r="AU1" s="71"/>
      <c r="AV1" s="71"/>
      <c r="AW1" s="71"/>
      <c r="AX1" s="71"/>
      <c r="AY1" s="71"/>
      <c r="AZ1" s="71"/>
      <c r="BA1" s="72"/>
      <c r="BB1" s="52"/>
      <c r="BC1" s="52"/>
      <c r="BD1" s="52"/>
      <c r="BE1" s="52"/>
      <c r="BF1" s="52"/>
      <c r="BG1" s="22"/>
      <c r="BH1" s="22"/>
      <c r="BI1" s="22"/>
    </row>
    <row r="2" spans="1:149" s="35" customFormat="1" ht="40.950000000000003" customHeight="1" x14ac:dyDescent="0.4">
      <c r="A2" s="460" t="s">
        <v>20</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111"/>
      <c r="AL2" s="467" t="s">
        <v>41</v>
      </c>
      <c r="AM2" s="467"/>
      <c r="AN2" s="467"/>
      <c r="AO2" s="468"/>
      <c r="AP2" s="454" t="s">
        <v>403</v>
      </c>
      <c r="AQ2" s="455"/>
      <c r="AR2" s="455"/>
      <c r="AS2" s="455"/>
      <c r="AT2" s="455"/>
      <c r="AU2" s="456"/>
      <c r="AV2" s="112"/>
      <c r="AW2" s="112"/>
      <c r="AX2" s="112"/>
      <c r="AY2" s="112"/>
      <c r="AZ2" s="112"/>
      <c r="BA2" s="112"/>
      <c r="BB2" s="112"/>
      <c r="BC2" s="112"/>
      <c r="BD2" s="112"/>
      <c r="BE2" s="209" t="s">
        <v>74</v>
      </c>
      <c r="BF2" s="113"/>
      <c r="BG2" s="113"/>
      <c r="BH2" s="22"/>
    </row>
    <row r="3" spans="1:149" s="35" customFormat="1" ht="49.95" customHeight="1" x14ac:dyDescent="0.4">
      <c r="A3" s="460"/>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111"/>
      <c r="AL3" s="469" t="s">
        <v>42</v>
      </c>
      <c r="AM3" s="469"/>
      <c r="AN3" s="469"/>
      <c r="AO3" s="470"/>
      <c r="AP3" s="457"/>
      <c r="AQ3" s="458"/>
      <c r="AR3" s="458"/>
      <c r="AS3" s="458"/>
      <c r="AT3" s="458"/>
      <c r="AU3" s="459"/>
      <c r="AV3" s="114"/>
      <c r="AW3" s="114"/>
      <c r="AX3" s="114"/>
      <c r="AY3" s="114"/>
      <c r="AZ3" s="114"/>
      <c r="BA3" s="114"/>
      <c r="BB3" s="114"/>
      <c r="BC3" s="114"/>
      <c r="BD3" s="114"/>
      <c r="BE3" s="114"/>
      <c r="BF3" s="115"/>
      <c r="BG3" s="113"/>
      <c r="BH3" s="22"/>
    </row>
    <row r="4" spans="1:149" ht="23.25" customHeight="1" thickBot="1" x14ac:dyDescent="0.5">
      <c r="A4" s="465" t="s">
        <v>3152</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row>
    <row r="5" spans="1:149" s="2" customFormat="1" ht="253.2" customHeight="1" thickBot="1" x14ac:dyDescent="0.3">
      <c r="A5" s="466" t="s">
        <v>26</v>
      </c>
      <c r="B5" s="442" t="s">
        <v>168</v>
      </c>
      <c r="C5" s="461" t="s">
        <v>151</v>
      </c>
      <c r="D5" s="448" t="s">
        <v>27</v>
      </c>
      <c r="E5" s="448" t="s">
        <v>52</v>
      </c>
      <c r="F5" s="448" t="s">
        <v>169</v>
      </c>
      <c r="G5" s="447" t="s">
        <v>170</v>
      </c>
      <c r="H5" s="447" t="s">
        <v>296</v>
      </c>
      <c r="I5" s="447" t="s">
        <v>369</v>
      </c>
      <c r="J5" s="448" t="s">
        <v>218</v>
      </c>
      <c r="K5" s="471" t="s">
        <v>7</v>
      </c>
      <c r="L5" s="471"/>
      <c r="M5" s="448" t="s">
        <v>171</v>
      </c>
      <c r="N5" s="471" t="s">
        <v>59</v>
      </c>
      <c r="O5" s="471"/>
      <c r="P5" s="471"/>
      <c r="Q5" s="471"/>
      <c r="R5" s="471" t="s">
        <v>172</v>
      </c>
      <c r="S5" s="471"/>
      <c r="T5" s="471"/>
      <c r="U5" s="471"/>
      <c r="V5" s="471"/>
      <c r="W5" s="471"/>
      <c r="X5" s="471"/>
      <c r="Y5" s="471"/>
      <c r="Z5" s="471"/>
      <c r="AA5" s="471"/>
      <c r="AB5" s="471"/>
      <c r="AC5" s="471"/>
      <c r="AD5" s="471" t="s">
        <v>391</v>
      </c>
      <c r="AE5" s="471"/>
      <c r="AF5" s="471"/>
      <c r="AG5" s="471"/>
      <c r="AH5" s="471"/>
      <c r="AI5" s="449" t="s">
        <v>25</v>
      </c>
      <c r="AJ5" s="480" t="s">
        <v>59</v>
      </c>
      <c r="AK5" s="463"/>
      <c r="AL5" s="463"/>
      <c r="AM5" s="449" t="s">
        <v>153</v>
      </c>
      <c r="AN5" s="447" t="s">
        <v>2825</v>
      </c>
      <c r="AO5" s="486" t="s">
        <v>2839</v>
      </c>
      <c r="AP5" s="482"/>
      <c r="AQ5" s="482"/>
      <c r="AR5" s="482"/>
      <c r="AS5" s="482"/>
      <c r="AT5" s="482"/>
      <c r="AU5" s="483"/>
      <c r="AV5" s="481" t="s">
        <v>370</v>
      </c>
      <c r="AW5" s="482"/>
      <c r="AX5" s="482"/>
      <c r="AY5" s="482"/>
      <c r="AZ5" s="482"/>
      <c r="BA5" s="482"/>
      <c r="BB5" s="483"/>
      <c r="BC5" s="489" t="s">
        <v>219</v>
      </c>
      <c r="BD5" s="490"/>
      <c r="BE5" s="490"/>
      <c r="BF5" s="490"/>
      <c r="BG5" s="490"/>
      <c r="BH5" s="490"/>
      <c r="BI5" s="490"/>
      <c r="BJ5" s="491"/>
      <c r="BK5" s="1"/>
    </row>
    <row r="6" spans="1:149" s="2" customFormat="1" ht="141" customHeight="1" x14ac:dyDescent="0.25">
      <c r="A6" s="466"/>
      <c r="B6" s="443"/>
      <c r="C6" s="462"/>
      <c r="D6" s="448"/>
      <c r="E6" s="448"/>
      <c r="F6" s="448"/>
      <c r="G6" s="447"/>
      <c r="H6" s="447"/>
      <c r="I6" s="447"/>
      <c r="J6" s="448"/>
      <c r="K6" s="447" t="s">
        <v>173</v>
      </c>
      <c r="L6" s="447" t="s">
        <v>2840</v>
      </c>
      <c r="M6" s="448"/>
      <c r="N6" s="448" t="s">
        <v>392</v>
      </c>
      <c r="O6" s="448" t="s">
        <v>393</v>
      </c>
      <c r="P6" s="447" t="s">
        <v>394</v>
      </c>
      <c r="Q6" s="448" t="s">
        <v>395</v>
      </c>
      <c r="R6" s="471" t="s">
        <v>68</v>
      </c>
      <c r="S6" s="471"/>
      <c r="T6" s="471"/>
      <c r="U6" s="471"/>
      <c r="V6" s="471"/>
      <c r="W6" s="471"/>
      <c r="X6" s="471"/>
      <c r="Y6" s="471"/>
      <c r="Z6" s="471"/>
      <c r="AA6" s="471" t="s">
        <v>2826</v>
      </c>
      <c r="AB6" s="471"/>
      <c r="AC6" s="471"/>
      <c r="AD6" s="445" t="s">
        <v>82</v>
      </c>
      <c r="AE6" s="445" t="s">
        <v>371</v>
      </c>
      <c r="AF6" s="463" t="s">
        <v>2827</v>
      </c>
      <c r="AG6" s="464"/>
      <c r="AH6" s="445" t="s">
        <v>14</v>
      </c>
      <c r="AI6" s="472"/>
      <c r="AJ6" s="448" t="s">
        <v>15</v>
      </c>
      <c r="AK6" s="445" t="s">
        <v>71</v>
      </c>
      <c r="AL6" s="487" t="s">
        <v>3145</v>
      </c>
      <c r="AM6" s="472"/>
      <c r="AN6" s="447"/>
      <c r="AO6" s="484" t="s">
        <v>174</v>
      </c>
      <c r="AP6" s="440" t="s">
        <v>17</v>
      </c>
      <c r="AQ6" s="453" t="s">
        <v>175</v>
      </c>
      <c r="AR6" s="453"/>
      <c r="AS6" s="440" t="s">
        <v>18</v>
      </c>
      <c r="AT6" s="440" t="s">
        <v>233</v>
      </c>
      <c r="AU6" s="451" t="s">
        <v>297</v>
      </c>
      <c r="AV6" s="478" t="s">
        <v>174</v>
      </c>
      <c r="AW6" s="440" t="s">
        <v>372</v>
      </c>
      <c r="AX6" s="453" t="s">
        <v>175</v>
      </c>
      <c r="AY6" s="453"/>
      <c r="AZ6" s="440" t="s">
        <v>373</v>
      </c>
      <c r="BA6" s="440" t="s">
        <v>2834</v>
      </c>
      <c r="BB6" s="476" t="s">
        <v>2835</v>
      </c>
      <c r="BC6" s="492" t="s">
        <v>174</v>
      </c>
      <c r="BD6" s="494" t="s">
        <v>374</v>
      </c>
      <c r="BE6" s="495" t="s">
        <v>220</v>
      </c>
      <c r="BF6" s="495"/>
      <c r="BG6" s="495"/>
      <c r="BH6" s="496" t="s">
        <v>2838</v>
      </c>
      <c r="BI6" s="496" t="s">
        <v>19</v>
      </c>
      <c r="BJ6" s="498" t="s">
        <v>2835</v>
      </c>
      <c r="BK6" s="1"/>
    </row>
    <row r="7" spans="1:149" s="2" customFormat="1" ht="381" customHeight="1" x14ac:dyDescent="0.25">
      <c r="A7" s="466"/>
      <c r="B7" s="444"/>
      <c r="C7" s="462"/>
      <c r="D7" s="449"/>
      <c r="E7" s="449"/>
      <c r="F7" s="449"/>
      <c r="G7" s="445"/>
      <c r="H7" s="445"/>
      <c r="I7" s="445"/>
      <c r="J7" s="449"/>
      <c r="K7" s="445"/>
      <c r="L7" s="445"/>
      <c r="M7" s="449"/>
      <c r="N7" s="449"/>
      <c r="O7" s="449"/>
      <c r="P7" s="445"/>
      <c r="Q7" s="449"/>
      <c r="R7" s="190" t="s">
        <v>21</v>
      </c>
      <c r="S7" s="190" t="s">
        <v>396</v>
      </c>
      <c r="T7" s="190" t="s">
        <v>57</v>
      </c>
      <c r="U7" s="190" t="s">
        <v>397</v>
      </c>
      <c r="V7" s="190" t="s">
        <v>58</v>
      </c>
      <c r="W7" s="190" t="s">
        <v>398</v>
      </c>
      <c r="X7" s="190" t="s">
        <v>73</v>
      </c>
      <c r="Y7" s="190" t="s">
        <v>399</v>
      </c>
      <c r="Z7" s="190" t="s">
        <v>400</v>
      </c>
      <c r="AA7" s="190" t="s">
        <v>401</v>
      </c>
      <c r="AB7" s="190" t="s">
        <v>402</v>
      </c>
      <c r="AC7" s="190" t="s">
        <v>149</v>
      </c>
      <c r="AD7" s="446"/>
      <c r="AE7" s="446"/>
      <c r="AF7" s="233" t="s">
        <v>2828</v>
      </c>
      <c r="AG7" s="233" t="s">
        <v>3058</v>
      </c>
      <c r="AH7" s="474"/>
      <c r="AI7" s="472"/>
      <c r="AJ7" s="448"/>
      <c r="AK7" s="474"/>
      <c r="AL7" s="488"/>
      <c r="AM7" s="473"/>
      <c r="AN7" s="447"/>
      <c r="AO7" s="485"/>
      <c r="AP7" s="441"/>
      <c r="AQ7" s="221" t="s">
        <v>176</v>
      </c>
      <c r="AR7" s="221" t="s">
        <v>177</v>
      </c>
      <c r="AS7" s="441"/>
      <c r="AT7" s="441"/>
      <c r="AU7" s="452"/>
      <c r="AV7" s="479"/>
      <c r="AW7" s="441"/>
      <c r="AX7" s="221" t="s">
        <v>176</v>
      </c>
      <c r="AY7" s="221" t="s">
        <v>177</v>
      </c>
      <c r="AZ7" s="441"/>
      <c r="BA7" s="441"/>
      <c r="BB7" s="477"/>
      <c r="BC7" s="493"/>
      <c r="BD7" s="446"/>
      <c r="BE7" s="191" t="s">
        <v>2836</v>
      </c>
      <c r="BF7" s="191" t="s">
        <v>2837</v>
      </c>
      <c r="BG7" s="191" t="s">
        <v>2829</v>
      </c>
      <c r="BH7" s="497"/>
      <c r="BI7" s="497"/>
      <c r="BJ7" s="499"/>
    </row>
    <row r="8" spans="1:149" s="59" customFormat="1" ht="25.95" customHeight="1" x14ac:dyDescent="0.25">
      <c r="A8" s="192" t="s">
        <v>69</v>
      </c>
      <c r="B8" s="192" t="s">
        <v>70</v>
      </c>
      <c r="C8" s="193"/>
      <c r="D8" s="193">
        <v>1</v>
      </c>
      <c r="E8" s="193">
        <v>2</v>
      </c>
      <c r="F8" s="193">
        <v>3</v>
      </c>
      <c r="G8" s="193">
        <v>4</v>
      </c>
      <c r="H8" s="193">
        <v>5</v>
      </c>
      <c r="I8" s="193">
        <v>6</v>
      </c>
      <c r="J8" s="193">
        <v>7</v>
      </c>
      <c r="K8" s="193">
        <v>8</v>
      </c>
      <c r="L8" s="193">
        <v>9</v>
      </c>
      <c r="M8" s="193">
        <v>10</v>
      </c>
      <c r="N8" s="193">
        <v>11</v>
      </c>
      <c r="O8" s="193">
        <v>12</v>
      </c>
      <c r="P8" s="193">
        <v>13</v>
      </c>
      <c r="Q8" s="193">
        <v>14</v>
      </c>
      <c r="R8" s="193">
        <v>15</v>
      </c>
      <c r="S8" s="193">
        <v>16</v>
      </c>
      <c r="T8" s="193">
        <v>17</v>
      </c>
      <c r="U8" s="193">
        <v>18</v>
      </c>
      <c r="V8" s="193">
        <v>19</v>
      </c>
      <c r="W8" s="193">
        <v>20</v>
      </c>
      <c r="X8" s="193">
        <v>21</v>
      </c>
      <c r="Y8" s="193">
        <v>22</v>
      </c>
      <c r="Z8" s="193">
        <v>23</v>
      </c>
      <c r="AA8" s="193">
        <v>24</v>
      </c>
      <c r="AB8" s="193">
        <v>25</v>
      </c>
      <c r="AC8" s="193">
        <v>26</v>
      </c>
      <c r="AD8" s="193">
        <v>27</v>
      </c>
      <c r="AE8" s="193">
        <v>28</v>
      </c>
      <c r="AF8" s="193">
        <v>29</v>
      </c>
      <c r="AG8" s="193">
        <v>30</v>
      </c>
      <c r="AH8" s="193">
        <v>31</v>
      </c>
      <c r="AI8" s="193">
        <v>32</v>
      </c>
      <c r="AJ8" s="193">
        <v>33</v>
      </c>
      <c r="AK8" s="193">
        <v>34</v>
      </c>
      <c r="AL8" s="193">
        <v>35</v>
      </c>
      <c r="AM8" s="193">
        <v>36</v>
      </c>
      <c r="AN8" s="193">
        <v>37</v>
      </c>
      <c r="AO8" s="193">
        <v>38</v>
      </c>
      <c r="AP8" s="193">
        <v>39</v>
      </c>
      <c r="AQ8" s="193">
        <v>40</v>
      </c>
      <c r="AR8" s="193">
        <v>41</v>
      </c>
      <c r="AS8" s="193">
        <v>42</v>
      </c>
      <c r="AT8" s="193">
        <v>43</v>
      </c>
      <c r="AU8" s="193">
        <v>44</v>
      </c>
      <c r="AV8" s="193">
        <v>45</v>
      </c>
      <c r="AW8" s="193">
        <v>46</v>
      </c>
      <c r="AX8" s="193">
        <v>47</v>
      </c>
      <c r="AY8" s="193">
        <v>48</v>
      </c>
      <c r="AZ8" s="193">
        <v>49</v>
      </c>
      <c r="BA8" s="193">
        <v>50</v>
      </c>
      <c r="BB8" s="193">
        <v>51</v>
      </c>
      <c r="BC8" s="193">
        <v>52</v>
      </c>
      <c r="BD8" s="193">
        <v>53</v>
      </c>
      <c r="BE8" s="193">
        <v>54</v>
      </c>
      <c r="BF8" s="193">
        <v>55</v>
      </c>
      <c r="BG8" s="193">
        <v>56</v>
      </c>
      <c r="BH8" s="193">
        <v>57</v>
      </c>
      <c r="BI8" s="193">
        <v>58</v>
      </c>
      <c r="BJ8" s="193">
        <v>59</v>
      </c>
    </row>
    <row r="9" spans="1:149" s="26" customFormat="1" ht="64.2" customHeight="1" x14ac:dyDescent="0.25">
      <c r="A9" s="213" t="s">
        <v>221</v>
      </c>
      <c r="B9" s="194"/>
      <c r="C9" s="193">
        <v>1</v>
      </c>
      <c r="D9" s="363"/>
      <c r="E9" s="363">
        <v>1</v>
      </c>
      <c r="F9" s="363">
        <v>1</v>
      </c>
      <c r="G9" s="363"/>
      <c r="H9" s="363"/>
      <c r="I9" s="363"/>
      <c r="J9" s="363"/>
      <c r="K9" s="363"/>
      <c r="L9" s="363"/>
      <c r="M9" s="363">
        <v>1</v>
      </c>
      <c r="N9" s="363">
        <v>1</v>
      </c>
      <c r="O9" s="363"/>
      <c r="P9" s="363"/>
      <c r="Q9" s="363"/>
      <c r="R9" s="363"/>
      <c r="S9" s="363">
        <v>1</v>
      </c>
      <c r="T9" s="363"/>
      <c r="U9" s="363"/>
      <c r="V9" s="363"/>
      <c r="W9" s="363"/>
      <c r="X9" s="363"/>
      <c r="Y9" s="363"/>
      <c r="Z9" s="363"/>
      <c r="AA9" s="363"/>
      <c r="AB9" s="363"/>
      <c r="AC9" s="363"/>
      <c r="AD9" s="363">
        <v>85000</v>
      </c>
      <c r="AE9" s="363">
        <v>85000</v>
      </c>
      <c r="AF9" s="363">
        <v>85000</v>
      </c>
      <c r="AG9" s="363">
        <v>0</v>
      </c>
      <c r="AH9" s="363">
        <v>0</v>
      </c>
      <c r="AI9" s="363">
        <v>0</v>
      </c>
      <c r="AJ9" s="363">
        <v>0</v>
      </c>
      <c r="AK9" s="363">
        <v>0</v>
      </c>
      <c r="AL9" s="363">
        <v>0</v>
      </c>
      <c r="AM9" s="363">
        <v>0</v>
      </c>
      <c r="AN9" s="363">
        <v>0</v>
      </c>
      <c r="AO9" s="363">
        <v>0</v>
      </c>
      <c r="AP9" s="363">
        <v>0</v>
      </c>
      <c r="AQ9" s="363">
        <v>0</v>
      </c>
      <c r="AR9" s="363">
        <v>0</v>
      </c>
      <c r="AS9" s="363">
        <v>0</v>
      </c>
      <c r="AT9" s="363">
        <v>0</v>
      </c>
      <c r="AU9" s="363">
        <v>0</v>
      </c>
      <c r="AV9" s="363">
        <v>0</v>
      </c>
      <c r="AW9" s="363">
        <v>0</v>
      </c>
      <c r="AX9" s="363">
        <v>0</v>
      </c>
      <c r="AY9" s="363">
        <v>0</v>
      </c>
      <c r="AZ9" s="363">
        <v>0</v>
      </c>
      <c r="BA9" s="363">
        <v>0</v>
      </c>
      <c r="BB9" s="363">
        <v>0</v>
      </c>
      <c r="BC9" s="363">
        <v>0</v>
      </c>
      <c r="BD9" s="363">
        <v>0</v>
      </c>
      <c r="BE9" s="363">
        <v>0</v>
      </c>
      <c r="BF9" s="363">
        <v>0</v>
      </c>
      <c r="BG9" s="363">
        <v>0</v>
      </c>
      <c r="BH9" s="363">
        <v>0</v>
      </c>
      <c r="BI9" s="363">
        <v>0</v>
      </c>
      <c r="BJ9" s="363">
        <v>0</v>
      </c>
      <c r="BK9" s="22"/>
    </row>
    <row r="10" spans="1:149" s="27" customFormat="1" ht="81" customHeight="1" x14ac:dyDescent="0.3">
      <c r="A10" s="214" t="s">
        <v>150</v>
      </c>
      <c r="B10" s="195" t="s">
        <v>178</v>
      </c>
      <c r="C10" s="193">
        <v>2</v>
      </c>
      <c r="D10" s="78"/>
      <c r="E10" s="78"/>
      <c r="F10" s="78"/>
      <c r="G10" s="78"/>
      <c r="H10" s="78"/>
      <c r="I10" s="78"/>
      <c r="J10" s="78"/>
      <c r="K10" s="78"/>
      <c r="L10" s="78"/>
      <c r="M10" s="78"/>
      <c r="N10" s="245"/>
      <c r="O10" s="78"/>
      <c r="P10" s="78"/>
      <c r="Q10" s="78"/>
      <c r="R10" s="81"/>
      <c r="S10" s="78"/>
      <c r="T10" s="245"/>
      <c r="U10" s="245"/>
      <c r="V10" s="245"/>
      <c r="W10" s="245"/>
      <c r="X10" s="245"/>
      <c r="Y10" s="245"/>
      <c r="Z10" s="245"/>
      <c r="AA10" s="245"/>
      <c r="AB10" s="245"/>
      <c r="AC10" s="245"/>
      <c r="AD10" s="78"/>
      <c r="AE10" s="78"/>
      <c r="AF10" s="78"/>
      <c r="AG10" s="78"/>
      <c r="AH10" s="78"/>
      <c r="AI10" s="78"/>
      <c r="AJ10" s="81"/>
      <c r="AK10" s="78"/>
      <c r="AL10" s="78"/>
      <c r="AM10" s="78"/>
      <c r="AN10" s="78"/>
      <c r="AO10" s="78"/>
      <c r="AP10" s="78"/>
      <c r="AQ10" s="78"/>
      <c r="AR10" s="78"/>
      <c r="AS10" s="78"/>
      <c r="AT10" s="78"/>
      <c r="AU10" s="78"/>
      <c r="AV10" s="235"/>
      <c r="AW10" s="235"/>
      <c r="AX10" s="235"/>
      <c r="AY10" s="235"/>
      <c r="AZ10" s="235"/>
      <c r="BA10" s="235"/>
      <c r="BB10" s="235"/>
      <c r="BC10" s="234"/>
      <c r="BD10" s="234"/>
      <c r="BE10" s="234"/>
      <c r="BF10" s="234"/>
      <c r="BG10" s="234"/>
      <c r="BH10" s="234"/>
      <c r="BI10" s="234"/>
      <c r="BJ10" s="234"/>
      <c r="BK10" s="22"/>
    </row>
    <row r="11" spans="1:149" s="27" customFormat="1" ht="148.94999999999999" customHeight="1" x14ac:dyDescent="0.3">
      <c r="A11" s="214" t="s">
        <v>179</v>
      </c>
      <c r="B11" s="195" t="s">
        <v>180</v>
      </c>
      <c r="C11" s="193">
        <v>3</v>
      </c>
      <c r="D11" s="78"/>
      <c r="E11" s="78"/>
      <c r="F11" s="78"/>
      <c r="G11" s="78"/>
      <c r="H11" s="78"/>
      <c r="I11" s="78"/>
      <c r="J11" s="78"/>
      <c r="K11" s="78"/>
      <c r="L11" s="78"/>
      <c r="M11" s="78"/>
      <c r="N11" s="78"/>
      <c r="O11" s="78"/>
      <c r="P11" s="78"/>
      <c r="Q11" s="78"/>
      <c r="R11" s="81"/>
      <c r="S11" s="78"/>
      <c r="T11" s="245"/>
      <c r="U11" s="245"/>
      <c r="V11" s="245"/>
      <c r="W11" s="245"/>
      <c r="X11" s="245"/>
      <c r="Y11" s="245"/>
      <c r="Z11" s="245"/>
      <c r="AA11" s="245"/>
      <c r="AB11" s="245"/>
      <c r="AC11" s="245"/>
      <c r="AD11" s="78"/>
      <c r="AE11" s="78"/>
      <c r="AF11" s="78"/>
      <c r="AG11" s="78"/>
      <c r="AH11" s="78"/>
      <c r="AI11" s="78"/>
      <c r="AJ11" s="81"/>
      <c r="AK11" s="78"/>
      <c r="AL11" s="78"/>
      <c r="AM11" s="78"/>
      <c r="AN11" s="78"/>
      <c r="AO11" s="78"/>
      <c r="AP11" s="78"/>
      <c r="AQ11" s="78"/>
      <c r="AR11" s="78"/>
      <c r="AS11" s="78"/>
      <c r="AT11" s="78"/>
      <c r="AU11" s="78"/>
      <c r="AV11" s="235"/>
      <c r="AW11" s="235"/>
      <c r="AX11" s="235"/>
      <c r="AY11" s="235"/>
      <c r="AZ11" s="235"/>
      <c r="BA11" s="235"/>
      <c r="BB11" s="235"/>
      <c r="BC11" s="234"/>
      <c r="BD11" s="234"/>
      <c r="BE11" s="234"/>
      <c r="BF11" s="234"/>
      <c r="BG11" s="234"/>
      <c r="BH11" s="234"/>
      <c r="BI11" s="234"/>
      <c r="BJ11" s="234"/>
      <c r="BK11" s="22"/>
    </row>
    <row r="12" spans="1:149" ht="74.400000000000006" customHeight="1" x14ac:dyDescent="0.25">
      <c r="A12" s="214" t="s">
        <v>222</v>
      </c>
      <c r="B12" s="195" t="s">
        <v>8</v>
      </c>
      <c r="C12" s="193">
        <v>4</v>
      </c>
      <c r="D12" s="78"/>
      <c r="E12" s="78"/>
      <c r="F12" s="78"/>
      <c r="G12" s="78"/>
      <c r="H12" s="78"/>
      <c r="I12" s="78"/>
      <c r="J12" s="78"/>
      <c r="K12" s="78"/>
      <c r="L12" s="78"/>
      <c r="M12" s="78"/>
      <c r="N12" s="78"/>
      <c r="O12" s="78"/>
      <c r="P12" s="78"/>
      <c r="Q12" s="81"/>
      <c r="R12" s="81"/>
      <c r="S12" s="78"/>
      <c r="T12" s="245"/>
      <c r="U12" s="245"/>
      <c r="V12" s="78"/>
      <c r="W12" s="245"/>
      <c r="X12" s="245"/>
      <c r="Y12" s="245"/>
      <c r="Z12" s="245"/>
      <c r="AA12" s="245"/>
      <c r="AB12" s="245"/>
      <c r="AC12" s="245"/>
      <c r="AD12" s="78"/>
      <c r="AE12" s="78"/>
      <c r="AF12" s="78"/>
      <c r="AG12" s="78"/>
      <c r="AH12" s="78"/>
      <c r="AI12" s="78"/>
      <c r="AJ12" s="81"/>
      <c r="AK12" s="78"/>
      <c r="AL12" s="78"/>
      <c r="AM12" s="78"/>
      <c r="AN12" s="78"/>
      <c r="AO12" s="78"/>
      <c r="AP12" s="78"/>
      <c r="AQ12" s="78"/>
      <c r="AR12" s="78"/>
      <c r="AS12" s="78"/>
      <c r="AT12" s="78"/>
      <c r="AU12" s="78"/>
      <c r="AV12" s="235"/>
      <c r="AW12" s="235"/>
      <c r="AX12" s="235"/>
      <c r="AY12" s="235"/>
      <c r="AZ12" s="235"/>
      <c r="BA12" s="235"/>
      <c r="BB12" s="235"/>
      <c r="BC12" s="234"/>
      <c r="BD12" s="234"/>
      <c r="BE12" s="234"/>
      <c r="BF12" s="234"/>
      <c r="BG12" s="234"/>
      <c r="BH12" s="234"/>
      <c r="BI12" s="234"/>
      <c r="BJ12" s="234"/>
      <c r="ER12" s="21"/>
      <c r="ES12" s="21"/>
    </row>
    <row r="13" spans="1:149" ht="246.6" customHeight="1" x14ac:dyDescent="0.25">
      <c r="A13" s="215" t="s">
        <v>353</v>
      </c>
      <c r="B13" s="195" t="s">
        <v>181</v>
      </c>
      <c r="C13" s="193">
        <v>5</v>
      </c>
      <c r="D13" s="78"/>
      <c r="E13" s="78"/>
      <c r="F13" s="78"/>
      <c r="G13" s="78"/>
      <c r="H13" s="78"/>
      <c r="I13" s="78"/>
      <c r="J13" s="78"/>
      <c r="K13" s="78"/>
      <c r="L13" s="78"/>
      <c r="M13" s="78"/>
      <c r="N13" s="78"/>
      <c r="O13" s="78"/>
      <c r="P13" s="78"/>
      <c r="Q13" s="81"/>
      <c r="R13" s="81"/>
      <c r="S13" s="78"/>
      <c r="T13" s="245"/>
      <c r="U13" s="245"/>
      <c r="V13" s="245"/>
      <c r="W13" s="245"/>
      <c r="X13" s="245"/>
      <c r="Y13" s="245"/>
      <c r="Z13" s="245"/>
      <c r="AA13" s="245"/>
      <c r="AB13" s="78"/>
      <c r="AC13" s="245"/>
      <c r="AD13" s="78"/>
      <c r="AE13" s="78"/>
      <c r="AF13" s="78"/>
      <c r="AG13" s="78"/>
      <c r="AH13" s="78"/>
      <c r="AI13" s="78"/>
      <c r="AJ13" s="81"/>
      <c r="AK13" s="81"/>
      <c r="AL13" s="78"/>
      <c r="AM13" s="78"/>
      <c r="AN13" s="78"/>
      <c r="AO13" s="78"/>
      <c r="AP13" s="78"/>
      <c r="AQ13" s="78"/>
      <c r="AR13" s="78"/>
      <c r="AS13" s="78"/>
      <c r="AT13" s="78"/>
      <c r="AU13" s="78"/>
      <c r="AV13" s="235"/>
      <c r="AW13" s="235"/>
      <c r="AX13" s="235"/>
      <c r="AY13" s="235"/>
      <c r="AZ13" s="235"/>
      <c r="BA13" s="235"/>
      <c r="BB13" s="235"/>
      <c r="BC13" s="234"/>
      <c r="BD13" s="234"/>
      <c r="BE13" s="234"/>
      <c r="BF13" s="234"/>
      <c r="BG13" s="234"/>
      <c r="BH13" s="234"/>
      <c r="BI13" s="234"/>
      <c r="BJ13" s="234"/>
      <c r="ER13" s="21"/>
      <c r="ES13" s="21"/>
    </row>
    <row r="14" spans="1:149" ht="147.6" customHeight="1" x14ac:dyDescent="0.25">
      <c r="A14" s="215" t="s">
        <v>354</v>
      </c>
      <c r="B14" s="195" t="s">
        <v>182</v>
      </c>
      <c r="C14" s="193">
        <v>6</v>
      </c>
      <c r="D14" s="78"/>
      <c r="E14" s="78"/>
      <c r="F14" s="78"/>
      <c r="G14" s="78"/>
      <c r="H14" s="78"/>
      <c r="I14" s="78"/>
      <c r="J14" s="78"/>
      <c r="K14" s="78"/>
      <c r="L14" s="78"/>
      <c r="M14" s="78"/>
      <c r="N14" s="78"/>
      <c r="O14" s="78"/>
      <c r="P14" s="78"/>
      <c r="Q14" s="78"/>
      <c r="R14" s="81"/>
      <c r="S14" s="78"/>
      <c r="T14" s="245"/>
      <c r="U14" s="245"/>
      <c r="V14" s="245"/>
      <c r="W14" s="245"/>
      <c r="X14" s="245"/>
      <c r="Y14" s="245"/>
      <c r="Z14" s="245"/>
      <c r="AA14" s="245"/>
      <c r="AB14" s="78"/>
      <c r="AC14" s="245"/>
      <c r="AD14" s="78"/>
      <c r="AE14" s="78"/>
      <c r="AF14" s="78"/>
      <c r="AG14" s="78"/>
      <c r="AH14" s="78"/>
      <c r="AI14" s="78"/>
      <c r="AJ14" s="81"/>
      <c r="AK14" s="78"/>
      <c r="AL14" s="78"/>
      <c r="AM14" s="78"/>
      <c r="AN14" s="78"/>
      <c r="AO14" s="78"/>
      <c r="AP14" s="78"/>
      <c r="AQ14" s="78"/>
      <c r="AR14" s="78"/>
      <c r="AS14" s="78"/>
      <c r="AT14" s="78"/>
      <c r="AU14" s="78"/>
      <c r="AV14" s="235"/>
      <c r="AW14" s="235"/>
      <c r="AX14" s="235"/>
      <c r="AY14" s="235"/>
      <c r="AZ14" s="235"/>
      <c r="BA14" s="235"/>
      <c r="BB14" s="235"/>
      <c r="BC14" s="234"/>
      <c r="BD14" s="234"/>
      <c r="BE14" s="234"/>
      <c r="BF14" s="234"/>
      <c r="BG14" s="234"/>
      <c r="BH14" s="234"/>
      <c r="BI14" s="234"/>
      <c r="BJ14" s="234"/>
      <c r="ER14" s="21"/>
      <c r="ES14" s="21"/>
    </row>
    <row r="15" spans="1:149" ht="220.95" customHeight="1" x14ac:dyDescent="0.25">
      <c r="A15" s="216" t="s">
        <v>183</v>
      </c>
      <c r="B15" s="195" t="s">
        <v>184</v>
      </c>
      <c r="C15" s="193">
        <v>7</v>
      </c>
      <c r="D15" s="78"/>
      <c r="E15" s="78"/>
      <c r="F15" s="78"/>
      <c r="G15" s="78"/>
      <c r="H15" s="78"/>
      <c r="I15" s="78"/>
      <c r="J15" s="78"/>
      <c r="K15" s="78"/>
      <c r="L15" s="78"/>
      <c r="M15" s="78"/>
      <c r="N15" s="78"/>
      <c r="O15" s="78"/>
      <c r="P15" s="78"/>
      <c r="Q15" s="81"/>
      <c r="R15" s="81"/>
      <c r="S15" s="78"/>
      <c r="T15" s="245"/>
      <c r="U15" s="245"/>
      <c r="V15" s="245"/>
      <c r="W15" s="245"/>
      <c r="X15" s="245"/>
      <c r="Y15" s="245"/>
      <c r="Z15" s="245"/>
      <c r="AA15" s="245"/>
      <c r="AB15" s="78"/>
      <c r="AC15" s="245"/>
      <c r="AD15" s="78"/>
      <c r="AE15" s="78"/>
      <c r="AF15" s="78"/>
      <c r="AG15" s="78"/>
      <c r="AH15" s="78"/>
      <c r="AI15" s="78"/>
      <c r="AJ15" s="81"/>
      <c r="AK15" s="81"/>
      <c r="AL15" s="78"/>
      <c r="AM15" s="78"/>
      <c r="AN15" s="78"/>
      <c r="AO15" s="78"/>
      <c r="AP15" s="78"/>
      <c r="AQ15" s="78"/>
      <c r="AR15" s="78"/>
      <c r="AS15" s="78"/>
      <c r="AT15" s="78"/>
      <c r="AU15" s="78"/>
      <c r="AV15" s="235"/>
      <c r="AW15" s="235"/>
      <c r="AX15" s="235"/>
      <c r="AY15" s="235"/>
      <c r="AZ15" s="235"/>
      <c r="BA15" s="235"/>
      <c r="BB15" s="235"/>
      <c r="BC15" s="234"/>
      <c r="BD15" s="234"/>
      <c r="BE15" s="234"/>
      <c r="BF15" s="234"/>
      <c r="BG15" s="234"/>
      <c r="BH15" s="234"/>
      <c r="BI15" s="234"/>
      <c r="BJ15" s="234"/>
      <c r="ER15" s="21"/>
      <c r="ES15" s="21"/>
    </row>
    <row r="16" spans="1:149" ht="130.19999999999999" customHeight="1" x14ac:dyDescent="0.25">
      <c r="A16" s="217" t="s">
        <v>72</v>
      </c>
      <c r="B16" s="195" t="s">
        <v>185</v>
      </c>
      <c r="C16" s="193">
        <v>8</v>
      </c>
      <c r="D16" s="78"/>
      <c r="E16" s="78"/>
      <c r="F16" s="78"/>
      <c r="G16" s="78"/>
      <c r="H16" s="78"/>
      <c r="I16" s="78"/>
      <c r="J16" s="78"/>
      <c r="K16" s="78"/>
      <c r="L16" s="78"/>
      <c r="M16" s="78"/>
      <c r="N16" s="78"/>
      <c r="O16" s="78"/>
      <c r="P16" s="78"/>
      <c r="Q16" s="78"/>
      <c r="R16" s="81"/>
      <c r="S16" s="78"/>
      <c r="T16" s="245"/>
      <c r="U16" s="245"/>
      <c r="V16" s="78"/>
      <c r="W16" s="78"/>
      <c r="X16" s="245"/>
      <c r="Y16" s="245"/>
      <c r="Z16" s="245"/>
      <c r="AA16" s="245"/>
      <c r="AB16" s="245"/>
      <c r="AC16" s="245"/>
      <c r="AD16" s="78"/>
      <c r="AE16" s="78"/>
      <c r="AF16" s="78"/>
      <c r="AG16" s="78"/>
      <c r="AH16" s="78"/>
      <c r="AI16" s="78"/>
      <c r="AJ16" s="81"/>
      <c r="AK16" s="78"/>
      <c r="AL16" s="78"/>
      <c r="AM16" s="78"/>
      <c r="AN16" s="78"/>
      <c r="AO16" s="78"/>
      <c r="AP16" s="78"/>
      <c r="AQ16" s="78"/>
      <c r="AR16" s="78"/>
      <c r="AS16" s="78"/>
      <c r="AT16" s="78"/>
      <c r="AU16" s="78"/>
      <c r="AV16" s="235"/>
      <c r="AW16" s="235"/>
      <c r="AX16" s="235"/>
      <c r="AY16" s="235"/>
      <c r="AZ16" s="235"/>
      <c r="BA16" s="235"/>
      <c r="BB16" s="235"/>
      <c r="BC16" s="234"/>
      <c r="BD16" s="234"/>
      <c r="BE16" s="234"/>
      <c r="BF16" s="234"/>
      <c r="BG16" s="234"/>
      <c r="BH16" s="234"/>
      <c r="BI16" s="234"/>
      <c r="BJ16" s="234"/>
      <c r="ER16" s="21"/>
      <c r="ES16" s="21"/>
    </row>
    <row r="17" spans="1:149" ht="160.19999999999999" customHeight="1" x14ac:dyDescent="0.25">
      <c r="A17" s="217" t="s">
        <v>108</v>
      </c>
      <c r="B17" s="195" t="s">
        <v>186</v>
      </c>
      <c r="C17" s="193">
        <v>9</v>
      </c>
      <c r="D17" s="78"/>
      <c r="E17" s="78"/>
      <c r="F17" s="78"/>
      <c r="G17" s="78"/>
      <c r="H17" s="78"/>
      <c r="I17" s="78"/>
      <c r="J17" s="78"/>
      <c r="K17" s="78"/>
      <c r="L17" s="78"/>
      <c r="M17" s="78"/>
      <c r="N17" s="78"/>
      <c r="O17" s="78"/>
      <c r="P17" s="78"/>
      <c r="Q17" s="81"/>
      <c r="R17" s="81"/>
      <c r="S17" s="78"/>
      <c r="T17" s="245"/>
      <c r="U17" s="245"/>
      <c r="V17" s="78"/>
      <c r="W17" s="78"/>
      <c r="X17" s="245"/>
      <c r="Y17" s="245"/>
      <c r="Z17" s="245"/>
      <c r="AA17" s="245"/>
      <c r="AB17" s="245"/>
      <c r="AC17" s="245"/>
      <c r="AD17" s="78"/>
      <c r="AE17" s="78"/>
      <c r="AF17" s="78"/>
      <c r="AG17" s="78"/>
      <c r="AH17" s="78"/>
      <c r="AI17" s="78"/>
      <c r="AJ17" s="81"/>
      <c r="AK17" s="81"/>
      <c r="AL17" s="78"/>
      <c r="AM17" s="78"/>
      <c r="AN17" s="78"/>
      <c r="AO17" s="78"/>
      <c r="AP17" s="78"/>
      <c r="AQ17" s="78"/>
      <c r="AR17" s="78"/>
      <c r="AS17" s="78"/>
      <c r="AT17" s="78"/>
      <c r="AU17" s="78"/>
      <c r="AV17" s="235"/>
      <c r="AW17" s="235"/>
      <c r="AX17" s="235"/>
      <c r="AY17" s="235"/>
      <c r="AZ17" s="235"/>
      <c r="BA17" s="235"/>
      <c r="BB17" s="235"/>
      <c r="BC17" s="234"/>
      <c r="BD17" s="234"/>
      <c r="BE17" s="234"/>
      <c r="BF17" s="234"/>
      <c r="BG17" s="234"/>
      <c r="BH17" s="234"/>
      <c r="BI17" s="234"/>
      <c r="BJ17" s="234"/>
      <c r="ER17" s="21"/>
      <c r="ES17" s="21"/>
    </row>
    <row r="18" spans="1:149" ht="181.95" customHeight="1" x14ac:dyDescent="0.25">
      <c r="A18" s="214" t="s">
        <v>355</v>
      </c>
      <c r="B18" s="195" t="s">
        <v>56</v>
      </c>
      <c r="C18" s="193">
        <v>10</v>
      </c>
      <c r="D18" s="78"/>
      <c r="E18" s="78"/>
      <c r="F18" s="78"/>
      <c r="G18" s="78"/>
      <c r="H18" s="78"/>
      <c r="I18" s="78"/>
      <c r="J18" s="78"/>
      <c r="K18" s="78"/>
      <c r="L18" s="78"/>
      <c r="M18" s="78"/>
      <c r="N18" s="78"/>
      <c r="O18" s="78"/>
      <c r="P18" s="78"/>
      <c r="Q18" s="78"/>
      <c r="R18" s="78"/>
      <c r="S18" s="78"/>
      <c r="T18" s="245"/>
      <c r="U18" s="245"/>
      <c r="V18" s="245"/>
      <c r="W18" s="245"/>
      <c r="X18" s="245"/>
      <c r="Y18" s="245"/>
      <c r="Z18" s="245"/>
      <c r="AA18" s="245"/>
      <c r="AB18" s="78"/>
      <c r="AC18" s="245"/>
      <c r="AD18" s="78"/>
      <c r="AE18" s="78"/>
      <c r="AF18" s="78"/>
      <c r="AG18" s="78"/>
      <c r="AH18" s="78"/>
      <c r="AI18" s="78"/>
      <c r="AJ18" s="81"/>
      <c r="AK18" s="78"/>
      <c r="AL18" s="78"/>
      <c r="AM18" s="78"/>
      <c r="AN18" s="78"/>
      <c r="AO18" s="78"/>
      <c r="AP18" s="78"/>
      <c r="AQ18" s="78"/>
      <c r="AR18" s="78"/>
      <c r="AS18" s="78"/>
      <c r="AT18" s="78"/>
      <c r="AU18" s="78"/>
      <c r="AV18" s="235"/>
      <c r="AW18" s="235"/>
      <c r="AX18" s="235"/>
      <c r="AY18" s="235"/>
      <c r="AZ18" s="235"/>
      <c r="BA18" s="235"/>
      <c r="BB18" s="235"/>
      <c r="BC18" s="234"/>
      <c r="BD18" s="234"/>
      <c r="BE18" s="234"/>
      <c r="BF18" s="234"/>
      <c r="BG18" s="234"/>
      <c r="BH18" s="234"/>
      <c r="BI18" s="234"/>
      <c r="BJ18" s="234"/>
      <c r="ER18" s="21"/>
      <c r="ES18" s="21"/>
    </row>
    <row r="19" spans="1:149" ht="127.2" customHeight="1" x14ac:dyDescent="0.25">
      <c r="A19" s="214" t="s">
        <v>120</v>
      </c>
      <c r="B19" s="195" t="s">
        <v>187</v>
      </c>
      <c r="C19" s="193">
        <v>11</v>
      </c>
      <c r="D19" s="78"/>
      <c r="E19" s="78"/>
      <c r="F19" s="78"/>
      <c r="G19" s="78"/>
      <c r="H19" s="78"/>
      <c r="I19" s="78"/>
      <c r="J19" s="78"/>
      <c r="K19" s="78"/>
      <c r="L19" s="78"/>
      <c r="M19" s="78"/>
      <c r="N19" s="78"/>
      <c r="O19" s="78"/>
      <c r="P19" s="78"/>
      <c r="Q19" s="78"/>
      <c r="R19" s="81"/>
      <c r="S19" s="78"/>
      <c r="T19" s="245"/>
      <c r="U19" s="245"/>
      <c r="V19" s="245"/>
      <c r="W19" s="245"/>
      <c r="X19" s="245"/>
      <c r="Y19" s="245"/>
      <c r="Z19" s="245"/>
      <c r="AA19" s="245"/>
      <c r="AB19" s="245"/>
      <c r="AC19" s="245"/>
      <c r="AD19" s="78"/>
      <c r="AE19" s="78"/>
      <c r="AF19" s="78"/>
      <c r="AG19" s="78"/>
      <c r="AH19" s="78"/>
      <c r="AI19" s="78"/>
      <c r="AJ19" s="81"/>
      <c r="AK19" s="78"/>
      <c r="AL19" s="78"/>
      <c r="AM19" s="78"/>
      <c r="AN19" s="78"/>
      <c r="AO19" s="78"/>
      <c r="AP19" s="78"/>
      <c r="AQ19" s="78"/>
      <c r="AR19" s="78"/>
      <c r="AS19" s="78"/>
      <c r="AT19" s="78"/>
      <c r="AU19" s="78"/>
      <c r="AV19" s="235"/>
      <c r="AW19" s="235"/>
      <c r="AX19" s="235"/>
      <c r="AY19" s="235"/>
      <c r="AZ19" s="235"/>
      <c r="BA19" s="235"/>
      <c r="BB19" s="235"/>
      <c r="BC19" s="234"/>
      <c r="BD19" s="234"/>
      <c r="BE19" s="234"/>
      <c r="BF19" s="234"/>
      <c r="BG19" s="234"/>
      <c r="BH19" s="234"/>
      <c r="BI19" s="234"/>
      <c r="BJ19" s="234"/>
      <c r="ER19" s="21"/>
      <c r="ES19" s="21"/>
    </row>
    <row r="20" spans="1:149" ht="182.4" customHeight="1" x14ac:dyDescent="0.25">
      <c r="A20" s="216" t="s">
        <v>109</v>
      </c>
      <c r="B20" s="195" t="s">
        <v>188</v>
      </c>
      <c r="C20" s="193">
        <v>12</v>
      </c>
      <c r="D20" s="78"/>
      <c r="E20" s="78"/>
      <c r="F20" s="78"/>
      <c r="G20" s="78"/>
      <c r="H20" s="78"/>
      <c r="I20" s="78"/>
      <c r="J20" s="78"/>
      <c r="K20" s="78"/>
      <c r="L20" s="78"/>
      <c r="M20" s="78"/>
      <c r="N20" s="78"/>
      <c r="O20" s="78"/>
      <c r="P20" s="78"/>
      <c r="Q20" s="81"/>
      <c r="R20" s="81"/>
      <c r="S20" s="78"/>
      <c r="T20" s="245"/>
      <c r="U20" s="245"/>
      <c r="V20" s="245"/>
      <c r="W20" s="245"/>
      <c r="X20" s="245"/>
      <c r="Y20" s="245"/>
      <c r="Z20" s="245"/>
      <c r="AA20" s="245"/>
      <c r="AB20" s="245"/>
      <c r="AC20" s="245"/>
      <c r="AD20" s="78"/>
      <c r="AE20" s="78"/>
      <c r="AF20" s="78"/>
      <c r="AG20" s="78"/>
      <c r="AH20" s="78"/>
      <c r="AI20" s="78"/>
      <c r="AJ20" s="81"/>
      <c r="AK20" s="81"/>
      <c r="AL20" s="78"/>
      <c r="AM20" s="78"/>
      <c r="AN20" s="78"/>
      <c r="AO20" s="78"/>
      <c r="AP20" s="78"/>
      <c r="AQ20" s="78"/>
      <c r="AR20" s="78"/>
      <c r="AS20" s="78"/>
      <c r="AT20" s="78"/>
      <c r="AU20" s="78"/>
      <c r="AV20" s="235"/>
      <c r="AW20" s="235"/>
      <c r="AX20" s="235"/>
      <c r="AY20" s="235"/>
      <c r="AZ20" s="235"/>
      <c r="BA20" s="235"/>
      <c r="BB20" s="235"/>
      <c r="BC20" s="234"/>
      <c r="BD20" s="234"/>
      <c r="BE20" s="234"/>
      <c r="BF20" s="234"/>
      <c r="BG20" s="234"/>
      <c r="BH20" s="234"/>
      <c r="BI20" s="234"/>
      <c r="BJ20" s="234"/>
      <c r="ER20" s="21"/>
      <c r="ES20" s="21"/>
    </row>
    <row r="21" spans="1:149" ht="132" customHeight="1" x14ac:dyDescent="0.25">
      <c r="A21" s="214" t="s">
        <v>110</v>
      </c>
      <c r="B21" s="195" t="s">
        <v>189</v>
      </c>
      <c r="C21" s="193">
        <v>13</v>
      </c>
      <c r="D21" s="78"/>
      <c r="E21" s="78"/>
      <c r="F21" s="78"/>
      <c r="G21" s="78"/>
      <c r="H21" s="78"/>
      <c r="I21" s="78"/>
      <c r="J21" s="78"/>
      <c r="K21" s="78"/>
      <c r="L21" s="78"/>
      <c r="M21" s="78"/>
      <c r="N21" s="78"/>
      <c r="O21" s="78"/>
      <c r="P21" s="78"/>
      <c r="Q21" s="81"/>
      <c r="R21" s="81"/>
      <c r="S21" s="78"/>
      <c r="T21" s="245"/>
      <c r="U21" s="245"/>
      <c r="V21" s="245"/>
      <c r="W21" s="78"/>
      <c r="X21" s="245"/>
      <c r="Y21" s="245"/>
      <c r="Z21" s="245"/>
      <c r="AA21" s="245"/>
      <c r="AB21" s="245"/>
      <c r="AC21" s="245"/>
      <c r="AD21" s="78"/>
      <c r="AE21" s="78"/>
      <c r="AF21" s="78"/>
      <c r="AG21" s="78"/>
      <c r="AH21" s="78"/>
      <c r="AI21" s="78"/>
      <c r="AJ21" s="81"/>
      <c r="AK21" s="81"/>
      <c r="AL21" s="78"/>
      <c r="AM21" s="78"/>
      <c r="AN21" s="78"/>
      <c r="AO21" s="78"/>
      <c r="AP21" s="78"/>
      <c r="AQ21" s="78"/>
      <c r="AR21" s="78"/>
      <c r="AS21" s="78"/>
      <c r="AT21" s="78"/>
      <c r="AU21" s="78"/>
      <c r="AV21" s="235"/>
      <c r="AW21" s="235"/>
      <c r="AX21" s="235"/>
      <c r="AY21" s="235"/>
      <c r="AZ21" s="235"/>
      <c r="BA21" s="235"/>
      <c r="BB21" s="235"/>
      <c r="BC21" s="234"/>
      <c r="BD21" s="234"/>
      <c r="BE21" s="234"/>
      <c r="BF21" s="234"/>
      <c r="BG21" s="234"/>
      <c r="BH21" s="234"/>
      <c r="BI21" s="234"/>
      <c r="BJ21" s="234"/>
      <c r="ER21" s="21"/>
      <c r="ES21" s="21"/>
    </row>
    <row r="22" spans="1:149" ht="183.6" customHeight="1" x14ac:dyDescent="0.25">
      <c r="A22" s="214" t="s">
        <v>111</v>
      </c>
      <c r="B22" s="195" t="s">
        <v>190</v>
      </c>
      <c r="C22" s="193">
        <v>14</v>
      </c>
      <c r="D22" s="78"/>
      <c r="E22" s="78"/>
      <c r="F22" s="78"/>
      <c r="G22" s="78"/>
      <c r="H22" s="78"/>
      <c r="I22" s="78"/>
      <c r="J22" s="78"/>
      <c r="K22" s="78"/>
      <c r="L22" s="78"/>
      <c r="M22" s="78"/>
      <c r="N22" s="78"/>
      <c r="O22" s="78"/>
      <c r="P22" s="78"/>
      <c r="Q22" s="78"/>
      <c r="R22" s="81"/>
      <c r="S22" s="78"/>
      <c r="T22" s="245"/>
      <c r="U22" s="245"/>
      <c r="V22" s="245"/>
      <c r="W22" s="245"/>
      <c r="X22" s="245"/>
      <c r="Y22" s="245"/>
      <c r="Z22" s="245"/>
      <c r="AA22" s="245"/>
      <c r="AB22" s="78"/>
      <c r="AC22" s="245"/>
      <c r="AD22" s="78"/>
      <c r="AE22" s="78"/>
      <c r="AF22" s="78"/>
      <c r="AG22" s="78"/>
      <c r="AH22" s="78"/>
      <c r="AI22" s="78"/>
      <c r="AJ22" s="81"/>
      <c r="AK22" s="78"/>
      <c r="AL22" s="78"/>
      <c r="AM22" s="78"/>
      <c r="AN22" s="78"/>
      <c r="AO22" s="78"/>
      <c r="AP22" s="78"/>
      <c r="AQ22" s="78"/>
      <c r="AR22" s="78"/>
      <c r="AS22" s="78"/>
      <c r="AT22" s="78"/>
      <c r="AU22" s="78"/>
      <c r="AV22" s="235"/>
      <c r="AW22" s="235"/>
      <c r="AX22" s="235"/>
      <c r="AY22" s="235"/>
      <c r="AZ22" s="235"/>
      <c r="BA22" s="235"/>
      <c r="BB22" s="235"/>
      <c r="BC22" s="234"/>
      <c r="BD22" s="234"/>
      <c r="BE22" s="234"/>
      <c r="BF22" s="234"/>
      <c r="BG22" s="234"/>
      <c r="BH22" s="234"/>
      <c r="BI22" s="234"/>
      <c r="BJ22" s="234"/>
      <c r="ER22" s="21"/>
      <c r="ES22" s="21"/>
    </row>
    <row r="23" spans="1:149" ht="220.95" customHeight="1" x14ac:dyDescent="0.25">
      <c r="A23" s="214" t="s">
        <v>112</v>
      </c>
      <c r="B23" s="195" t="s">
        <v>191</v>
      </c>
      <c r="C23" s="193">
        <v>15</v>
      </c>
      <c r="D23" s="78"/>
      <c r="E23" s="78"/>
      <c r="F23" s="78"/>
      <c r="G23" s="78"/>
      <c r="H23" s="78"/>
      <c r="I23" s="78"/>
      <c r="J23" s="78"/>
      <c r="K23" s="78"/>
      <c r="L23" s="78"/>
      <c r="M23" s="78"/>
      <c r="N23" s="78"/>
      <c r="O23" s="78"/>
      <c r="P23" s="78"/>
      <c r="Q23" s="81"/>
      <c r="R23" s="81"/>
      <c r="S23" s="78"/>
      <c r="T23" s="245"/>
      <c r="U23" s="245"/>
      <c r="V23" s="245"/>
      <c r="W23" s="245"/>
      <c r="X23" s="245"/>
      <c r="Y23" s="245"/>
      <c r="Z23" s="245"/>
      <c r="AA23" s="245"/>
      <c r="AB23" s="78"/>
      <c r="AC23" s="245"/>
      <c r="AD23" s="78"/>
      <c r="AE23" s="78"/>
      <c r="AF23" s="78"/>
      <c r="AG23" s="78"/>
      <c r="AH23" s="78"/>
      <c r="AI23" s="78"/>
      <c r="AJ23" s="81"/>
      <c r="AK23" s="81"/>
      <c r="AL23" s="78"/>
      <c r="AM23" s="78"/>
      <c r="AN23" s="78"/>
      <c r="AO23" s="78"/>
      <c r="AP23" s="78"/>
      <c r="AQ23" s="78"/>
      <c r="AR23" s="78"/>
      <c r="AS23" s="78"/>
      <c r="AT23" s="78"/>
      <c r="AU23" s="78"/>
      <c r="AV23" s="235"/>
      <c r="AW23" s="235"/>
      <c r="AX23" s="235"/>
      <c r="AY23" s="235"/>
      <c r="AZ23" s="235"/>
      <c r="BA23" s="235"/>
      <c r="BB23" s="235"/>
      <c r="BC23" s="234"/>
      <c r="BD23" s="234"/>
      <c r="BE23" s="234"/>
      <c r="BF23" s="234"/>
      <c r="BG23" s="234"/>
      <c r="BH23" s="234"/>
      <c r="BI23" s="234"/>
      <c r="BJ23" s="234"/>
      <c r="ER23" s="21"/>
      <c r="ES23" s="21"/>
    </row>
    <row r="24" spans="1:149" ht="104.4" customHeight="1" x14ac:dyDescent="0.25">
      <c r="A24" s="214" t="s">
        <v>113</v>
      </c>
      <c r="B24" s="195" t="s">
        <v>192</v>
      </c>
      <c r="C24" s="193">
        <v>16</v>
      </c>
      <c r="D24" s="78"/>
      <c r="E24" s="78"/>
      <c r="F24" s="78"/>
      <c r="G24" s="78"/>
      <c r="H24" s="78"/>
      <c r="I24" s="78"/>
      <c r="J24" s="78"/>
      <c r="K24" s="78"/>
      <c r="L24" s="78"/>
      <c r="M24" s="78"/>
      <c r="N24" s="78"/>
      <c r="O24" s="78"/>
      <c r="P24" s="78"/>
      <c r="Q24" s="78"/>
      <c r="R24" s="81"/>
      <c r="S24" s="78"/>
      <c r="T24" s="245"/>
      <c r="U24" s="245"/>
      <c r="V24" s="245"/>
      <c r="W24" s="245"/>
      <c r="X24" s="245"/>
      <c r="Y24" s="245"/>
      <c r="Z24" s="245"/>
      <c r="AA24" s="245"/>
      <c r="AB24" s="78"/>
      <c r="AC24" s="245"/>
      <c r="AD24" s="78"/>
      <c r="AE24" s="78"/>
      <c r="AF24" s="78"/>
      <c r="AG24" s="78"/>
      <c r="AH24" s="78"/>
      <c r="AI24" s="78"/>
      <c r="AJ24" s="81"/>
      <c r="AK24" s="78"/>
      <c r="AL24" s="78"/>
      <c r="AM24" s="78"/>
      <c r="AN24" s="78"/>
      <c r="AO24" s="78"/>
      <c r="AP24" s="78"/>
      <c r="AQ24" s="78"/>
      <c r="AR24" s="78"/>
      <c r="AS24" s="78"/>
      <c r="AT24" s="78"/>
      <c r="AU24" s="78"/>
      <c r="AV24" s="235"/>
      <c r="AW24" s="235"/>
      <c r="AX24" s="235"/>
      <c r="AY24" s="235"/>
      <c r="AZ24" s="235"/>
      <c r="BA24" s="235"/>
      <c r="BB24" s="235"/>
      <c r="BC24" s="234"/>
      <c r="BD24" s="234"/>
      <c r="BE24" s="234"/>
      <c r="BF24" s="234"/>
      <c r="BG24" s="234"/>
      <c r="BH24" s="234"/>
      <c r="BI24" s="234"/>
      <c r="BJ24" s="234"/>
      <c r="ER24" s="21"/>
      <c r="ES24" s="21"/>
    </row>
    <row r="25" spans="1:149" ht="132" customHeight="1" x14ac:dyDescent="0.25">
      <c r="A25" s="214" t="s">
        <v>114</v>
      </c>
      <c r="B25" s="195" t="s">
        <v>193</v>
      </c>
      <c r="C25" s="193">
        <v>17</v>
      </c>
      <c r="D25" s="78"/>
      <c r="E25" s="78"/>
      <c r="F25" s="78"/>
      <c r="G25" s="78"/>
      <c r="H25" s="78"/>
      <c r="I25" s="78"/>
      <c r="J25" s="78"/>
      <c r="K25" s="78"/>
      <c r="L25" s="78"/>
      <c r="M25" s="78"/>
      <c r="N25" s="78"/>
      <c r="O25" s="78"/>
      <c r="P25" s="78"/>
      <c r="Q25" s="78"/>
      <c r="R25" s="78"/>
      <c r="S25" s="78"/>
      <c r="T25" s="245"/>
      <c r="U25" s="245"/>
      <c r="V25" s="245"/>
      <c r="W25" s="245"/>
      <c r="X25" s="245"/>
      <c r="Y25" s="245"/>
      <c r="Z25" s="245"/>
      <c r="AA25" s="245"/>
      <c r="AB25" s="245"/>
      <c r="AC25" s="245"/>
      <c r="AD25" s="78"/>
      <c r="AE25" s="78"/>
      <c r="AF25" s="78"/>
      <c r="AG25" s="78"/>
      <c r="AH25" s="78"/>
      <c r="AI25" s="78"/>
      <c r="AJ25" s="81"/>
      <c r="AK25" s="78"/>
      <c r="AL25" s="78"/>
      <c r="AM25" s="78"/>
      <c r="AN25" s="78"/>
      <c r="AO25" s="78"/>
      <c r="AP25" s="78"/>
      <c r="AQ25" s="78"/>
      <c r="AR25" s="78"/>
      <c r="AS25" s="78"/>
      <c r="AT25" s="78"/>
      <c r="AU25" s="78"/>
      <c r="AV25" s="235"/>
      <c r="AW25" s="235"/>
      <c r="AX25" s="235"/>
      <c r="AY25" s="235"/>
      <c r="AZ25" s="235"/>
      <c r="BA25" s="235"/>
      <c r="BB25" s="235"/>
      <c r="BC25" s="234"/>
      <c r="BD25" s="234"/>
      <c r="BE25" s="234"/>
      <c r="BF25" s="234"/>
      <c r="BG25" s="234"/>
      <c r="BH25" s="234"/>
      <c r="BI25" s="234"/>
      <c r="BJ25" s="234"/>
      <c r="ER25" s="21"/>
      <c r="ES25" s="21"/>
    </row>
    <row r="26" spans="1:149" ht="134.25" customHeight="1" x14ac:dyDescent="0.25">
      <c r="A26" s="214" t="s">
        <v>115</v>
      </c>
      <c r="B26" s="195" t="s">
        <v>194</v>
      </c>
      <c r="C26" s="193">
        <v>18</v>
      </c>
      <c r="D26" s="78"/>
      <c r="E26" s="78"/>
      <c r="F26" s="78"/>
      <c r="G26" s="78"/>
      <c r="H26" s="78"/>
      <c r="I26" s="78"/>
      <c r="J26" s="78"/>
      <c r="K26" s="78"/>
      <c r="L26" s="78"/>
      <c r="M26" s="78"/>
      <c r="N26" s="78"/>
      <c r="O26" s="78"/>
      <c r="P26" s="78"/>
      <c r="Q26" s="81"/>
      <c r="R26" s="81"/>
      <c r="S26" s="78"/>
      <c r="T26" s="245"/>
      <c r="U26" s="245"/>
      <c r="V26" s="245"/>
      <c r="W26" s="78"/>
      <c r="X26" s="245"/>
      <c r="Y26" s="245"/>
      <c r="Z26" s="245"/>
      <c r="AA26" s="245"/>
      <c r="AB26" s="245"/>
      <c r="AC26" s="245"/>
      <c r="AD26" s="78"/>
      <c r="AE26" s="78"/>
      <c r="AF26" s="78"/>
      <c r="AG26" s="78"/>
      <c r="AH26" s="78"/>
      <c r="AI26" s="78"/>
      <c r="AJ26" s="81"/>
      <c r="AK26" s="81"/>
      <c r="AL26" s="78"/>
      <c r="AM26" s="78"/>
      <c r="AN26" s="78"/>
      <c r="AO26" s="78"/>
      <c r="AP26" s="78"/>
      <c r="AQ26" s="78"/>
      <c r="AR26" s="78"/>
      <c r="AS26" s="78"/>
      <c r="AT26" s="78"/>
      <c r="AU26" s="78"/>
      <c r="AV26" s="235"/>
      <c r="AW26" s="235"/>
      <c r="AX26" s="235"/>
      <c r="AY26" s="235"/>
      <c r="AZ26" s="235"/>
      <c r="BA26" s="235"/>
      <c r="BB26" s="235"/>
      <c r="BC26" s="234"/>
      <c r="BD26" s="234"/>
      <c r="BE26" s="234"/>
      <c r="BF26" s="234"/>
      <c r="BG26" s="234"/>
      <c r="BH26" s="234"/>
      <c r="BI26" s="234"/>
      <c r="BJ26" s="234"/>
      <c r="ER26" s="21"/>
      <c r="ES26" s="21"/>
    </row>
    <row r="27" spans="1:149" ht="250.2" customHeight="1" x14ac:dyDescent="0.25">
      <c r="A27" s="214" t="s">
        <v>116</v>
      </c>
      <c r="B27" s="195" t="s">
        <v>195</v>
      </c>
      <c r="C27" s="193">
        <v>19</v>
      </c>
      <c r="D27" s="78"/>
      <c r="E27" s="78"/>
      <c r="F27" s="78"/>
      <c r="G27" s="78"/>
      <c r="H27" s="78"/>
      <c r="I27" s="78"/>
      <c r="J27" s="78"/>
      <c r="K27" s="78"/>
      <c r="L27" s="78"/>
      <c r="M27" s="78"/>
      <c r="N27" s="78"/>
      <c r="O27" s="81"/>
      <c r="P27" s="81"/>
      <c r="Q27" s="81"/>
      <c r="R27" s="81"/>
      <c r="S27" s="78"/>
      <c r="T27" s="245"/>
      <c r="U27" s="245"/>
      <c r="V27" s="245"/>
      <c r="W27" s="245"/>
      <c r="X27" s="245"/>
      <c r="Y27" s="245"/>
      <c r="Z27" s="245"/>
      <c r="AA27" s="245"/>
      <c r="AB27" s="245"/>
      <c r="AC27" s="245"/>
      <c r="AD27" s="78"/>
      <c r="AE27" s="78"/>
      <c r="AF27" s="78"/>
      <c r="AG27" s="78"/>
      <c r="AH27" s="78"/>
      <c r="AI27" s="78"/>
      <c r="AJ27" s="81"/>
      <c r="AK27" s="81"/>
      <c r="AL27" s="78"/>
      <c r="AM27" s="78"/>
      <c r="AN27" s="78"/>
      <c r="AO27" s="78"/>
      <c r="AP27" s="78"/>
      <c r="AQ27" s="78"/>
      <c r="AR27" s="78"/>
      <c r="AS27" s="78"/>
      <c r="AT27" s="78"/>
      <c r="AU27" s="78"/>
      <c r="AV27" s="235"/>
      <c r="AW27" s="235"/>
      <c r="AX27" s="235"/>
      <c r="AY27" s="235"/>
      <c r="AZ27" s="235"/>
      <c r="BA27" s="235"/>
      <c r="BB27" s="235"/>
      <c r="BC27" s="234"/>
      <c r="BD27" s="234"/>
      <c r="BE27" s="234"/>
      <c r="BF27" s="234"/>
      <c r="BG27" s="234"/>
      <c r="BH27" s="234"/>
      <c r="BI27" s="234"/>
      <c r="BJ27" s="234"/>
      <c r="ER27" s="21"/>
      <c r="ES27" s="21"/>
    </row>
    <row r="28" spans="1:149" ht="108.6" customHeight="1" x14ac:dyDescent="0.25">
      <c r="A28" s="214" t="s">
        <v>298</v>
      </c>
      <c r="B28" s="195" t="s">
        <v>299</v>
      </c>
      <c r="C28" s="193">
        <v>20</v>
      </c>
      <c r="D28" s="78"/>
      <c r="E28" s="78"/>
      <c r="F28" s="78"/>
      <c r="G28" s="78"/>
      <c r="H28" s="78"/>
      <c r="I28" s="78"/>
      <c r="J28" s="78"/>
      <c r="K28" s="78"/>
      <c r="L28" s="78"/>
      <c r="M28" s="78"/>
      <c r="N28" s="78"/>
      <c r="O28" s="81"/>
      <c r="P28" s="81"/>
      <c r="Q28" s="81"/>
      <c r="R28" s="81"/>
      <c r="S28" s="78"/>
      <c r="T28" s="245"/>
      <c r="U28" s="245"/>
      <c r="V28" s="245"/>
      <c r="W28" s="78"/>
      <c r="X28" s="245"/>
      <c r="Y28" s="245"/>
      <c r="Z28" s="245"/>
      <c r="AA28" s="245"/>
      <c r="AB28" s="245"/>
      <c r="AC28" s="245"/>
      <c r="AD28" s="78"/>
      <c r="AE28" s="78"/>
      <c r="AF28" s="78"/>
      <c r="AG28" s="78"/>
      <c r="AH28" s="78"/>
      <c r="AI28" s="78"/>
      <c r="AJ28" s="81"/>
      <c r="AK28" s="81"/>
      <c r="AL28" s="78"/>
      <c r="AM28" s="78"/>
      <c r="AN28" s="78"/>
      <c r="AO28" s="78"/>
      <c r="AP28" s="78"/>
      <c r="AQ28" s="78"/>
      <c r="AR28" s="78"/>
      <c r="AS28" s="78"/>
      <c r="AT28" s="78"/>
      <c r="AU28" s="78"/>
      <c r="AV28" s="235"/>
      <c r="AW28" s="235"/>
      <c r="AX28" s="235"/>
      <c r="AY28" s="235"/>
      <c r="AZ28" s="235"/>
      <c r="BA28" s="235"/>
      <c r="BB28" s="235"/>
      <c r="BC28" s="238"/>
      <c r="BD28" s="238"/>
      <c r="BE28" s="238"/>
      <c r="BF28" s="238"/>
      <c r="BG28" s="238"/>
      <c r="BH28" s="238"/>
      <c r="BI28" s="238"/>
      <c r="BJ28" s="238"/>
      <c r="ER28" s="21"/>
      <c r="ES28" s="21"/>
    </row>
    <row r="29" spans="1:149" ht="109.2" customHeight="1" x14ac:dyDescent="0.25">
      <c r="A29" s="214" t="s">
        <v>223</v>
      </c>
      <c r="B29" s="195" t="s">
        <v>196</v>
      </c>
      <c r="C29" s="193">
        <v>21</v>
      </c>
      <c r="D29" s="78"/>
      <c r="E29" s="78"/>
      <c r="F29" s="78"/>
      <c r="G29" s="78"/>
      <c r="H29" s="78"/>
      <c r="I29" s="78"/>
      <c r="J29" s="78"/>
      <c r="K29" s="78"/>
      <c r="L29" s="78"/>
      <c r="M29" s="78"/>
      <c r="N29" s="78"/>
      <c r="O29" s="78"/>
      <c r="P29" s="78"/>
      <c r="Q29" s="78"/>
      <c r="R29" s="78"/>
      <c r="S29" s="78"/>
      <c r="T29" s="245"/>
      <c r="U29" s="245"/>
      <c r="V29" s="245"/>
      <c r="W29" s="78"/>
      <c r="X29" s="245"/>
      <c r="Y29" s="245"/>
      <c r="Z29" s="245"/>
      <c r="AA29" s="245"/>
      <c r="AB29" s="78"/>
      <c r="AC29" s="245"/>
      <c r="AD29" s="78"/>
      <c r="AE29" s="78"/>
      <c r="AF29" s="78"/>
      <c r="AG29" s="78"/>
      <c r="AH29" s="78"/>
      <c r="AI29" s="78"/>
      <c r="AJ29" s="81"/>
      <c r="AK29" s="81"/>
      <c r="AL29" s="78"/>
      <c r="AM29" s="78"/>
      <c r="AN29" s="78"/>
      <c r="AO29" s="78"/>
      <c r="AP29" s="78"/>
      <c r="AQ29" s="78"/>
      <c r="AR29" s="78"/>
      <c r="AS29" s="78"/>
      <c r="AT29" s="78"/>
      <c r="AU29" s="78"/>
      <c r="AV29" s="235"/>
      <c r="AW29" s="235"/>
      <c r="AX29" s="235"/>
      <c r="AY29" s="235"/>
      <c r="AZ29" s="235"/>
      <c r="BA29" s="235"/>
      <c r="BB29" s="235"/>
      <c r="BC29" s="234"/>
      <c r="BD29" s="234"/>
      <c r="BE29" s="234"/>
      <c r="BF29" s="234"/>
      <c r="BG29" s="234"/>
      <c r="BH29" s="234"/>
      <c r="BI29" s="234"/>
      <c r="BJ29" s="234"/>
      <c r="ER29" s="21"/>
      <c r="ES29" s="21"/>
    </row>
    <row r="30" spans="1:149" ht="88.5" customHeight="1" x14ac:dyDescent="0.25">
      <c r="A30" s="214" t="s">
        <v>9</v>
      </c>
      <c r="B30" s="195" t="s">
        <v>197</v>
      </c>
      <c r="C30" s="193">
        <v>22</v>
      </c>
      <c r="D30" s="78"/>
      <c r="E30" s="78"/>
      <c r="F30" s="78"/>
      <c r="G30" s="78"/>
      <c r="H30" s="78"/>
      <c r="I30" s="78"/>
      <c r="J30" s="78"/>
      <c r="K30" s="78"/>
      <c r="L30" s="78"/>
      <c r="M30" s="78"/>
      <c r="N30" s="78"/>
      <c r="O30" s="246"/>
      <c r="P30" s="246"/>
      <c r="Q30" s="245"/>
      <c r="R30" s="78"/>
      <c r="S30" s="78"/>
      <c r="T30" s="245"/>
      <c r="U30" s="245"/>
      <c r="V30" s="78"/>
      <c r="W30" s="245"/>
      <c r="X30" s="245"/>
      <c r="Y30" s="245"/>
      <c r="Z30" s="245"/>
      <c r="AA30" s="245"/>
      <c r="AB30" s="245"/>
      <c r="AC30" s="245"/>
      <c r="AD30" s="78"/>
      <c r="AE30" s="78"/>
      <c r="AF30" s="78"/>
      <c r="AG30" s="78"/>
      <c r="AH30" s="78"/>
      <c r="AI30" s="78"/>
      <c r="AJ30" s="81"/>
      <c r="AK30" s="81"/>
      <c r="AL30" s="78"/>
      <c r="AM30" s="78"/>
      <c r="AN30" s="78"/>
      <c r="AO30" s="78"/>
      <c r="AP30" s="78"/>
      <c r="AQ30" s="78"/>
      <c r="AR30" s="78"/>
      <c r="AS30" s="78"/>
      <c r="AT30" s="78"/>
      <c r="AU30" s="78"/>
      <c r="AV30" s="235"/>
      <c r="AW30" s="235"/>
      <c r="AX30" s="235"/>
      <c r="AY30" s="235"/>
      <c r="AZ30" s="235"/>
      <c r="BA30" s="235"/>
      <c r="BB30" s="235"/>
      <c r="BC30" s="234"/>
      <c r="BD30" s="234"/>
      <c r="BE30" s="234"/>
      <c r="BF30" s="234"/>
      <c r="BG30" s="234"/>
      <c r="BH30" s="234"/>
      <c r="BI30" s="234"/>
      <c r="BJ30" s="234"/>
      <c r="ER30" s="21"/>
      <c r="ES30" s="21"/>
    </row>
    <row r="31" spans="1:149" ht="145.19999999999999" customHeight="1" x14ac:dyDescent="0.25">
      <c r="A31" s="219" t="s">
        <v>2830</v>
      </c>
      <c r="B31" s="195" t="s">
        <v>2831</v>
      </c>
      <c r="C31" s="193">
        <v>23</v>
      </c>
      <c r="D31" s="235"/>
      <c r="E31" s="235"/>
      <c r="F31" s="235"/>
      <c r="G31" s="235"/>
      <c r="H31" s="235"/>
      <c r="I31" s="235"/>
      <c r="J31" s="235"/>
      <c r="K31" s="235"/>
      <c r="L31" s="235"/>
      <c r="M31" s="235"/>
      <c r="N31" s="247"/>
      <c r="O31" s="235"/>
      <c r="P31" s="235"/>
      <c r="Q31" s="248"/>
      <c r="R31" s="237"/>
      <c r="S31" s="235"/>
      <c r="T31" s="236"/>
      <c r="U31" s="236"/>
      <c r="V31" s="235"/>
      <c r="W31" s="235"/>
      <c r="X31" s="236"/>
      <c r="Y31" s="236"/>
      <c r="Z31" s="236"/>
      <c r="AA31" s="236"/>
      <c r="AB31" s="235"/>
      <c r="AC31" s="236"/>
      <c r="AD31" s="235"/>
      <c r="AE31" s="235"/>
      <c r="AF31" s="235"/>
      <c r="AG31" s="235"/>
      <c r="AH31" s="235"/>
      <c r="AI31" s="235"/>
      <c r="AJ31" s="81"/>
      <c r="AK31" s="81"/>
      <c r="AL31" s="78"/>
      <c r="AM31" s="235"/>
      <c r="AN31" s="235"/>
      <c r="AO31" s="235"/>
      <c r="AP31" s="235"/>
      <c r="AQ31" s="235"/>
      <c r="AR31" s="235"/>
      <c r="AS31" s="235"/>
      <c r="AT31" s="235"/>
      <c r="AU31" s="235"/>
      <c r="AV31" s="235"/>
      <c r="AW31" s="235"/>
      <c r="AX31" s="235"/>
      <c r="AY31" s="235"/>
      <c r="AZ31" s="235"/>
      <c r="BA31" s="235"/>
      <c r="BB31" s="235"/>
      <c r="BC31" s="234"/>
      <c r="BD31" s="234"/>
      <c r="BE31" s="234"/>
      <c r="BF31" s="234"/>
      <c r="BG31" s="234"/>
      <c r="BH31" s="234"/>
      <c r="BI31" s="234"/>
      <c r="BJ31" s="234"/>
      <c r="ER31" s="21"/>
      <c r="ES31" s="21"/>
    </row>
    <row r="32" spans="1:149" ht="334.95" customHeight="1" x14ac:dyDescent="0.25">
      <c r="A32" s="218" t="s">
        <v>198</v>
      </c>
      <c r="B32" s="195" t="s">
        <v>199</v>
      </c>
      <c r="C32" s="193">
        <v>24</v>
      </c>
      <c r="D32" s="78"/>
      <c r="E32" s="78"/>
      <c r="F32" s="78"/>
      <c r="G32" s="78"/>
      <c r="H32" s="78"/>
      <c r="I32" s="78"/>
      <c r="J32" s="78"/>
      <c r="K32" s="78"/>
      <c r="L32" s="78"/>
      <c r="M32" s="78"/>
      <c r="N32" s="78"/>
      <c r="O32" s="249"/>
      <c r="P32" s="249"/>
      <c r="Q32" s="78"/>
      <c r="R32" s="81"/>
      <c r="S32" s="78"/>
      <c r="T32" s="245"/>
      <c r="U32" s="245"/>
      <c r="V32" s="245"/>
      <c r="W32" s="245"/>
      <c r="X32" s="245"/>
      <c r="Y32" s="245"/>
      <c r="Z32" s="78"/>
      <c r="AA32" s="245"/>
      <c r="AB32" s="78"/>
      <c r="AC32" s="245"/>
      <c r="AD32" s="78"/>
      <c r="AE32" s="78"/>
      <c r="AF32" s="78"/>
      <c r="AG32" s="78"/>
      <c r="AH32" s="78"/>
      <c r="AI32" s="78"/>
      <c r="AJ32" s="81"/>
      <c r="AK32" s="78"/>
      <c r="AL32" s="78"/>
      <c r="AM32" s="78"/>
      <c r="AN32" s="78"/>
      <c r="AO32" s="78"/>
      <c r="AP32" s="78"/>
      <c r="AQ32" s="78"/>
      <c r="AR32" s="78"/>
      <c r="AS32" s="78"/>
      <c r="AT32" s="78"/>
      <c r="AU32" s="78"/>
      <c r="AV32" s="235"/>
      <c r="AW32" s="235"/>
      <c r="AX32" s="235"/>
      <c r="AY32" s="235"/>
      <c r="AZ32" s="235"/>
      <c r="BA32" s="235"/>
      <c r="BB32" s="235"/>
      <c r="BC32" s="234"/>
      <c r="BD32" s="234"/>
      <c r="BE32" s="234"/>
      <c r="BF32" s="234"/>
      <c r="BG32" s="234"/>
      <c r="BH32" s="234"/>
      <c r="BI32" s="234"/>
      <c r="BJ32" s="234"/>
      <c r="ER32" s="21"/>
      <c r="ES32" s="21"/>
    </row>
    <row r="33" spans="1:149" ht="358.2" customHeight="1" x14ac:dyDescent="0.25">
      <c r="A33" s="218" t="s">
        <v>356</v>
      </c>
      <c r="B33" s="195" t="s">
        <v>300</v>
      </c>
      <c r="C33" s="193">
        <v>25</v>
      </c>
      <c r="D33" s="78"/>
      <c r="E33" s="78"/>
      <c r="F33" s="78"/>
      <c r="G33" s="78"/>
      <c r="H33" s="78"/>
      <c r="I33" s="78"/>
      <c r="J33" s="78"/>
      <c r="K33" s="78"/>
      <c r="L33" s="78"/>
      <c r="M33" s="78"/>
      <c r="N33" s="78"/>
      <c r="O33" s="78"/>
      <c r="P33" s="245"/>
      <c r="Q33" s="245"/>
      <c r="R33" s="245"/>
      <c r="S33" s="78"/>
      <c r="T33" s="245"/>
      <c r="U33" s="245"/>
      <c r="V33" s="78"/>
      <c r="W33" s="245"/>
      <c r="X33" s="245"/>
      <c r="Y33" s="245"/>
      <c r="Z33" s="245"/>
      <c r="AA33" s="245"/>
      <c r="AB33" s="245"/>
      <c r="AC33" s="245"/>
      <c r="AD33" s="78"/>
      <c r="AE33" s="78"/>
      <c r="AF33" s="78"/>
      <c r="AG33" s="78"/>
      <c r="AH33" s="78"/>
      <c r="AI33" s="78"/>
      <c r="AJ33" s="81"/>
      <c r="AK33" s="78"/>
      <c r="AL33" s="78"/>
      <c r="AM33" s="78"/>
      <c r="AN33" s="78"/>
      <c r="AO33" s="78"/>
      <c r="AP33" s="78"/>
      <c r="AQ33" s="78"/>
      <c r="AR33" s="78"/>
      <c r="AS33" s="78"/>
      <c r="AT33" s="78"/>
      <c r="AU33" s="78"/>
      <c r="AV33" s="235"/>
      <c r="AW33" s="235"/>
      <c r="AX33" s="235"/>
      <c r="AY33" s="235"/>
      <c r="AZ33" s="235"/>
      <c r="BA33" s="235"/>
      <c r="BB33" s="235"/>
      <c r="BC33" s="238"/>
      <c r="BD33" s="238"/>
      <c r="BE33" s="238"/>
      <c r="BF33" s="238"/>
      <c r="BG33" s="238"/>
      <c r="BH33" s="238"/>
      <c r="BI33" s="238"/>
      <c r="BJ33" s="238"/>
      <c r="ER33" s="21"/>
      <c r="ES33" s="21"/>
    </row>
    <row r="34" spans="1:149" ht="139.19999999999999" customHeight="1" x14ac:dyDescent="0.25">
      <c r="A34" s="214" t="s">
        <v>10</v>
      </c>
      <c r="B34" s="195" t="s">
        <v>200</v>
      </c>
      <c r="C34" s="193">
        <v>26</v>
      </c>
      <c r="D34" s="78"/>
      <c r="E34" s="78"/>
      <c r="F34" s="78"/>
      <c r="G34" s="78"/>
      <c r="H34" s="78"/>
      <c r="I34" s="78"/>
      <c r="J34" s="78"/>
      <c r="K34" s="78"/>
      <c r="L34" s="78"/>
      <c r="M34" s="78"/>
      <c r="N34" s="78"/>
      <c r="O34" s="78"/>
      <c r="P34" s="78"/>
      <c r="Q34" s="78"/>
      <c r="R34" s="81"/>
      <c r="S34" s="78"/>
      <c r="T34" s="245"/>
      <c r="U34" s="245"/>
      <c r="V34" s="245"/>
      <c r="W34" s="245"/>
      <c r="X34" s="245"/>
      <c r="Y34" s="245"/>
      <c r="Z34" s="245"/>
      <c r="AA34" s="245"/>
      <c r="AB34" s="78"/>
      <c r="AC34" s="245"/>
      <c r="AD34" s="78"/>
      <c r="AE34" s="78"/>
      <c r="AF34" s="78"/>
      <c r="AG34" s="78"/>
      <c r="AH34" s="78"/>
      <c r="AI34" s="78"/>
      <c r="AJ34" s="81"/>
      <c r="AK34" s="78"/>
      <c r="AL34" s="78"/>
      <c r="AM34" s="78"/>
      <c r="AN34" s="78"/>
      <c r="AO34" s="78"/>
      <c r="AP34" s="78"/>
      <c r="AQ34" s="78"/>
      <c r="AR34" s="78"/>
      <c r="AS34" s="78"/>
      <c r="AT34" s="78"/>
      <c r="AU34" s="78"/>
      <c r="AV34" s="235"/>
      <c r="AW34" s="235"/>
      <c r="AX34" s="235"/>
      <c r="AY34" s="235"/>
      <c r="AZ34" s="235"/>
      <c r="BA34" s="235"/>
      <c r="BB34" s="235"/>
      <c r="BC34" s="234"/>
      <c r="BD34" s="234"/>
      <c r="BE34" s="234"/>
      <c r="BF34" s="234"/>
      <c r="BG34" s="234"/>
      <c r="BH34" s="234"/>
      <c r="BI34" s="234"/>
      <c r="BJ34" s="234"/>
      <c r="ER34" s="21"/>
      <c r="ES34" s="21"/>
    </row>
    <row r="35" spans="1:149" ht="123.6" customHeight="1" x14ac:dyDescent="0.25">
      <c r="A35" s="214" t="s">
        <v>76</v>
      </c>
      <c r="B35" s="195" t="s">
        <v>201</v>
      </c>
      <c r="C35" s="193">
        <v>27</v>
      </c>
      <c r="D35" s="78"/>
      <c r="E35" s="78"/>
      <c r="F35" s="78"/>
      <c r="G35" s="78"/>
      <c r="H35" s="78"/>
      <c r="I35" s="78"/>
      <c r="J35" s="78"/>
      <c r="K35" s="78"/>
      <c r="L35" s="78"/>
      <c r="M35" s="78"/>
      <c r="N35" s="78"/>
      <c r="O35" s="78"/>
      <c r="P35" s="78"/>
      <c r="Q35" s="78"/>
      <c r="R35" s="81"/>
      <c r="S35" s="78"/>
      <c r="T35" s="245"/>
      <c r="U35" s="245"/>
      <c r="V35" s="245"/>
      <c r="W35" s="245"/>
      <c r="X35" s="245"/>
      <c r="Y35" s="245"/>
      <c r="Z35" s="245"/>
      <c r="AA35" s="245"/>
      <c r="AB35" s="245"/>
      <c r="AC35" s="245"/>
      <c r="AD35" s="78"/>
      <c r="AE35" s="78"/>
      <c r="AF35" s="78"/>
      <c r="AG35" s="78"/>
      <c r="AH35" s="78"/>
      <c r="AI35" s="78"/>
      <c r="AJ35" s="81"/>
      <c r="AK35" s="78"/>
      <c r="AL35" s="78"/>
      <c r="AM35" s="78"/>
      <c r="AN35" s="78"/>
      <c r="AO35" s="78"/>
      <c r="AP35" s="78"/>
      <c r="AQ35" s="78"/>
      <c r="AR35" s="78"/>
      <c r="AS35" s="78"/>
      <c r="AT35" s="78"/>
      <c r="AU35" s="78"/>
      <c r="AV35" s="235"/>
      <c r="AW35" s="235"/>
      <c r="AX35" s="235"/>
      <c r="AY35" s="235"/>
      <c r="AZ35" s="235"/>
      <c r="BA35" s="235"/>
      <c r="BB35" s="235"/>
      <c r="BC35" s="234"/>
      <c r="BD35" s="234"/>
      <c r="BE35" s="234"/>
      <c r="BF35" s="234"/>
      <c r="BG35" s="234"/>
      <c r="BH35" s="234"/>
      <c r="BI35" s="234"/>
      <c r="BJ35" s="234"/>
      <c r="ER35" s="21"/>
      <c r="ES35" s="21"/>
    </row>
    <row r="36" spans="1:149" ht="145.94999999999999" customHeight="1" x14ac:dyDescent="0.25">
      <c r="A36" s="214" t="s">
        <v>202</v>
      </c>
      <c r="B36" s="195" t="s">
        <v>203</v>
      </c>
      <c r="C36" s="193">
        <v>28</v>
      </c>
      <c r="D36" s="78"/>
      <c r="E36" s="78"/>
      <c r="F36" s="78"/>
      <c r="G36" s="78"/>
      <c r="H36" s="78"/>
      <c r="I36" s="78"/>
      <c r="J36" s="78"/>
      <c r="K36" s="78"/>
      <c r="L36" s="78"/>
      <c r="M36" s="78"/>
      <c r="N36" s="78"/>
      <c r="O36" s="78"/>
      <c r="P36" s="78"/>
      <c r="Q36" s="81"/>
      <c r="R36" s="81"/>
      <c r="S36" s="78"/>
      <c r="T36" s="245"/>
      <c r="U36" s="245"/>
      <c r="V36" s="245"/>
      <c r="W36" s="78"/>
      <c r="X36" s="245"/>
      <c r="Y36" s="245"/>
      <c r="Z36" s="245"/>
      <c r="AA36" s="245"/>
      <c r="AB36" s="245"/>
      <c r="AC36" s="245"/>
      <c r="AD36" s="78"/>
      <c r="AE36" s="78"/>
      <c r="AF36" s="78"/>
      <c r="AG36" s="78"/>
      <c r="AH36" s="78"/>
      <c r="AI36" s="78"/>
      <c r="AJ36" s="81"/>
      <c r="AK36" s="81"/>
      <c r="AL36" s="78"/>
      <c r="AM36" s="78"/>
      <c r="AN36" s="78"/>
      <c r="AO36" s="78"/>
      <c r="AP36" s="78"/>
      <c r="AQ36" s="78"/>
      <c r="AR36" s="78"/>
      <c r="AS36" s="78"/>
      <c r="AT36" s="78"/>
      <c r="AU36" s="78"/>
      <c r="AV36" s="235"/>
      <c r="AW36" s="235"/>
      <c r="AX36" s="235"/>
      <c r="AY36" s="235"/>
      <c r="AZ36" s="235"/>
      <c r="BA36" s="235"/>
      <c r="BB36" s="235"/>
      <c r="BC36" s="234"/>
      <c r="BD36" s="234"/>
      <c r="BE36" s="234"/>
      <c r="BF36" s="234"/>
      <c r="BG36" s="234"/>
      <c r="BH36" s="234"/>
      <c r="BI36" s="234"/>
      <c r="BJ36" s="234"/>
      <c r="ER36" s="21"/>
      <c r="ES36" s="21"/>
    </row>
    <row r="37" spans="1:149" ht="145.94999999999999" customHeight="1" x14ac:dyDescent="0.25">
      <c r="A37" s="214" t="s">
        <v>11</v>
      </c>
      <c r="B37" s="195" t="s">
        <v>204</v>
      </c>
      <c r="C37" s="193">
        <v>29</v>
      </c>
      <c r="D37" s="78"/>
      <c r="E37" s="78"/>
      <c r="F37" s="78"/>
      <c r="G37" s="78"/>
      <c r="H37" s="78"/>
      <c r="I37" s="78"/>
      <c r="J37" s="78"/>
      <c r="K37" s="78"/>
      <c r="L37" s="78"/>
      <c r="M37" s="78"/>
      <c r="N37" s="78"/>
      <c r="O37" s="78"/>
      <c r="P37" s="78"/>
      <c r="Q37" s="81"/>
      <c r="R37" s="81"/>
      <c r="S37" s="78"/>
      <c r="T37" s="245"/>
      <c r="U37" s="245"/>
      <c r="V37" s="245"/>
      <c r="W37" s="245"/>
      <c r="X37" s="245"/>
      <c r="Y37" s="245"/>
      <c r="Z37" s="245"/>
      <c r="AA37" s="245"/>
      <c r="AB37" s="245"/>
      <c r="AC37" s="245"/>
      <c r="AD37" s="78"/>
      <c r="AE37" s="78"/>
      <c r="AF37" s="78"/>
      <c r="AG37" s="78"/>
      <c r="AH37" s="78"/>
      <c r="AI37" s="78"/>
      <c r="AJ37" s="81"/>
      <c r="AK37" s="81"/>
      <c r="AL37" s="78"/>
      <c r="AM37" s="78"/>
      <c r="AN37" s="78"/>
      <c r="AO37" s="78"/>
      <c r="AP37" s="78"/>
      <c r="AQ37" s="78"/>
      <c r="AR37" s="78"/>
      <c r="AS37" s="78"/>
      <c r="AT37" s="78"/>
      <c r="AU37" s="78"/>
      <c r="AV37" s="235"/>
      <c r="AW37" s="235"/>
      <c r="AX37" s="235"/>
      <c r="AY37" s="235"/>
      <c r="AZ37" s="235"/>
      <c r="BA37" s="235"/>
      <c r="BB37" s="235"/>
      <c r="BC37" s="234"/>
      <c r="BD37" s="234"/>
      <c r="BE37" s="234"/>
      <c r="BF37" s="234"/>
      <c r="BG37" s="234"/>
      <c r="BH37" s="234"/>
      <c r="BI37" s="234"/>
      <c r="BJ37" s="234"/>
      <c r="ER37" s="21"/>
      <c r="ES37" s="21"/>
    </row>
    <row r="38" spans="1:149" ht="123.6" customHeight="1" x14ac:dyDescent="0.25">
      <c r="A38" s="214" t="s">
        <v>117</v>
      </c>
      <c r="B38" s="195" t="s">
        <v>205</v>
      </c>
      <c r="C38" s="193">
        <v>30</v>
      </c>
      <c r="D38" s="78"/>
      <c r="E38" s="78">
        <v>1</v>
      </c>
      <c r="F38" s="78">
        <v>1</v>
      </c>
      <c r="G38" s="78"/>
      <c r="H38" s="78"/>
      <c r="I38" s="78"/>
      <c r="J38" s="78"/>
      <c r="K38" s="78"/>
      <c r="L38" s="78"/>
      <c r="M38" s="78">
        <v>1</v>
      </c>
      <c r="N38" s="78">
        <v>1</v>
      </c>
      <c r="O38" s="78"/>
      <c r="P38" s="78"/>
      <c r="Q38" s="78"/>
      <c r="R38" s="78"/>
      <c r="S38" s="78">
        <v>1</v>
      </c>
      <c r="T38" s="245"/>
      <c r="U38" s="245"/>
      <c r="V38" s="78"/>
      <c r="W38" s="78"/>
      <c r="X38" s="245"/>
      <c r="Y38" s="245"/>
      <c r="Z38" s="245"/>
      <c r="AA38" s="245"/>
      <c r="AB38" s="245"/>
      <c r="AC38" s="245"/>
      <c r="AD38" s="78">
        <v>85000</v>
      </c>
      <c r="AE38" s="78">
        <v>85000</v>
      </c>
      <c r="AF38" s="78">
        <v>85000</v>
      </c>
      <c r="AG38" s="78"/>
      <c r="AH38" s="78"/>
      <c r="AI38" s="78"/>
      <c r="AJ38" s="81"/>
      <c r="AK38" s="78"/>
      <c r="AL38" s="78"/>
      <c r="AM38" s="78"/>
      <c r="AN38" s="78"/>
      <c r="AO38" s="78"/>
      <c r="AP38" s="78"/>
      <c r="AQ38" s="78"/>
      <c r="AR38" s="78"/>
      <c r="AS38" s="78"/>
      <c r="AT38" s="78"/>
      <c r="AU38" s="78"/>
      <c r="AV38" s="235"/>
      <c r="AW38" s="235"/>
      <c r="AX38" s="235"/>
      <c r="AY38" s="235"/>
      <c r="AZ38" s="235"/>
      <c r="BA38" s="235"/>
      <c r="BB38" s="235"/>
      <c r="BC38" s="234"/>
      <c r="BD38" s="234"/>
      <c r="BE38" s="234"/>
      <c r="BF38" s="234"/>
      <c r="BG38" s="234"/>
      <c r="BH38" s="234"/>
      <c r="BI38" s="234"/>
      <c r="BJ38" s="234"/>
      <c r="ER38" s="21"/>
      <c r="ES38" s="21"/>
    </row>
    <row r="39" spans="1:149" ht="136.19999999999999" customHeight="1" x14ac:dyDescent="0.25">
      <c r="A39" s="214" t="s">
        <v>118</v>
      </c>
      <c r="B39" s="195" t="s">
        <v>206</v>
      </c>
      <c r="C39" s="193">
        <v>31</v>
      </c>
      <c r="D39" s="78"/>
      <c r="E39" s="78"/>
      <c r="F39" s="78"/>
      <c r="G39" s="78"/>
      <c r="H39" s="78"/>
      <c r="I39" s="78"/>
      <c r="J39" s="78"/>
      <c r="K39" s="78"/>
      <c r="L39" s="78"/>
      <c r="M39" s="78"/>
      <c r="N39" s="78"/>
      <c r="O39" s="78"/>
      <c r="P39" s="78"/>
      <c r="Q39" s="78"/>
      <c r="R39" s="78"/>
      <c r="S39" s="78"/>
      <c r="T39" s="245"/>
      <c r="U39" s="245"/>
      <c r="V39" s="245"/>
      <c r="W39" s="245"/>
      <c r="X39" s="245"/>
      <c r="Y39" s="245"/>
      <c r="Z39" s="245"/>
      <c r="AA39" s="245"/>
      <c r="AB39" s="245"/>
      <c r="AC39" s="245"/>
      <c r="AD39" s="78"/>
      <c r="AE39" s="78"/>
      <c r="AF39" s="78"/>
      <c r="AG39" s="78"/>
      <c r="AH39" s="78"/>
      <c r="AI39" s="78"/>
      <c r="AJ39" s="81"/>
      <c r="AK39" s="78"/>
      <c r="AL39" s="78"/>
      <c r="AM39" s="78"/>
      <c r="AN39" s="78"/>
      <c r="AO39" s="78"/>
      <c r="AP39" s="78"/>
      <c r="AQ39" s="78"/>
      <c r="AR39" s="78"/>
      <c r="AS39" s="78"/>
      <c r="AT39" s="78"/>
      <c r="AU39" s="78"/>
      <c r="AV39" s="235"/>
      <c r="AW39" s="235"/>
      <c r="AX39" s="235"/>
      <c r="AY39" s="235"/>
      <c r="AZ39" s="235"/>
      <c r="BA39" s="235"/>
      <c r="BB39" s="235"/>
      <c r="BC39" s="234"/>
      <c r="BD39" s="234"/>
      <c r="BE39" s="234"/>
      <c r="BF39" s="234"/>
      <c r="BG39" s="234"/>
      <c r="BH39" s="234"/>
      <c r="BI39" s="234"/>
      <c r="BJ39" s="234"/>
      <c r="ER39" s="21"/>
      <c r="ES39" s="21"/>
    </row>
    <row r="40" spans="1:149" ht="147" customHeight="1" x14ac:dyDescent="0.25">
      <c r="A40" s="214" t="s">
        <v>119</v>
      </c>
      <c r="B40" s="195" t="s">
        <v>207</v>
      </c>
      <c r="C40" s="193">
        <v>32</v>
      </c>
      <c r="D40" s="78"/>
      <c r="E40" s="78"/>
      <c r="F40" s="78"/>
      <c r="G40" s="78"/>
      <c r="H40" s="78"/>
      <c r="I40" s="78"/>
      <c r="J40" s="78"/>
      <c r="K40" s="78"/>
      <c r="L40" s="78"/>
      <c r="M40" s="78"/>
      <c r="N40" s="78"/>
      <c r="O40" s="78"/>
      <c r="P40" s="78"/>
      <c r="Q40" s="81"/>
      <c r="R40" s="81"/>
      <c r="S40" s="78"/>
      <c r="T40" s="245"/>
      <c r="U40" s="245"/>
      <c r="V40" s="245"/>
      <c r="W40" s="78"/>
      <c r="X40" s="245"/>
      <c r="Y40" s="245"/>
      <c r="Z40" s="245"/>
      <c r="AA40" s="245"/>
      <c r="AB40" s="245"/>
      <c r="AC40" s="245"/>
      <c r="AD40" s="78"/>
      <c r="AE40" s="78"/>
      <c r="AF40" s="78"/>
      <c r="AG40" s="78"/>
      <c r="AH40" s="78"/>
      <c r="AI40" s="78"/>
      <c r="AJ40" s="81"/>
      <c r="AK40" s="81"/>
      <c r="AL40" s="78"/>
      <c r="AM40" s="78"/>
      <c r="AN40" s="78"/>
      <c r="AO40" s="78"/>
      <c r="AP40" s="78"/>
      <c r="AQ40" s="78"/>
      <c r="AR40" s="78"/>
      <c r="AS40" s="78"/>
      <c r="AT40" s="78"/>
      <c r="AU40" s="78"/>
      <c r="AV40" s="235"/>
      <c r="AW40" s="235"/>
      <c r="AX40" s="235"/>
      <c r="AY40" s="235"/>
      <c r="AZ40" s="235"/>
      <c r="BA40" s="235"/>
      <c r="BB40" s="235"/>
      <c r="BC40" s="234"/>
      <c r="BD40" s="234"/>
      <c r="BE40" s="234"/>
      <c r="BF40" s="234"/>
      <c r="BG40" s="234"/>
      <c r="BH40" s="234"/>
      <c r="BI40" s="234"/>
      <c r="BJ40" s="234"/>
      <c r="ER40" s="21"/>
      <c r="ES40" s="21"/>
    </row>
    <row r="41" spans="1:149" ht="161.4" customHeight="1" x14ac:dyDescent="0.25">
      <c r="A41" s="214" t="s">
        <v>83</v>
      </c>
      <c r="B41" s="195" t="s">
        <v>208</v>
      </c>
      <c r="C41" s="193">
        <v>33</v>
      </c>
      <c r="D41" s="78"/>
      <c r="E41" s="78"/>
      <c r="F41" s="78"/>
      <c r="G41" s="78"/>
      <c r="H41" s="78"/>
      <c r="I41" s="78"/>
      <c r="J41" s="78"/>
      <c r="K41" s="78"/>
      <c r="L41" s="78"/>
      <c r="M41" s="78"/>
      <c r="N41" s="78"/>
      <c r="O41" s="78"/>
      <c r="P41" s="78"/>
      <c r="Q41" s="78"/>
      <c r="R41" s="81"/>
      <c r="S41" s="250"/>
      <c r="T41" s="251"/>
      <c r="U41" s="245"/>
      <c r="V41" s="246"/>
      <c r="W41" s="246"/>
      <c r="X41" s="245"/>
      <c r="Y41" s="245"/>
      <c r="Z41" s="245"/>
      <c r="AA41" s="245"/>
      <c r="AB41" s="251"/>
      <c r="AC41" s="245"/>
      <c r="AD41" s="78"/>
      <c r="AE41" s="78"/>
      <c r="AF41" s="78"/>
      <c r="AG41" s="78"/>
      <c r="AH41" s="78"/>
      <c r="AI41" s="78"/>
      <c r="AJ41" s="81"/>
      <c r="AK41" s="81"/>
      <c r="AL41" s="78"/>
      <c r="AM41" s="78"/>
      <c r="AN41" s="78"/>
      <c r="AO41" s="78"/>
      <c r="AP41" s="78"/>
      <c r="AQ41" s="78"/>
      <c r="AR41" s="78"/>
      <c r="AS41" s="78"/>
      <c r="AT41" s="78"/>
      <c r="AU41" s="78"/>
      <c r="AV41" s="235"/>
      <c r="AW41" s="235"/>
      <c r="AX41" s="235"/>
      <c r="AY41" s="235"/>
      <c r="AZ41" s="235"/>
      <c r="BA41" s="235"/>
      <c r="BB41" s="235"/>
      <c r="BC41" s="234"/>
      <c r="BD41" s="234"/>
      <c r="BE41" s="234"/>
      <c r="BF41" s="234"/>
      <c r="BG41" s="234"/>
      <c r="BH41" s="234"/>
      <c r="BI41" s="234"/>
      <c r="BJ41" s="234"/>
      <c r="ER41" s="21"/>
      <c r="ES41" s="21"/>
    </row>
    <row r="42" spans="1:149" ht="119.4" customHeight="1" x14ac:dyDescent="0.25">
      <c r="A42" s="214" t="s">
        <v>2832</v>
      </c>
      <c r="B42" s="195" t="s">
        <v>2833</v>
      </c>
      <c r="C42" s="193">
        <v>34</v>
      </c>
      <c r="D42" s="235"/>
      <c r="E42" s="235"/>
      <c r="F42" s="235"/>
      <c r="G42" s="235"/>
      <c r="H42" s="235"/>
      <c r="I42" s="235"/>
      <c r="J42" s="235"/>
      <c r="K42" s="235"/>
      <c r="L42" s="235"/>
      <c r="M42" s="235"/>
      <c r="N42" s="235"/>
      <c r="O42" s="235"/>
      <c r="P42" s="235"/>
      <c r="Q42" s="235"/>
      <c r="R42" s="252"/>
      <c r="S42" s="235"/>
      <c r="T42" s="235"/>
      <c r="U42" s="253"/>
      <c r="V42" s="235"/>
      <c r="W42" s="235"/>
      <c r="X42" s="254"/>
      <c r="Y42" s="236"/>
      <c r="Z42" s="236"/>
      <c r="AA42" s="255"/>
      <c r="AB42" s="235"/>
      <c r="AC42" s="254"/>
      <c r="AD42" s="235"/>
      <c r="AE42" s="235"/>
      <c r="AF42" s="235"/>
      <c r="AG42" s="235"/>
      <c r="AH42" s="235"/>
      <c r="AI42" s="235"/>
      <c r="AJ42" s="81"/>
      <c r="AK42" s="81"/>
      <c r="AL42" s="78"/>
      <c r="AM42" s="235"/>
      <c r="AN42" s="235"/>
      <c r="AO42" s="235"/>
      <c r="AP42" s="235"/>
      <c r="AQ42" s="235"/>
      <c r="AR42" s="235"/>
      <c r="AS42" s="235"/>
      <c r="AT42" s="235"/>
      <c r="AU42" s="235"/>
      <c r="AV42" s="235"/>
      <c r="AW42" s="235"/>
      <c r="AX42" s="235"/>
      <c r="AY42" s="235"/>
      <c r="AZ42" s="235"/>
      <c r="BA42" s="235"/>
      <c r="BB42" s="235"/>
      <c r="BC42" s="234"/>
      <c r="BD42" s="234"/>
      <c r="BE42" s="234"/>
      <c r="BF42" s="234"/>
      <c r="BG42" s="234"/>
      <c r="BH42" s="234"/>
      <c r="BI42" s="234"/>
      <c r="BJ42" s="234"/>
      <c r="ER42" s="21"/>
      <c r="ES42" s="21"/>
    </row>
    <row r="43" spans="1:149" ht="83.25" customHeight="1" x14ac:dyDescent="0.25">
      <c r="A43" s="214" t="s">
        <v>12</v>
      </c>
      <c r="B43" s="195" t="s">
        <v>209</v>
      </c>
      <c r="C43" s="193">
        <v>35</v>
      </c>
      <c r="D43" s="78"/>
      <c r="E43" s="78"/>
      <c r="F43" s="78"/>
      <c r="G43" s="78"/>
      <c r="H43" s="78"/>
      <c r="I43" s="78"/>
      <c r="J43" s="78"/>
      <c r="K43" s="78"/>
      <c r="L43" s="78"/>
      <c r="M43" s="78"/>
      <c r="N43" s="78"/>
      <c r="O43" s="78"/>
      <c r="P43" s="78"/>
      <c r="Q43" s="78"/>
      <c r="R43" s="78"/>
      <c r="S43" s="249"/>
      <c r="T43" s="256"/>
      <c r="U43" s="245"/>
      <c r="V43" s="256"/>
      <c r="W43" s="256"/>
      <c r="X43" s="245"/>
      <c r="Y43" s="245"/>
      <c r="Z43" s="245"/>
      <c r="AA43" s="245"/>
      <c r="AB43" s="256"/>
      <c r="AC43" s="245"/>
      <c r="AD43" s="78"/>
      <c r="AE43" s="78"/>
      <c r="AF43" s="78"/>
      <c r="AG43" s="78"/>
      <c r="AH43" s="78"/>
      <c r="AI43" s="78"/>
      <c r="AJ43" s="81"/>
      <c r="AK43" s="81"/>
      <c r="AL43" s="78"/>
      <c r="AM43" s="78"/>
      <c r="AN43" s="78"/>
      <c r="AO43" s="78"/>
      <c r="AP43" s="78"/>
      <c r="AQ43" s="78"/>
      <c r="AR43" s="78"/>
      <c r="AS43" s="78"/>
      <c r="AT43" s="78"/>
      <c r="AU43" s="78"/>
      <c r="AV43" s="235"/>
      <c r="AW43" s="235"/>
      <c r="AX43" s="235"/>
      <c r="AY43" s="235"/>
      <c r="AZ43" s="235"/>
      <c r="BA43" s="235"/>
      <c r="BB43" s="235"/>
      <c r="BC43" s="234"/>
      <c r="BD43" s="234"/>
      <c r="BE43" s="234"/>
      <c r="BF43" s="234"/>
      <c r="BG43" s="234"/>
      <c r="BH43" s="234"/>
      <c r="BI43" s="234"/>
      <c r="BJ43" s="234"/>
      <c r="ER43" s="21"/>
      <c r="ES43" s="21"/>
    </row>
    <row r="44" spans="1:149" ht="145.19999999999999" customHeight="1" x14ac:dyDescent="0.25">
      <c r="A44" s="214" t="s">
        <v>84</v>
      </c>
      <c r="B44" s="195" t="s">
        <v>85</v>
      </c>
      <c r="C44" s="193">
        <v>36</v>
      </c>
      <c r="D44" s="78"/>
      <c r="E44" s="78"/>
      <c r="F44" s="78"/>
      <c r="G44" s="78"/>
      <c r="H44" s="78"/>
      <c r="I44" s="78"/>
      <c r="J44" s="78"/>
      <c r="K44" s="78"/>
      <c r="L44" s="78"/>
      <c r="M44" s="78"/>
      <c r="N44" s="78"/>
      <c r="O44" s="78"/>
      <c r="P44" s="78"/>
      <c r="Q44" s="78"/>
      <c r="R44" s="81"/>
      <c r="S44" s="78"/>
      <c r="T44" s="245"/>
      <c r="U44" s="245"/>
      <c r="V44" s="245"/>
      <c r="W44" s="245"/>
      <c r="X44" s="245"/>
      <c r="Y44" s="245"/>
      <c r="Z44" s="245"/>
      <c r="AA44" s="245"/>
      <c r="AB44" s="78"/>
      <c r="AC44" s="245"/>
      <c r="AD44" s="78"/>
      <c r="AE44" s="78"/>
      <c r="AF44" s="78"/>
      <c r="AG44" s="78"/>
      <c r="AH44" s="78"/>
      <c r="AI44" s="78"/>
      <c r="AJ44" s="81"/>
      <c r="AK44" s="78"/>
      <c r="AL44" s="78"/>
      <c r="AM44" s="78"/>
      <c r="AN44" s="78"/>
      <c r="AO44" s="78"/>
      <c r="AP44" s="78"/>
      <c r="AQ44" s="78"/>
      <c r="AR44" s="78"/>
      <c r="AS44" s="78"/>
      <c r="AT44" s="78"/>
      <c r="AU44" s="78"/>
      <c r="AV44" s="235"/>
      <c r="AW44" s="235"/>
      <c r="AX44" s="235"/>
      <c r="AY44" s="235"/>
      <c r="AZ44" s="235"/>
      <c r="BA44" s="235"/>
      <c r="BB44" s="235"/>
      <c r="BC44" s="234"/>
      <c r="BD44" s="234"/>
      <c r="BE44" s="234"/>
      <c r="BF44" s="234"/>
      <c r="BG44" s="234"/>
      <c r="BH44" s="234"/>
      <c r="BI44" s="234"/>
      <c r="BJ44" s="234"/>
      <c r="ER44" s="21"/>
      <c r="ES44" s="21"/>
    </row>
    <row r="45" spans="1:149" ht="72" customHeight="1" x14ac:dyDescent="0.25">
      <c r="A45" s="214" t="s">
        <v>86</v>
      </c>
      <c r="B45" s="195" t="s">
        <v>210</v>
      </c>
      <c r="C45" s="193">
        <v>37</v>
      </c>
      <c r="D45" s="78"/>
      <c r="E45" s="78"/>
      <c r="F45" s="78"/>
      <c r="G45" s="78"/>
      <c r="H45" s="78"/>
      <c r="I45" s="78"/>
      <c r="J45" s="78"/>
      <c r="K45" s="78"/>
      <c r="L45" s="78"/>
      <c r="M45" s="78"/>
      <c r="N45" s="78"/>
      <c r="O45" s="78"/>
      <c r="P45" s="78"/>
      <c r="Q45" s="78"/>
      <c r="R45" s="81"/>
      <c r="S45" s="78"/>
      <c r="T45" s="245"/>
      <c r="U45" s="245"/>
      <c r="V45" s="245"/>
      <c r="W45" s="245"/>
      <c r="X45" s="245"/>
      <c r="Y45" s="245"/>
      <c r="Z45" s="245"/>
      <c r="AA45" s="245"/>
      <c r="AB45" s="245"/>
      <c r="AC45" s="245"/>
      <c r="AD45" s="78"/>
      <c r="AE45" s="78"/>
      <c r="AF45" s="78"/>
      <c r="AG45" s="78"/>
      <c r="AH45" s="78"/>
      <c r="AI45" s="78"/>
      <c r="AJ45" s="81"/>
      <c r="AK45" s="78"/>
      <c r="AL45" s="78"/>
      <c r="AM45" s="78"/>
      <c r="AN45" s="78"/>
      <c r="AO45" s="78"/>
      <c r="AP45" s="78"/>
      <c r="AQ45" s="78"/>
      <c r="AR45" s="78"/>
      <c r="AS45" s="78"/>
      <c r="AT45" s="78"/>
      <c r="AU45" s="78"/>
      <c r="AV45" s="235"/>
      <c r="AW45" s="235"/>
      <c r="AX45" s="235"/>
      <c r="AY45" s="235"/>
      <c r="AZ45" s="235"/>
      <c r="BA45" s="235"/>
      <c r="BB45" s="235"/>
      <c r="BC45" s="234"/>
      <c r="BD45" s="234"/>
      <c r="BE45" s="234"/>
      <c r="BF45" s="234"/>
      <c r="BG45" s="234"/>
      <c r="BH45" s="234"/>
      <c r="BI45" s="234"/>
      <c r="BJ45" s="234"/>
      <c r="ER45" s="21"/>
      <c r="ES45" s="21"/>
    </row>
    <row r="46" spans="1:149" ht="79.5" customHeight="1" x14ac:dyDescent="0.25">
      <c r="A46" s="214" t="s">
        <v>87</v>
      </c>
      <c r="B46" s="195" t="s">
        <v>211</v>
      </c>
      <c r="C46" s="193">
        <v>38</v>
      </c>
      <c r="D46" s="78"/>
      <c r="E46" s="78"/>
      <c r="F46" s="78"/>
      <c r="G46" s="78"/>
      <c r="H46" s="78"/>
      <c r="I46" s="78"/>
      <c r="J46" s="78"/>
      <c r="K46" s="78"/>
      <c r="L46" s="78"/>
      <c r="M46" s="78"/>
      <c r="N46" s="78"/>
      <c r="O46" s="78"/>
      <c r="P46" s="78"/>
      <c r="Q46" s="78"/>
      <c r="R46" s="81"/>
      <c r="S46" s="78"/>
      <c r="T46" s="245"/>
      <c r="U46" s="245"/>
      <c r="V46" s="245"/>
      <c r="W46" s="245"/>
      <c r="X46" s="245"/>
      <c r="Y46" s="245"/>
      <c r="Z46" s="245"/>
      <c r="AA46" s="245"/>
      <c r="AB46" s="245"/>
      <c r="AC46" s="245"/>
      <c r="AD46" s="78"/>
      <c r="AE46" s="78"/>
      <c r="AF46" s="78"/>
      <c r="AG46" s="78"/>
      <c r="AH46" s="78"/>
      <c r="AI46" s="78"/>
      <c r="AJ46" s="81"/>
      <c r="AK46" s="78"/>
      <c r="AL46" s="78"/>
      <c r="AM46" s="78"/>
      <c r="AN46" s="78"/>
      <c r="AO46" s="78"/>
      <c r="AP46" s="78"/>
      <c r="AQ46" s="78"/>
      <c r="AR46" s="78"/>
      <c r="AS46" s="78"/>
      <c r="AT46" s="78"/>
      <c r="AU46" s="78"/>
      <c r="AV46" s="235"/>
      <c r="AW46" s="235"/>
      <c r="AX46" s="235"/>
      <c r="AY46" s="235"/>
      <c r="AZ46" s="235"/>
      <c r="BA46" s="235"/>
      <c r="BB46" s="235"/>
      <c r="BC46" s="234"/>
      <c r="BD46" s="234"/>
      <c r="BE46" s="234"/>
      <c r="BF46" s="234"/>
      <c r="BG46" s="234"/>
      <c r="BH46" s="234"/>
      <c r="BI46" s="234"/>
      <c r="BJ46" s="234"/>
      <c r="ER46" s="21"/>
      <c r="ES46" s="21"/>
    </row>
    <row r="47" spans="1:149" ht="202.2" customHeight="1" x14ac:dyDescent="0.25">
      <c r="A47" s="214" t="s">
        <v>212</v>
      </c>
      <c r="B47" s="195" t="s">
        <v>213</v>
      </c>
      <c r="C47" s="193">
        <v>39</v>
      </c>
      <c r="D47" s="78"/>
      <c r="E47" s="78"/>
      <c r="F47" s="78"/>
      <c r="G47" s="78"/>
      <c r="H47" s="78"/>
      <c r="I47" s="78"/>
      <c r="J47" s="78"/>
      <c r="K47" s="78"/>
      <c r="L47" s="78"/>
      <c r="M47" s="78"/>
      <c r="N47" s="81"/>
      <c r="O47" s="78"/>
      <c r="P47" s="81"/>
      <c r="Q47" s="81"/>
      <c r="R47" s="81"/>
      <c r="S47" s="78"/>
      <c r="T47" s="245"/>
      <c r="U47" s="245"/>
      <c r="V47" s="245"/>
      <c r="W47" s="245"/>
      <c r="X47" s="245"/>
      <c r="Y47" s="245"/>
      <c r="Z47" s="245"/>
      <c r="AA47" s="245"/>
      <c r="AB47" s="245"/>
      <c r="AC47" s="245"/>
      <c r="AD47" s="78"/>
      <c r="AE47" s="78"/>
      <c r="AF47" s="78"/>
      <c r="AG47" s="78"/>
      <c r="AH47" s="78"/>
      <c r="AI47" s="78"/>
      <c r="AJ47" s="81"/>
      <c r="AK47" s="81"/>
      <c r="AL47" s="78"/>
      <c r="AM47" s="78"/>
      <c r="AN47" s="78"/>
      <c r="AO47" s="78"/>
      <c r="AP47" s="78"/>
      <c r="AQ47" s="78"/>
      <c r="AR47" s="78"/>
      <c r="AS47" s="78"/>
      <c r="AT47" s="78"/>
      <c r="AU47" s="78"/>
      <c r="AV47" s="235"/>
      <c r="AW47" s="235"/>
      <c r="AX47" s="235"/>
      <c r="AY47" s="235"/>
      <c r="AZ47" s="235"/>
      <c r="BA47" s="235"/>
      <c r="BB47" s="235"/>
      <c r="BC47" s="234"/>
      <c r="BD47" s="234"/>
      <c r="BE47" s="234"/>
      <c r="BF47" s="234"/>
      <c r="BG47" s="234"/>
      <c r="BH47" s="234"/>
      <c r="BI47" s="234"/>
      <c r="BJ47" s="234"/>
      <c r="ER47" s="21"/>
      <c r="ES47" s="21"/>
    </row>
    <row r="48" spans="1:149" ht="102" customHeight="1" x14ac:dyDescent="0.25">
      <c r="A48" s="214" t="s">
        <v>88</v>
      </c>
      <c r="B48" s="195" t="s">
        <v>214</v>
      </c>
      <c r="C48" s="193">
        <v>40</v>
      </c>
      <c r="D48" s="78"/>
      <c r="E48" s="78"/>
      <c r="F48" s="78"/>
      <c r="G48" s="78"/>
      <c r="H48" s="78"/>
      <c r="I48" s="78"/>
      <c r="J48" s="78"/>
      <c r="K48" s="78"/>
      <c r="L48" s="78"/>
      <c r="M48" s="78"/>
      <c r="N48" s="81"/>
      <c r="O48" s="78"/>
      <c r="P48" s="78"/>
      <c r="Q48" s="78"/>
      <c r="R48" s="81"/>
      <c r="S48" s="78"/>
      <c r="T48" s="245"/>
      <c r="U48" s="245"/>
      <c r="V48" s="245"/>
      <c r="W48" s="245"/>
      <c r="X48" s="245"/>
      <c r="Y48" s="245"/>
      <c r="Z48" s="245"/>
      <c r="AA48" s="245"/>
      <c r="AB48" s="245"/>
      <c r="AC48" s="245"/>
      <c r="AD48" s="78"/>
      <c r="AE48" s="78"/>
      <c r="AF48" s="78"/>
      <c r="AG48" s="78"/>
      <c r="AH48" s="78"/>
      <c r="AI48" s="78"/>
      <c r="AJ48" s="81"/>
      <c r="AK48" s="81"/>
      <c r="AL48" s="78"/>
      <c r="AM48" s="78"/>
      <c r="AN48" s="78"/>
      <c r="AO48" s="78"/>
      <c r="AP48" s="78"/>
      <c r="AQ48" s="78"/>
      <c r="AR48" s="78"/>
      <c r="AS48" s="78"/>
      <c r="AT48" s="78"/>
      <c r="AU48" s="78"/>
      <c r="AV48" s="235"/>
      <c r="AW48" s="235"/>
      <c r="AX48" s="235"/>
      <c r="AY48" s="235"/>
      <c r="AZ48" s="235"/>
      <c r="BA48" s="235"/>
      <c r="BB48" s="235"/>
      <c r="BC48" s="234"/>
      <c r="BD48" s="234"/>
      <c r="BE48" s="234"/>
      <c r="BF48" s="234"/>
      <c r="BG48" s="234"/>
      <c r="BH48" s="234"/>
      <c r="BI48" s="234"/>
      <c r="BJ48" s="234"/>
      <c r="ER48" s="21"/>
      <c r="ES48" s="21"/>
    </row>
    <row r="49" spans="1:155" ht="132" customHeight="1" x14ac:dyDescent="0.25">
      <c r="A49" s="214" t="s">
        <v>89</v>
      </c>
      <c r="B49" s="195" t="s">
        <v>215</v>
      </c>
      <c r="C49" s="193">
        <v>41</v>
      </c>
      <c r="D49" s="78"/>
      <c r="E49" s="78"/>
      <c r="F49" s="78"/>
      <c r="G49" s="78"/>
      <c r="H49" s="78"/>
      <c r="I49" s="78"/>
      <c r="J49" s="78"/>
      <c r="K49" s="78"/>
      <c r="L49" s="78"/>
      <c r="M49" s="78"/>
      <c r="N49" s="81"/>
      <c r="O49" s="78"/>
      <c r="P49" s="78"/>
      <c r="Q49" s="81"/>
      <c r="R49" s="81"/>
      <c r="S49" s="78"/>
      <c r="T49" s="245"/>
      <c r="U49" s="245"/>
      <c r="V49" s="245"/>
      <c r="W49" s="245"/>
      <c r="X49" s="245"/>
      <c r="Y49" s="245"/>
      <c r="Z49" s="245"/>
      <c r="AA49" s="245"/>
      <c r="AB49" s="245"/>
      <c r="AC49" s="245"/>
      <c r="AD49" s="78"/>
      <c r="AE49" s="78"/>
      <c r="AF49" s="78"/>
      <c r="AG49" s="78"/>
      <c r="AH49" s="78"/>
      <c r="AI49" s="78"/>
      <c r="AJ49" s="81"/>
      <c r="AK49" s="81"/>
      <c r="AL49" s="78"/>
      <c r="AM49" s="78"/>
      <c r="AN49" s="78"/>
      <c r="AO49" s="78"/>
      <c r="AP49" s="78"/>
      <c r="AQ49" s="78"/>
      <c r="AR49" s="78"/>
      <c r="AS49" s="78"/>
      <c r="AT49" s="78"/>
      <c r="AU49" s="78"/>
      <c r="AV49" s="235"/>
      <c r="AW49" s="235"/>
      <c r="AX49" s="235"/>
      <c r="AY49" s="235"/>
      <c r="AZ49" s="235"/>
      <c r="BA49" s="235"/>
      <c r="BB49" s="235"/>
      <c r="BC49" s="234"/>
      <c r="BD49" s="234"/>
      <c r="BE49" s="234"/>
      <c r="BF49" s="234"/>
      <c r="BG49" s="234"/>
      <c r="BH49" s="234"/>
      <c r="BI49" s="234"/>
      <c r="BJ49" s="234"/>
      <c r="ER49" s="21"/>
      <c r="ES49" s="21"/>
    </row>
    <row r="50" spans="1:155" ht="90" customHeight="1" x14ac:dyDescent="0.25">
      <c r="A50" s="214" t="s">
        <v>234</v>
      </c>
      <c r="B50" s="196"/>
      <c r="C50" s="193">
        <v>42</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237"/>
      <c r="AW50" s="237"/>
      <c r="AX50" s="237"/>
      <c r="AY50" s="237"/>
      <c r="AZ50" s="237"/>
      <c r="BA50" s="237"/>
      <c r="BB50" s="237"/>
      <c r="BC50" s="239"/>
      <c r="BD50" s="239"/>
      <c r="BE50" s="239"/>
      <c r="BF50" s="239"/>
      <c r="BG50" s="239"/>
      <c r="BH50" s="239"/>
      <c r="BI50" s="239"/>
      <c r="BJ50" s="239"/>
      <c r="ER50" s="21"/>
      <c r="ES50" s="21"/>
    </row>
    <row r="51" spans="1:155" ht="100.95" customHeight="1" x14ac:dyDescent="0.25">
      <c r="A51" s="214" t="s">
        <v>216</v>
      </c>
      <c r="B51" s="195"/>
      <c r="C51" s="193">
        <v>43</v>
      </c>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237"/>
      <c r="AW51" s="237"/>
      <c r="AX51" s="237"/>
      <c r="AY51" s="237"/>
      <c r="AZ51" s="237"/>
      <c r="BA51" s="237"/>
      <c r="BB51" s="237"/>
      <c r="BC51" s="239"/>
      <c r="BD51" s="239"/>
      <c r="BE51" s="239"/>
      <c r="BF51" s="239"/>
      <c r="BG51" s="239"/>
      <c r="BH51" s="239"/>
      <c r="BI51" s="239"/>
      <c r="BJ51" s="239"/>
      <c r="ER51" s="21"/>
      <c r="ES51" s="21"/>
    </row>
    <row r="52" spans="1:155" ht="105" customHeight="1" x14ac:dyDescent="0.25">
      <c r="A52" s="219" t="s">
        <v>375</v>
      </c>
      <c r="B52" s="195"/>
      <c r="C52" s="193">
        <v>44</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237"/>
      <c r="AW52" s="237"/>
      <c r="AX52" s="237"/>
      <c r="AY52" s="237"/>
      <c r="AZ52" s="237"/>
      <c r="BA52" s="237"/>
      <c r="BB52" s="237"/>
      <c r="BC52" s="239"/>
      <c r="BD52" s="239"/>
      <c r="BE52" s="239"/>
      <c r="BF52" s="239"/>
      <c r="BG52" s="239"/>
      <c r="BH52" s="239"/>
      <c r="BI52" s="239"/>
      <c r="BJ52" s="239"/>
      <c r="ER52" s="21"/>
      <c r="ES52" s="21"/>
    </row>
    <row r="53" spans="1:155" s="116" customFormat="1" ht="30.75" customHeight="1" x14ac:dyDescent="0.5">
      <c r="A53" s="197" t="s">
        <v>217</v>
      </c>
      <c r="B53" s="198"/>
      <c r="C53" s="199"/>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00"/>
      <c r="BC53" s="200"/>
      <c r="BD53" s="200"/>
      <c r="BE53" s="200"/>
      <c r="BF53" s="200"/>
      <c r="BG53" s="200"/>
      <c r="BH53" s="200"/>
    </row>
    <row r="54" spans="1:155" s="118" customFormat="1" ht="25.5" customHeight="1" x14ac:dyDescent="0.5">
      <c r="A54" s="439" t="s">
        <v>301</v>
      </c>
      <c r="B54" s="439"/>
      <c r="C54" s="439"/>
      <c r="D54" s="439"/>
      <c r="E54" s="439"/>
      <c r="F54" s="439"/>
      <c r="G54" s="439"/>
      <c r="H54" s="439"/>
      <c r="I54" s="439"/>
      <c r="J54" s="439"/>
      <c r="K54" s="439"/>
      <c r="L54" s="439"/>
      <c r="M54" s="439"/>
      <c r="N54" s="439"/>
      <c r="O54" s="439"/>
      <c r="P54" s="439"/>
      <c r="Q54" s="439"/>
      <c r="R54" s="439"/>
      <c r="S54" s="200"/>
      <c r="T54" s="200"/>
      <c r="U54" s="200"/>
      <c r="V54" s="200"/>
      <c r="W54" s="200"/>
      <c r="X54" s="200"/>
      <c r="Y54" s="200"/>
      <c r="Z54" s="200"/>
      <c r="AA54" s="201"/>
      <c r="AB54" s="201"/>
      <c r="AC54" s="202"/>
      <c r="AD54" s="202"/>
      <c r="AE54" s="202"/>
      <c r="AF54" s="202"/>
      <c r="AG54" s="202"/>
      <c r="AH54" s="202"/>
      <c r="AI54" s="200"/>
      <c r="AJ54" s="200"/>
      <c r="AK54" s="200"/>
      <c r="AL54" s="200"/>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row>
    <row r="55" spans="1:155" s="118" customFormat="1" ht="36" customHeight="1" x14ac:dyDescent="0.5">
      <c r="A55" s="475" t="s">
        <v>302</v>
      </c>
      <c r="B55" s="475"/>
      <c r="C55" s="475"/>
      <c r="D55" s="475"/>
      <c r="E55" s="475"/>
      <c r="F55" s="475"/>
      <c r="G55" s="475"/>
      <c r="H55" s="475"/>
      <c r="I55" s="475"/>
      <c r="J55" s="475"/>
      <c r="K55" s="475"/>
      <c r="L55" s="475"/>
      <c r="M55" s="475"/>
      <c r="N55" s="475"/>
      <c r="O55" s="475"/>
      <c r="P55" s="475"/>
      <c r="Q55" s="475"/>
      <c r="R55" s="475"/>
      <c r="S55" s="475"/>
      <c r="T55" s="475"/>
      <c r="U55" s="475"/>
      <c r="V55" s="475"/>
      <c r="W55" s="475"/>
      <c r="X55" s="475"/>
      <c r="Y55" s="475"/>
      <c r="Z55" s="475"/>
      <c r="AA55" s="475"/>
      <c r="AB55" s="204"/>
      <c r="AC55" s="204"/>
      <c r="AD55" s="204"/>
      <c r="AE55" s="204"/>
      <c r="AF55" s="200"/>
      <c r="AG55" s="200"/>
      <c r="AH55" s="200"/>
      <c r="AI55" s="200"/>
      <c r="AJ55" s="200"/>
      <c r="AK55" s="200"/>
      <c r="AL55" s="200"/>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row>
    <row r="56" spans="1:155" s="118" customFormat="1" ht="31.5" customHeight="1" x14ac:dyDescent="0.5">
      <c r="A56" s="450" t="s">
        <v>303</v>
      </c>
      <c r="B56" s="450"/>
      <c r="C56" s="450"/>
      <c r="D56" s="450"/>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0"/>
      <c r="AE56" s="450"/>
      <c r="AF56" s="450"/>
      <c r="AG56" s="450"/>
      <c r="AH56" s="450"/>
      <c r="AI56" s="450"/>
      <c r="AJ56" s="450"/>
      <c r="AK56" s="450"/>
      <c r="AL56" s="450"/>
      <c r="AM56" s="450"/>
      <c r="AN56" s="450"/>
      <c r="AO56" s="450"/>
      <c r="AP56" s="450"/>
      <c r="AQ56" s="450"/>
      <c r="AR56" s="450"/>
      <c r="AS56" s="450"/>
      <c r="AT56" s="450"/>
      <c r="AU56" s="450"/>
      <c r="AV56" s="450"/>
      <c r="AW56" s="450"/>
      <c r="AX56" s="450"/>
      <c r="AY56" s="450"/>
      <c r="AZ56" s="450"/>
      <c r="BA56" s="203"/>
      <c r="BB56" s="203"/>
      <c r="BC56" s="203"/>
      <c r="BD56" s="203"/>
      <c r="BE56" s="203"/>
      <c r="BF56" s="203"/>
      <c r="BG56" s="203"/>
      <c r="BH56" s="203"/>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row>
    <row r="57" spans="1:155" s="120" customFormat="1" ht="38.25" customHeight="1" x14ac:dyDescent="0.45">
      <c r="A57" s="438" t="s">
        <v>357</v>
      </c>
      <c r="B57" s="438"/>
      <c r="C57" s="438"/>
      <c r="D57" s="438"/>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38"/>
      <c r="AD57" s="438"/>
      <c r="AE57" s="438"/>
      <c r="AF57" s="438"/>
      <c r="AG57" s="438"/>
      <c r="AH57" s="438"/>
      <c r="AI57" s="438"/>
      <c r="AJ57" s="438"/>
      <c r="AK57" s="438"/>
      <c r="AL57" s="438"/>
      <c r="AM57" s="438"/>
      <c r="AN57" s="438"/>
      <c r="AO57" s="438"/>
      <c r="AP57" s="438"/>
      <c r="AQ57" s="438"/>
      <c r="AR57" s="438"/>
      <c r="AS57" s="438"/>
      <c r="AT57" s="438"/>
      <c r="AU57" s="438"/>
      <c r="AV57" s="438"/>
      <c r="AW57" s="438"/>
      <c r="AX57" s="438"/>
      <c r="AY57" s="438"/>
      <c r="AZ57" s="438"/>
      <c r="BA57" s="438"/>
      <c r="BB57" s="438"/>
      <c r="BC57" s="438"/>
      <c r="BD57" s="438"/>
      <c r="BE57" s="438"/>
      <c r="BF57" s="438"/>
      <c r="BG57" s="438"/>
      <c r="BH57" s="438"/>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row>
    <row r="58" spans="1:155" x14ac:dyDescent="0.25">
      <c r="A58" s="42"/>
      <c r="B58" s="29"/>
      <c r="C58" s="57"/>
      <c r="D58" s="28"/>
      <c r="E58" s="28"/>
      <c r="F58" s="28"/>
      <c r="G58" s="28"/>
      <c r="H58" s="28"/>
      <c r="I58" s="28"/>
      <c r="J58" s="28"/>
      <c r="Z58" s="21"/>
      <c r="AA58" s="21"/>
      <c r="AB58" s="21"/>
      <c r="AC58" s="21"/>
      <c r="AD58" s="21"/>
      <c r="BG58" s="51"/>
      <c r="EH58" s="21"/>
      <c r="EI58" s="21"/>
      <c r="EJ58" s="21"/>
      <c r="EK58" s="21"/>
      <c r="EL58" s="21"/>
      <c r="EM58" s="21"/>
      <c r="EN58" s="21"/>
      <c r="EO58" s="21"/>
      <c r="EP58" s="21"/>
      <c r="EQ58" s="21"/>
      <c r="ER58" s="21"/>
      <c r="ES58" s="21"/>
    </row>
    <row r="59" spans="1:155" x14ac:dyDescent="0.25">
      <c r="A59" s="42"/>
      <c r="B59" s="29"/>
      <c r="C59" s="57"/>
      <c r="D59" s="28"/>
      <c r="E59" s="28"/>
      <c r="F59" s="28"/>
      <c r="G59" s="28"/>
      <c r="H59" s="28"/>
      <c r="I59" s="28"/>
      <c r="J59" s="28"/>
      <c r="Z59" s="21"/>
      <c r="AA59" s="21"/>
      <c r="AB59" s="21"/>
      <c r="AC59" s="21"/>
      <c r="AD59" s="21"/>
      <c r="BG59" s="51"/>
      <c r="EH59" s="21"/>
      <c r="EI59" s="21"/>
      <c r="EJ59" s="21"/>
      <c r="EK59" s="21"/>
      <c r="EL59" s="21"/>
      <c r="EM59" s="21"/>
      <c r="EN59" s="21"/>
      <c r="EO59" s="21"/>
      <c r="EP59" s="21"/>
      <c r="EQ59" s="21"/>
      <c r="ER59" s="21"/>
      <c r="ES59" s="21"/>
    </row>
    <row r="60" spans="1:155" x14ac:dyDescent="0.25">
      <c r="A60" s="42"/>
      <c r="B60" s="29"/>
      <c r="C60" s="57"/>
      <c r="D60" s="28"/>
      <c r="E60" s="28"/>
      <c r="F60" s="28"/>
      <c r="G60" s="28"/>
      <c r="H60" s="28"/>
      <c r="I60" s="28"/>
      <c r="J60" s="28"/>
      <c r="Z60" s="21"/>
      <c r="AA60" s="21"/>
      <c r="AB60" s="21"/>
      <c r="AC60" s="21"/>
      <c r="AD60" s="21"/>
      <c r="BG60" s="51"/>
      <c r="EH60" s="21"/>
      <c r="EI60" s="21"/>
      <c r="EJ60" s="21"/>
      <c r="EK60" s="21"/>
      <c r="EL60" s="21"/>
      <c r="EM60" s="21"/>
      <c r="EN60" s="21"/>
      <c r="EO60" s="21"/>
      <c r="EP60" s="21"/>
      <c r="EQ60" s="21"/>
      <c r="ER60" s="21"/>
      <c r="ES60" s="21"/>
    </row>
    <row r="61" spans="1:155" x14ac:dyDescent="0.25">
      <c r="A61" s="42"/>
      <c r="B61" s="29"/>
      <c r="C61" s="57"/>
      <c r="D61" s="28"/>
      <c r="E61" s="28"/>
      <c r="F61" s="28"/>
      <c r="G61" s="28"/>
      <c r="H61" s="28"/>
      <c r="I61" s="28"/>
      <c r="J61" s="28"/>
      <c r="Z61" s="21"/>
      <c r="AA61" s="21"/>
      <c r="AB61" s="21"/>
      <c r="AC61" s="21"/>
      <c r="AD61" s="21"/>
      <c r="BG61" s="51"/>
      <c r="ET61" s="22"/>
      <c r="EU61" s="22"/>
      <c r="EV61" s="22"/>
      <c r="EW61" s="22"/>
      <c r="EX61" s="22"/>
      <c r="EY61" s="22"/>
    </row>
    <row r="62" spans="1:155" x14ac:dyDescent="0.25">
      <c r="A62" s="42"/>
      <c r="B62" s="29"/>
      <c r="C62" s="57"/>
      <c r="D62" s="28"/>
      <c r="E62" s="28"/>
      <c r="F62" s="28"/>
      <c r="G62" s="28"/>
      <c r="H62" s="28"/>
      <c r="I62" s="28"/>
      <c r="J62" s="28"/>
      <c r="Z62" s="21"/>
      <c r="AA62" s="21"/>
      <c r="AB62" s="21"/>
      <c r="AC62" s="21"/>
      <c r="AD62" s="21"/>
      <c r="BG62" s="51"/>
      <c r="ET62" s="22"/>
      <c r="EU62" s="22"/>
      <c r="EV62" s="22"/>
      <c r="EW62" s="22"/>
      <c r="EX62" s="22"/>
      <c r="EY62" s="22"/>
    </row>
    <row r="63" spans="1:155" x14ac:dyDescent="0.25">
      <c r="A63" s="42"/>
      <c r="B63" s="29"/>
      <c r="C63" s="57"/>
      <c r="D63" s="28"/>
      <c r="E63" s="28"/>
      <c r="F63" s="28"/>
      <c r="G63" s="28"/>
      <c r="H63" s="28"/>
      <c r="I63" s="28"/>
      <c r="J63" s="28"/>
      <c r="Z63" s="21"/>
      <c r="AA63" s="21"/>
      <c r="AB63" s="21"/>
      <c r="AC63" s="21"/>
      <c r="AD63" s="21"/>
      <c r="BG63" s="51"/>
      <c r="ET63" s="22"/>
      <c r="EU63" s="22"/>
      <c r="EV63" s="22"/>
      <c r="EW63" s="22"/>
      <c r="EX63" s="22"/>
      <c r="EY63" s="22"/>
    </row>
    <row r="64" spans="1:155" x14ac:dyDescent="0.25">
      <c r="A64" s="42"/>
      <c r="B64" s="29"/>
      <c r="C64" s="57"/>
      <c r="D64" s="28"/>
      <c r="E64" s="28"/>
      <c r="F64" s="28"/>
      <c r="G64" s="28"/>
      <c r="H64" s="28"/>
      <c r="I64" s="28"/>
      <c r="J64" s="28"/>
      <c r="Z64" s="21"/>
      <c r="AA64" s="21"/>
      <c r="AB64" s="21"/>
      <c r="AC64" s="21"/>
      <c r="AD64" s="21"/>
      <c r="BG64" s="51"/>
      <c r="ET64" s="22"/>
      <c r="EU64" s="22"/>
      <c r="EV64" s="22"/>
      <c r="EW64" s="22"/>
      <c r="EX64" s="22"/>
      <c r="EY64" s="22"/>
    </row>
    <row r="65" spans="1:155" x14ac:dyDescent="0.25">
      <c r="A65" s="42"/>
      <c r="B65" s="29"/>
      <c r="C65" s="57"/>
      <c r="D65" s="28"/>
      <c r="E65" s="28"/>
      <c r="F65" s="28"/>
      <c r="G65" s="28"/>
      <c r="H65" s="28"/>
      <c r="I65" s="28"/>
      <c r="J65" s="28"/>
      <c r="Z65" s="21"/>
      <c r="AA65" s="21"/>
      <c r="AB65" s="21"/>
      <c r="AC65" s="21"/>
      <c r="AD65" s="21"/>
      <c r="BG65" s="51"/>
      <c r="ET65" s="22"/>
      <c r="EU65" s="22"/>
      <c r="EV65" s="22"/>
      <c r="EW65" s="22"/>
      <c r="EX65" s="22"/>
      <c r="EY65" s="22"/>
    </row>
    <row r="66" spans="1:155" x14ac:dyDescent="0.25">
      <c r="A66" s="42"/>
      <c r="B66" s="29"/>
      <c r="C66" s="57"/>
      <c r="D66" s="28"/>
      <c r="E66" s="28"/>
      <c r="F66" s="28"/>
      <c r="G66" s="28"/>
      <c r="H66" s="28"/>
      <c r="I66" s="28"/>
      <c r="J66" s="28"/>
      <c r="Z66" s="21"/>
      <c r="AA66" s="21"/>
      <c r="AB66" s="21"/>
      <c r="AC66" s="21"/>
      <c r="AD66" s="21"/>
      <c r="BG66" s="51"/>
      <c r="ET66" s="22"/>
      <c r="EU66" s="22"/>
      <c r="EV66" s="22"/>
      <c r="EW66" s="22"/>
      <c r="EX66" s="22"/>
      <c r="EY66" s="22"/>
    </row>
    <row r="67" spans="1:155" x14ac:dyDescent="0.25">
      <c r="A67" s="42"/>
      <c r="B67" s="29"/>
      <c r="C67" s="57"/>
      <c r="D67" s="28"/>
      <c r="E67" s="28"/>
      <c r="F67" s="28"/>
      <c r="G67" s="28"/>
      <c r="H67" s="28"/>
      <c r="I67" s="28"/>
      <c r="J67" s="28"/>
      <c r="Z67" s="21"/>
      <c r="AA67" s="21"/>
      <c r="AB67" s="21"/>
      <c r="AC67" s="21"/>
      <c r="AD67" s="21"/>
      <c r="BG67" s="51"/>
      <c r="ET67" s="22"/>
      <c r="EU67" s="22"/>
      <c r="EV67" s="22"/>
      <c r="EW67" s="22"/>
      <c r="EX67" s="22"/>
      <c r="EY67" s="22"/>
    </row>
    <row r="68" spans="1:155" x14ac:dyDescent="0.25">
      <c r="A68" s="42"/>
      <c r="B68" s="29"/>
      <c r="C68" s="57"/>
      <c r="D68" s="28"/>
      <c r="E68" s="28"/>
      <c r="F68" s="28"/>
      <c r="G68" s="28"/>
      <c r="H68" s="28"/>
      <c r="I68" s="28"/>
      <c r="J68" s="28"/>
      <c r="Z68" s="21"/>
      <c r="AA68" s="21"/>
      <c r="AB68" s="21"/>
      <c r="AC68" s="21"/>
      <c r="AD68" s="21"/>
      <c r="BG68" s="51"/>
      <c r="ET68" s="22"/>
      <c r="EU68" s="22"/>
      <c r="EV68" s="22"/>
      <c r="EW68" s="22"/>
      <c r="EX68" s="22"/>
      <c r="EY68" s="22"/>
    </row>
    <row r="69" spans="1:155" x14ac:dyDescent="0.25">
      <c r="A69" s="42"/>
      <c r="B69" s="29"/>
      <c r="C69" s="57"/>
      <c r="D69" s="28"/>
      <c r="E69" s="28"/>
      <c r="F69" s="28"/>
      <c r="G69" s="28"/>
      <c r="H69" s="28"/>
      <c r="I69" s="28"/>
      <c r="J69" s="28"/>
      <c r="Z69" s="21"/>
      <c r="AA69" s="21"/>
      <c r="AB69" s="21"/>
      <c r="AC69" s="21"/>
      <c r="AD69" s="21"/>
      <c r="BG69" s="51"/>
      <c r="ET69" s="22"/>
      <c r="EU69" s="22"/>
      <c r="EV69" s="22"/>
      <c r="EW69" s="22"/>
      <c r="EX69" s="22"/>
      <c r="EY69" s="22"/>
    </row>
    <row r="70" spans="1:155" x14ac:dyDescent="0.25">
      <c r="A70" s="42"/>
      <c r="B70" s="29"/>
      <c r="C70" s="57"/>
      <c r="D70" s="28"/>
      <c r="E70" s="28"/>
      <c r="F70" s="28"/>
      <c r="G70" s="28"/>
      <c r="H70" s="28"/>
      <c r="I70" s="28"/>
      <c r="J70" s="28"/>
      <c r="Z70" s="21"/>
      <c r="AA70" s="21"/>
      <c r="AB70" s="21"/>
      <c r="AC70" s="21"/>
      <c r="AD70" s="21"/>
      <c r="BG70" s="51"/>
      <c r="ET70" s="22"/>
      <c r="EU70" s="22"/>
      <c r="EV70" s="22"/>
      <c r="EW70" s="22"/>
      <c r="EX70" s="22"/>
      <c r="EY70" s="22"/>
    </row>
    <row r="71" spans="1:155" x14ac:dyDescent="0.25">
      <c r="A71" s="42"/>
      <c r="B71" s="29"/>
      <c r="C71" s="57"/>
      <c r="D71" s="28"/>
      <c r="E71" s="28"/>
      <c r="F71" s="28"/>
      <c r="G71" s="28"/>
      <c r="H71" s="28"/>
      <c r="I71" s="28"/>
      <c r="J71" s="28"/>
      <c r="Z71" s="21"/>
      <c r="AA71" s="21"/>
      <c r="AB71" s="21"/>
      <c r="AC71" s="21"/>
      <c r="AD71" s="21"/>
      <c r="BG71" s="51"/>
      <c r="ET71" s="22"/>
      <c r="EU71" s="22"/>
      <c r="EV71" s="22"/>
      <c r="EW71" s="22"/>
      <c r="EX71" s="22"/>
      <c r="EY71" s="22"/>
    </row>
    <row r="72" spans="1:155" x14ac:dyDescent="0.25">
      <c r="A72" s="42"/>
      <c r="B72" s="29"/>
      <c r="C72" s="57"/>
      <c r="D72" s="28"/>
      <c r="E72" s="28"/>
      <c r="F72" s="28"/>
      <c r="G72" s="28"/>
      <c r="H72" s="28"/>
      <c r="I72" s="28"/>
      <c r="J72" s="28"/>
      <c r="Z72" s="21"/>
      <c r="AA72" s="21"/>
      <c r="AB72" s="21"/>
      <c r="AC72" s="21"/>
      <c r="AD72" s="21"/>
      <c r="BG72" s="51"/>
      <c r="ET72" s="22"/>
      <c r="EU72" s="22"/>
      <c r="EV72" s="22"/>
      <c r="EW72" s="22"/>
      <c r="EX72" s="22"/>
      <c r="EY72" s="22"/>
    </row>
    <row r="73" spans="1:155" x14ac:dyDescent="0.25">
      <c r="A73" s="42"/>
      <c r="B73" s="29"/>
      <c r="C73" s="57"/>
      <c r="D73" s="28"/>
      <c r="E73" s="28"/>
      <c r="F73" s="28"/>
      <c r="G73" s="28"/>
      <c r="H73" s="28"/>
      <c r="I73" s="28"/>
      <c r="J73" s="28"/>
      <c r="Z73" s="21"/>
      <c r="AA73" s="21"/>
      <c r="AB73" s="21"/>
      <c r="AC73" s="21"/>
      <c r="AD73" s="21"/>
      <c r="BG73" s="51"/>
      <c r="ET73" s="22"/>
      <c r="EU73" s="22"/>
      <c r="EV73" s="22"/>
      <c r="EW73" s="22"/>
      <c r="EX73" s="22"/>
      <c r="EY73" s="22"/>
    </row>
    <row r="74" spans="1:155" x14ac:dyDescent="0.25">
      <c r="A74" s="42"/>
      <c r="B74" s="29"/>
      <c r="C74" s="57"/>
      <c r="D74" s="28"/>
      <c r="E74" s="28"/>
      <c r="F74" s="28"/>
      <c r="G74" s="28"/>
      <c r="H74" s="28"/>
      <c r="I74" s="28"/>
      <c r="J74" s="28"/>
      <c r="Z74" s="21"/>
      <c r="AA74" s="21"/>
      <c r="AB74" s="21"/>
      <c r="AC74" s="21"/>
      <c r="AD74" s="21"/>
      <c r="BG74" s="51"/>
      <c r="ET74" s="22"/>
      <c r="EU74" s="22"/>
      <c r="EV74" s="22"/>
      <c r="EW74" s="22"/>
      <c r="EX74" s="22"/>
      <c r="EY74" s="22"/>
    </row>
    <row r="75" spans="1:155" x14ac:dyDescent="0.25">
      <c r="A75" s="42"/>
      <c r="B75" s="29"/>
      <c r="C75" s="57"/>
      <c r="D75" s="28"/>
      <c r="E75" s="28"/>
      <c r="F75" s="28"/>
      <c r="G75" s="28"/>
      <c r="H75" s="28"/>
      <c r="I75" s="28"/>
      <c r="J75" s="28"/>
      <c r="Z75" s="21"/>
      <c r="AA75" s="21"/>
      <c r="AB75" s="21"/>
      <c r="AC75" s="21"/>
      <c r="AD75" s="21"/>
      <c r="BG75" s="51"/>
      <c r="ET75" s="22"/>
      <c r="EU75" s="22"/>
      <c r="EV75" s="22"/>
      <c r="EW75" s="22"/>
      <c r="EX75" s="22"/>
      <c r="EY75" s="22"/>
    </row>
    <row r="76" spans="1:155" x14ac:dyDescent="0.25">
      <c r="A76" s="42"/>
      <c r="B76" s="29"/>
      <c r="C76" s="57"/>
      <c r="D76" s="28"/>
      <c r="E76" s="28"/>
      <c r="F76" s="28"/>
      <c r="G76" s="28"/>
      <c r="H76" s="28"/>
      <c r="I76" s="28"/>
      <c r="J76" s="28"/>
      <c r="Z76" s="21"/>
      <c r="AA76" s="21"/>
      <c r="AB76" s="21"/>
      <c r="AC76" s="21"/>
      <c r="AD76" s="21"/>
      <c r="BG76" s="51"/>
      <c r="ET76" s="22"/>
      <c r="EU76" s="22"/>
      <c r="EV76" s="22"/>
      <c r="EW76" s="22"/>
      <c r="EX76" s="22"/>
      <c r="EY76" s="22"/>
    </row>
    <row r="77" spans="1:155" x14ac:dyDescent="0.25">
      <c r="A77" s="42"/>
      <c r="B77" s="29"/>
      <c r="C77" s="57"/>
      <c r="D77" s="28"/>
      <c r="E77" s="28"/>
      <c r="F77" s="28"/>
      <c r="G77" s="28"/>
      <c r="H77" s="28"/>
      <c r="I77" s="28"/>
      <c r="J77" s="28"/>
      <c r="Z77" s="21"/>
      <c r="AA77" s="21"/>
      <c r="AB77" s="21"/>
      <c r="AC77" s="21"/>
      <c r="AD77" s="21"/>
      <c r="BG77" s="51"/>
      <c r="ET77" s="22"/>
      <c r="EU77" s="22"/>
      <c r="EV77" s="22"/>
      <c r="EW77" s="22"/>
      <c r="EX77" s="22"/>
      <c r="EY77" s="22"/>
    </row>
    <row r="78" spans="1:155" x14ac:dyDescent="0.25">
      <c r="A78" s="42"/>
      <c r="B78" s="29"/>
      <c r="C78" s="57"/>
      <c r="D78" s="28"/>
      <c r="E78" s="28"/>
      <c r="F78" s="28"/>
      <c r="G78" s="28"/>
      <c r="H78" s="28"/>
      <c r="I78" s="28"/>
      <c r="J78" s="28"/>
      <c r="Z78" s="21"/>
      <c r="AA78" s="21"/>
      <c r="AB78" s="21"/>
      <c r="AC78" s="21"/>
      <c r="AD78" s="21"/>
      <c r="BG78" s="51"/>
      <c r="ET78" s="22"/>
      <c r="EU78" s="22"/>
      <c r="EV78" s="22"/>
      <c r="EW78" s="22"/>
      <c r="EX78" s="22"/>
      <c r="EY78" s="22"/>
    </row>
    <row r="79" spans="1:155" x14ac:dyDescent="0.25">
      <c r="A79" s="42"/>
      <c r="B79" s="29"/>
      <c r="C79" s="57"/>
      <c r="D79" s="28"/>
      <c r="E79" s="28"/>
      <c r="F79" s="28"/>
      <c r="G79" s="28"/>
      <c r="H79" s="28"/>
      <c r="I79" s="28"/>
      <c r="J79" s="28"/>
      <c r="Z79" s="21"/>
      <c r="AA79" s="21"/>
      <c r="AB79" s="21"/>
      <c r="AC79" s="21"/>
      <c r="AD79" s="21"/>
      <c r="BG79" s="51"/>
      <c r="ET79" s="22"/>
      <c r="EU79" s="22"/>
      <c r="EV79" s="22"/>
      <c r="EW79" s="22"/>
      <c r="EX79" s="22"/>
      <c r="EY79" s="22"/>
    </row>
    <row r="80" spans="1:155" x14ac:dyDescent="0.25">
      <c r="A80" s="42"/>
      <c r="B80" s="29"/>
      <c r="C80" s="57"/>
      <c r="D80" s="28"/>
      <c r="E80" s="28"/>
      <c r="F80" s="28"/>
      <c r="G80" s="28"/>
      <c r="H80" s="28"/>
      <c r="I80" s="28"/>
      <c r="J80" s="28"/>
      <c r="Z80" s="21"/>
      <c r="AA80" s="21"/>
      <c r="AB80" s="21"/>
      <c r="AC80" s="21"/>
      <c r="AD80" s="21"/>
      <c r="BG80" s="51"/>
      <c r="ET80" s="22"/>
      <c r="EU80" s="22"/>
      <c r="EV80" s="22"/>
      <c r="EW80" s="22"/>
      <c r="EX80" s="22"/>
      <c r="EY80" s="22"/>
    </row>
    <row r="81" spans="1:155" x14ac:dyDescent="0.25">
      <c r="A81" s="42"/>
      <c r="B81" s="29"/>
      <c r="C81" s="57"/>
      <c r="D81" s="28"/>
      <c r="E81" s="28"/>
      <c r="F81" s="28"/>
      <c r="G81" s="28"/>
      <c r="H81" s="28"/>
      <c r="I81" s="28"/>
      <c r="J81" s="28"/>
      <c r="Z81" s="21"/>
      <c r="AA81" s="21"/>
      <c r="AB81" s="21"/>
      <c r="AC81" s="21"/>
      <c r="AD81" s="21"/>
      <c r="BG81" s="51"/>
      <c r="ET81" s="22"/>
      <c r="EU81" s="22"/>
      <c r="EV81" s="22"/>
      <c r="EW81" s="22"/>
      <c r="EX81" s="22"/>
      <c r="EY81" s="22"/>
    </row>
    <row r="82" spans="1:155" x14ac:dyDescent="0.25">
      <c r="A82" s="42"/>
      <c r="B82" s="29"/>
      <c r="C82" s="57"/>
      <c r="D82" s="28"/>
      <c r="E82" s="28"/>
      <c r="F82" s="28"/>
      <c r="G82" s="28"/>
      <c r="H82" s="28"/>
      <c r="I82" s="28"/>
      <c r="J82" s="28"/>
      <c r="Z82" s="21"/>
      <c r="AA82" s="21"/>
      <c r="AB82" s="21"/>
      <c r="AC82" s="21"/>
      <c r="AD82" s="21"/>
      <c r="BG82" s="51"/>
      <c r="ET82" s="22"/>
      <c r="EU82" s="22"/>
      <c r="EV82" s="22"/>
      <c r="EW82" s="22"/>
      <c r="EX82" s="22"/>
      <c r="EY82" s="22"/>
    </row>
    <row r="83" spans="1:155" x14ac:dyDescent="0.25">
      <c r="A83" s="42"/>
      <c r="B83" s="29"/>
      <c r="C83" s="57"/>
      <c r="D83" s="28"/>
      <c r="E83" s="28"/>
      <c r="F83" s="28"/>
      <c r="G83" s="28"/>
      <c r="H83" s="28"/>
      <c r="I83" s="28"/>
      <c r="J83" s="28"/>
      <c r="Z83" s="21"/>
      <c r="AA83" s="21"/>
      <c r="AB83" s="21"/>
      <c r="AC83" s="21"/>
      <c r="AD83" s="21"/>
      <c r="BG83" s="51"/>
      <c r="ET83" s="22"/>
      <c r="EU83" s="22"/>
      <c r="EV83" s="22"/>
      <c r="EW83" s="22"/>
      <c r="EX83" s="22"/>
      <c r="EY83" s="22"/>
    </row>
    <row r="84" spans="1:155" x14ac:dyDescent="0.25">
      <c r="A84" s="42"/>
      <c r="B84" s="29"/>
      <c r="C84" s="57"/>
      <c r="D84" s="28"/>
      <c r="E84" s="28"/>
      <c r="F84" s="28"/>
      <c r="G84" s="28"/>
      <c r="H84" s="28"/>
      <c r="I84" s="28"/>
      <c r="J84" s="28"/>
      <c r="Z84" s="21"/>
      <c r="AA84" s="21"/>
      <c r="AB84" s="21"/>
      <c r="AC84" s="21"/>
      <c r="AD84" s="21"/>
      <c r="BG84" s="51"/>
      <c r="ET84" s="22"/>
      <c r="EU84" s="22"/>
      <c r="EV84" s="22"/>
      <c r="EW84" s="22"/>
      <c r="EX84" s="22"/>
      <c r="EY84" s="22"/>
    </row>
    <row r="85" spans="1:155" x14ac:dyDescent="0.25">
      <c r="A85" s="42"/>
      <c r="B85" s="29"/>
      <c r="C85" s="57"/>
      <c r="D85" s="28"/>
      <c r="E85" s="28"/>
      <c r="F85" s="28"/>
      <c r="G85" s="28"/>
      <c r="H85" s="28"/>
      <c r="I85" s="28"/>
      <c r="J85" s="28"/>
      <c r="Z85" s="21"/>
      <c r="AA85" s="21"/>
      <c r="AB85" s="21"/>
      <c r="AC85" s="21"/>
      <c r="AD85" s="21"/>
      <c r="BG85" s="51"/>
      <c r="ET85" s="22"/>
      <c r="EU85" s="22"/>
      <c r="EV85" s="22"/>
      <c r="EW85" s="22"/>
      <c r="EX85" s="22"/>
      <c r="EY85" s="22"/>
    </row>
    <row r="86" spans="1:155" x14ac:dyDescent="0.25">
      <c r="A86" s="42"/>
      <c r="B86" s="29"/>
      <c r="C86" s="57"/>
      <c r="D86" s="28"/>
      <c r="E86" s="28"/>
      <c r="F86" s="28"/>
      <c r="G86" s="28"/>
      <c r="H86" s="28"/>
      <c r="I86" s="28"/>
      <c r="J86" s="28"/>
      <c r="Z86" s="21"/>
      <c r="AA86" s="21"/>
      <c r="AB86" s="21"/>
      <c r="AC86" s="21"/>
      <c r="AD86" s="21"/>
      <c r="BG86" s="51"/>
      <c r="ET86" s="22"/>
      <c r="EU86" s="22"/>
      <c r="EV86" s="22"/>
      <c r="EW86" s="22"/>
      <c r="EX86" s="22"/>
      <c r="EY86" s="22"/>
    </row>
    <row r="87" spans="1:155" x14ac:dyDescent="0.25">
      <c r="A87" s="42"/>
      <c r="B87" s="29"/>
      <c r="C87" s="57"/>
      <c r="D87" s="28"/>
      <c r="E87" s="28"/>
      <c r="F87" s="28"/>
      <c r="G87" s="28"/>
      <c r="H87" s="28"/>
      <c r="I87" s="28"/>
      <c r="J87" s="28"/>
      <c r="Z87" s="21"/>
      <c r="AA87" s="21"/>
      <c r="AB87" s="21"/>
      <c r="AC87" s="21"/>
      <c r="AD87" s="21"/>
      <c r="BG87" s="51"/>
      <c r="ET87" s="22"/>
      <c r="EU87" s="22"/>
      <c r="EV87" s="22"/>
      <c r="EW87" s="22"/>
      <c r="EX87" s="22"/>
      <c r="EY87" s="22"/>
    </row>
    <row r="88" spans="1:155" x14ac:dyDescent="0.25">
      <c r="A88" s="42"/>
      <c r="B88" s="29"/>
      <c r="C88" s="57"/>
      <c r="D88" s="28"/>
      <c r="E88" s="28"/>
      <c r="F88" s="28"/>
      <c r="G88" s="28"/>
      <c r="H88" s="28"/>
      <c r="I88" s="28"/>
      <c r="J88" s="28"/>
      <c r="Z88" s="21"/>
      <c r="AA88" s="21"/>
      <c r="AB88" s="21"/>
      <c r="AC88" s="21"/>
      <c r="AD88" s="21"/>
      <c r="BG88" s="51"/>
      <c r="ET88" s="22"/>
      <c r="EU88" s="22"/>
      <c r="EV88" s="22"/>
      <c r="EW88" s="22"/>
      <c r="EX88" s="22"/>
      <c r="EY88" s="22"/>
    </row>
    <row r="89" spans="1:155" x14ac:dyDescent="0.25">
      <c r="A89" s="42"/>
      <c r="B89" s="29"/>
      <c r="C89" s="57"/>
      <c r="D89" s="28"/>
      <c r="E89" s="28"/>
      <c r="F89" s="28"/>
      <c r="G89" s="28"/>
      <c r="H89" s="28"/>
      <c r="I89" s="28"/>
      <c r="J89" s="28"/>
      <c r="Z89" s="21"/>
      <c r="AA89" s="21"/>
      <c r="AB89" s="21"/>
      <c r="AC89" s="21"/>
      <c r="AD89" s="21"/>
      <c r="BG89" s="51"/>
      <c r="ET89" s="22"/>
      <c r="EU89" s="22"/>
      <c r="EV89" s="22"/>
      <c r="EW89" s="22"/>
      <c r="EX89" s="22"/>
      <c r="EY89" s="22"/>
    </row>
    <row r="90" spans="1:155" x14ac:dyDescent="0.25">
      <c r="A90" s="42"/>
      <c r="B90" s="29"/>
      <c r="C90" s="57"/>
      <c r="D90" s="28"/>
      <c r="E90" s="28"/>
      <c r="F90" s="28"/>
      <c r="G90" s="28"/>
      <c r="H90" s="28"/>
      <c r="I90" s="28"/>
      <c r="J90" s="28"/>
      <c r="Z90" s="21"/>
      <c r="AA90" s="21"/>
      <c r="AB90" s="21"/>
      <c r="AC90" s="21"/>
      <c r="AD90" s="21"/>
      <c r="BG90" s="51"/>
      <c r="ET90" s="22"/>
      <c r="EU90" s="22"/>
      <c r="EV90" s="22"/>
      <c r="EW90" s="22"/>
      <c r="EX90" s="22"/>
      <c r="EY90" s="22"/>
    </row>
    <row r="91" spans="1:155" x14ac:dyDescent="0.25">
      <c r="A91" s="42"/>
      <c r="B91" s="29"/>
      <c r="C91" s="57"/>
      <c r="D91" s="28"/>
      <c r="E91" s="28"/>
      <c r="F91" s="28"/>
      <c r="G91" s="28"/>
      <c r="H91" s="28"/>
      <c r="I91" s="28"/>
      <c r="J91" s="28"/>
      <c r="Z91" s="21"/>
      <c r="AA91" s="21"/>
      <c r="AB91" s="21"/>
      <c r="AC91" s="21"/>
      <c r="AD91" s="21"/>
      <c r="BG91" s="51"/>
      <c r="ET91" s="22"/>
      <c r="EU91" s="22"/>
      <c r="EV91" s="22"/>
      <c r="EW91" s="22"/>
      <c r="EX91" s="22"/>
      <c r="EY91" s="22"/>
    </row>
    <row r="92" spans="1:155" x14ac:dyDescent="0.25">
      <c r="A92" s="42"/>
      <c r="B92" s="29"/>
      <c r="C92" s="57"/>
      <c r="D92" s="28"/>
      <c r="E92" s="28"/>
      <c r="F92" s="28"/>
      <c r="G92" s="28"/>
      <c r="H92" s="28"/>
      <c r="I92" s="28"/>
      <c r="J92" s="28"/>
      <c r="Z92" s="21"/>
      <c r="AA92" s="21"/>
      <c r="AB92" s="21"/>
      <c r="AC92" s="21"/>
      <c r="AD92" s="21"/>
      <c r="BG92" s="51"/>
      <c r="ET92" s="22"/>
      <c r="EU92" s="22"/>
      <c r="EV92" s="22"/>
      <c r="EW92" s="22"/>
      <c r="EX92" s="22"/>
      <c r="EY92" s="22"/>
    </row>
    <row r="93" spans="1:155" x14ac:dyDescent="0.25">
      <c r="A93" s="42"/>
      <c r="B93" s="29"/>
      <c r="C93" s="57"/>
      <c r="D93" s="28"/>
      <c r="E93" s="28"/>
      <c r="F93" s="28"/>
      <c r="G93" s="28"/>
      <c r="H93" s="28"/>
      <c r="I93" s="28"/>
      <c r="J93" s="28"/>
      <c r="Z93" s="21"/>
      <c r="AA93" s="21"/>
      <c r="AB93" s="21"/>
      <c r="AC93" s="21"/>
      <c r="AD93" s="21"/>
      <c r="BG93" s="51"/>
      <c r="ET93" s="22"/>
      <c r="EU93" s="22"/>
      <c r="EV93" s="22"/>
      <c r="EW93" s="22"/>
      <c r="EX93" s="22"/>
      <c r="EY93" s="22"/>
    </row>
    <row r="94" spans="1:155" x14ac:dyDescent="0.25">
      <c r="A94" s="42"/>
      <c r="B94" s="29"/>
      <c r="C94" s="57"/>
      <c r="D94" s="28"/>
      <c r="E94" s="28"/>
      <c r="F94" s="28"/>
      <c r="G94" s="28"/>
      <c r="H94" s="28"/>
      <c r="I94" s="28"/>
      <c r="J94" s="28"/>
      <c r="Z94" s="21"/>
      <c r="AA94" s="21"/>
      <c r="AB94" s="21"/>
      <c r="AC94" s="21"/>
      <c r="AD94" s="21"/>
      <c r="BG94" s="51"/>
      <c r="ET94" s="22"/>
      <c r="EU94" s="22"/>
      <c r="EV94" s="22"/>
      <c r="EW94" s="22"/>
      <c r="EX94" s="22"/>
      <c r="EY94" s="22"/>
    </row>
    <row r="95" spans="1:155" x14ac:dyDescent="0.25">
      <c r="A95" s="42"/>
      <c r="B95" s="29"/>
      <c r="C95" s="57"/>
      <c r="D95" s="28"/>
      <c r="E95" s="28"/>
      <c r="F95" s="28"/>
      <c r="G95" s="28"/>
      <c r="H95" s="28"/>
      <c r="I95" s="28"/>
      <c r="J95" s="28"/>
      <c r="Z95" s="21"/>
      <c r="AA95" s="21"/>
      <c r="AB95" s="21"/>
      <c r="AC95" s="21"/>
      <c r="AD95" s="21"/>
      <c r="BG95" s="51"/>
      <c r="ET95" s="22"/>
      <c r="EU95" s="22"/>
      <c r="EV95" s="22"/>
      <c r="EW95" s="22"/>
      <c r="EX95" s="22"/>
      <c r="EY95" s="22"/>
    </row>
    <row r="96" spans="1:155" x14ac:dyDescent="0.25">
      <c r="A96" s="42"/>
      <c r="B96" s="29"/>
      <c r="C96" s="57"/>
      <c r="D96" s="28"/>
      <c r="E96" s="28"/>
      <c r="F96" s="28"/>
      <c r="G96" s="28"/>
      <c r="H96" s="28"/>
      <c r="I96" s="28"/>
      <c r="J96" s="28"/>
      <c r="Z96" s="21"/>
      <c r="AA96" s="21"/>
      <c r="AB96" s="21"/>
      <c r="AC96" s="21"/>
      <c r="AD96" s="21"/>
      <c r="BG96" s="51"/>
      <c r="ET96" s="22"/>
      <c r="EU96" s="22"/>
      <c r="EV96" s="22"/>
      <c r="EW96" s="22"/>
      <c r="EX96" s="22"/>
      <c r="EY96" s="22"/>
    </row>
    <row r="97" spans="1:155" x14ac:dyDescent="0.25">
      <c r="A97" s="42"/>
      <c r="B97" s="29"/>
      <c r="C97" s="57"/>
      <c r="D97" s="28"/>
      <c r="E97" s="28"/>
      <c r="F97" s="28"/>
      <c r="G97" s="28"/>
      <c r="H97" s="28"/>
      <c r="I97" s="28"/>
      <c r="J97" s="28"/>
      <c r="Z97" s="21"/>
      <c r="AA97" s="21"/>
      <c r="AB97" s="21"/>
      <c r="AC97" s="21"/>
      <c r="AD97" s="21"/>
      <c r="BG97" s="51"/>
      <c r="ET97" s="22"/>
      <c r="EU97" s="22"/>
      <c r="EV97" s="22"/>
      <c r="EW97" s="22"/>
      <c r="EX97" s="22"/>
      <c r="EY97" s="22"/>
    </row>
    <row r="98" spans="1:155" x14ac:dyDescent="0.25">
      <c r="A98" s="42"/>
      <c r="B98" s="29"/>
      <c r="C98" s="57"/>
      <c r="D98" s="28"/>
      <c r="E98" s="28"/>
      <c r="F98" s="28"/>
      <c r="G98" s="28"/>
      <c r="H98" s="28"/>
      <c r="I98" s="28"/>
      <c r="J98" s="28"/>
      <c r="Z98" s="21"/>
      <c r="AA98" s="21"/>
      <c r="AB98" s="21"/>
      <c r="AC98" s="21"/>
      <c r="AD98" s="21"/>
      <c r="BG98" s="51"/>
      <c r="ET98" s="22"/>
      <c r="EU98" s="22"/>
      <c r="EV98" s="22"/>
      <c r="EW98" s="22"/>
      <c r="EX98" s="22"/>
      <c r="EY98" s="22"/>
    </row>
    <row r="99" spans="1:155" x14ac:dyDescent="0.25">
      <c r="A99" s="42"/>
      <c r="B99" s="29"/>
      <c r="C99" s="57"/>
      <c r="D99" s="28"/>
      <c r="E99" s="28"/>
      <c r="F99" s="28"/>
      <c r="G99" s="28"/>
      <c r="H99" s="28"/>
      <c r="I99" s="28"/>
      <c r="J99" s="28"/>
      <c r="Z99" s="21"/>
      <c r="AA99" s="21"/>
      <c r="AB99" s="21"/>
      <c r="AC99" s="21"/>
      <c r="AD99" s="21"/>
      <c r="BG99" s="51"/>
      <c r="ET99" s="22"/>
      <c r="EU99" s="22"/>
      <c r="EV99" s="22"/>
      <c r="EW99" s="22"/>
      <c r="EX99" s="22"/>
      <c r="EY99" s="22"/>
    </row>
    <row r="100" spans="1:155" x14ac:dyDescent="0.25">
      <c r="A100" s="42"/>
      <c r="B100" s="29"/>
      <c r="C100" s="57"/>
      <c r="D100" s="28"/>
      <c r="E100" s="28"/>
      <c r="F100" s="28"/>
      <c r="G100" s="28"/>
      <c r="H100" s="28"/>
      <c r="I100" s="28"/>
      <c r="J100" s="28"/>
      <c r="Z100" s="21"/>
      <c r="AA100" s="21"/>
      <c r="AB100" s="21"/>
      <c r="AC100" s="21"/>
      <c r="AD100" s="21"/>
      <c r="BG100" s="51"/>
      <c r="ET100" s="22"/>
      <c r="EU100" s="22"/>
      <c r="EV100" s="22"/>
      <c r="EW100" s="22"/>
      <c r="EX100" s="22"/>
      <c r="EY100" s="22"/>
    </row>
    <row r="101" spans="1:155" x14ac:dyDescent="0.25">
      <c r="A101" s="42"/>
      <c r="B101" s="29"/>
      <c r="C101" s="57"/>
      <c r="D101" s="28"/>
      <c r="E101" s="28"/>
      <c r="F101" s="28"/>
      <c r="G101" s="28"/>
      <c r="H101" s="28"/>
      <c r="I101" s="28"/>
      <c r="J101" s="28"/>
      <c r="Z101" s="21"/>
      <c r="AA101" s="21"/>
      <c r="AB101" s="21"/>
      <c r="AC101" s="21"/>
      <c r="AD101" s="21"/>
      <c r="BG101" s="51"/>
      <c r="ET101" s="22"/>
      <c r="EU101" s="22"/>
      <c r="EV101" s="22"/>
      <c r="EW101" s="22"/>
      <c r="EX101" s="22"/>
      <c r="EY101" s="22"/>
    </row>
    <row r="102" spans="1:155" x14ac:dyDescent="0.25">
      <c r="A102" s="42"/>
      <c r="B102" s="29"/>
      <c r="C102" s="57"/>
      <c r="D102" s="28"/>
      <c r="E102" s="28"/>
      <c r="F102" s="28"/>
      <c r="G102" s="28"/>
      <c r="H102" s="28"/>
      <c r="I102" s="28"/>
      <c r="J102" s="28"/>
      <c r="Z102" s="21"/>
      <c r="AA102" s="21"/>
      <c r="AB102" s="21"/>
      <c r="AC102" s="21"/>
      <c r="AD102" s="21"/>
      <c r="BG102" s="51"/>
      <c r="ET102" s="22"/>
      <c r="EU102" s="22"/>
      <c r="EV102" s="22"/>
      <c r="EW102" s="22"/>
      <c r="EX102" s="22"/>
      <c r="EY102" s="22"/>
    </row>
    <row r="103" spans="1:155" x14ac:dyDescent="0.25">
      <c r="A103" s="42"/>
      <c r="B103" s="29"/>
      <c r="C103" s="57"/>
      <c r="D103" s="28"/>
      <c r="E103" s="28"/>
      <c r="F103" s="28"/>
      <c r="G103" s="28"/>
      <c r="H103" s="28"/>
      <c r="I103" s="28"/>
      <c r="J103" s="28"/>
      <c r="Z103" s="21"/>
      <c r="AA103" s="21"/>
      <c r="AB103" s="21"/>
      <c r="AC103" s="21"/>
      <c r="AD103" s="21"/>
      <c r="BG103" s="51"/>
      <c r="ET103" s="22"/>
      <c r="EU103" s="22"/>
      <c r="EV103" s="22"/>
      <c r="EW103" s="22"/>
      <c r="EX103" s="22"/>
    </row>
    <row r="104" spans="1:155" x14ac:dyDescent="0.25">
      <c r="A104" s="42"/>
      <c r="B104" s="29"/>
      <c r="C104" s="57"/>
      <c r="D104" s="28"/>
      <c r="E104" s="28"/>
      <c r="F104" s="28"/>
      <c r="G104" s="28"/>
      <c r="H104" s="28"/>
      <c r="I104" s="28"/>
      <c r="J104" s="28"/>
      <c r="Z104" s="21"/>
      <c r="AA104" s="21"/>
      <c r="AB104" s="21"/>
      <c r="AC104" s="21"/>
      <c r="AD104" s="21"/>
      <c r="BG104" s="51"/>
      <c r="ET104" s="22"/>
      <c r="EU104" s="22"/>
      <c r="EV104" s="22"/>
      <c r="EW104" s="22"/>
      <c r="EX104" s="22"/>
    </row>
    <row r="105" spans="1:155" x14ac:dyDescent="0.25">
      <c r="A105" s="42"/>
      <c r="B105" s="29"/>
      <c r="C105" s="57"/>
      <c r="D105" s="28"/>
      <c r="E105" s="28"/>
      <c r="F105" s="28"/>
      <c r="G105" s="28"/>
      <c r="H105" s="28"/>
      <c r="I105" s="28"/>
      <c r="J105" s="28"/>
      <c r="Z105" s="21"/>
      <c r="AA105" s="21"/>
      <c r="AB105" s="21"/>
      <c r="AC105" s="21"/>
      <c r="AD105" s="21"/>
      <c r="BG105" s="51"/>
      <c r="ET105" s="22"/>
      <c r="EU105" s="22"/>
      <c r="EV105" s="22"/>
      <c r="EW105" s="22"/>
      <c r="EX105" s="22"/>
    </row>
    <row r="106" spans="1:155" x14ac:dyDescent="0.25">
      <c r="A106" s="42"/>
      <c r="B106" s="29"/>
      <c r="C106" s="57"/>
      <c r="D106" s="28"/>
      <c r="E106" s="28"/>
      <c r="F106" s="28"/>
      <c r="G106" s="28"/>
      <c r="H106" s="28"/>
      <c r="I106" s="28"/>
      <c r="J106" s="28"/>
      <c r="Z106" s="21"/>
      <c r="AA106" s="21"/>
      <c r="AB106" s="21"/>
      <c r="AC106" s="21"/>
      <c r="AD106" s="21"/>
      <c r="BG106" s="51"/>
      <c r="ET106" s="22"/>
      <c r="EU106" s="22"/>
      <c r="EV106" s="22"/>
      <c r="EW106" s="22"/>
      <c r="EX106" s="22"/>
    </row>
    <row r="107" spans="1:155" x14ac:dyDescent="0.25">
      <c r="A107" s="42"/>
      <c r="B107" s="29"/>
      <c r="C107" s="57"/>
      <c r="D107" s="28"/>
      <c r="E107" s="28"/>
      <c r="F107" s="28"/>
      <c r="G107" s="28"/>
      <c r="H107" s="28"/>
      <c r="I107" s="28"/>
      <c r="J107" s="28"/>
      <c r="Z107" s="21"/>
      <c r="AA107" s="21"/>
      <c r="AB107" s="21"/>
      <c r="AC107" s="21"/>
      <c r="AD107" s="21"/>
      <c r="BG107" s="51"/>
      <c r="ET107" s="22"/>
      <c r="EU107" s="22"/>
      <c r="EV107" s="22"/>
      <c r="EW107" s="22"/>
      <c r="EX107" s="22"/>
    </row>
    <row r="108" spans="1:155" x14ac:dyDescent="0.25">
      <c r="A108" s="42"/>
      <c r="B108" s="29"/>
      <c r="C108" s="57"/>
      <c r="D108" s="28"/>
      <c r="E108" s="28"/>
      <c r="F108" s="28"/>
      <c r="G108" s="28"/>
      <c r="H108" s="28"/>
      <c r="I108" s="28"/>
      <c r="J108" s="28"/>
      <c r="Z108" s="21"/>
      <c r="AA108" s="21"/>
      <c r="AB108" s="21"/>
      <c r="AC108" s="21"/>
      <c r="AD108" s="21"/>
      <c r="BG108" s="51"/>
      <c r="ET108" s="22"/>
      <c r="EU108" s="22"/>
      <c r="EV108" s="22"/>
      <c r="EW108" s="22"/>
      <c r="EX108" s="22"/>
    </row>
    <row r="109" spans="1:155" x14ac:dyDescent="0.25">
      <c r="A109" s="42"/>
      <c r="B109" s="29"/>
      <c r="C109" s="57"/>
      <c r="D109" s="28"/>
      <c r="E109" s="28"/>
      <c r="F109" s="28"/>
      <c r="G109" s="28"/>
      <c r="H109" s="28"/>
      <c r="I109" s="28"/>
      <c r="J109" s="28"/>
      <c r="Z109" s="21"/>
      <c r="AA109" s="21"/>
      <c r="AB109" s="21"/>
      <c r="AC109" s="21"/>
      <c r="AD109" s="21"/>
      <c r="BG109" s="51"/>
      <c r="ET109" s="22"/>
      <c r="EU109" s="22"/>
      <c r="EV109" s="22"/>
      <c r="EW109" s="22"/>
      <c r="EX109" s="22"/>
    </row>
    <row r="110" spans="1:155" x14ac:dyDescent="0.25">
      <c r="A110" s="42"/>
      <c r="B110" s="29"/>
      <c r="C110" s="57"/>
      <c r="D110" s="28"/>
      <c r="E110" s="28"/>
      <c r="F110" s="28"/>
      <c r="G110" s="28"/>
      <c r="H110" s="28"/>
      <c r="I110" s="28"/>
      <c r="J110" s="28"/>
      <c r="Z110" s="21"/>
      <c r="AA110" s="21"/>
      <c r="AB110" s="21"/>
      <c r="AC110" s="21"/>
      <c r="AD110" s="21"/>
      <c r="BG110" s="51"/>
      <c r="ET110" s="22"/>
      <c r="EU110" s="22"/>
      <c r="EV110" s="22"/>
      <c r="EW110" s="22"/>
      <c r="EX110" s="22"/>
    </row>
    <row r="111" spans="1:155" x14ac:dyDescent="0.25">
      <c r="A111" s="42"/>
      <c r="B111" s="29"/>
      <c r="C111" s="57"/>
      <c r="D111" s="28"/>
      <c r="E111" s="28"/>
      <c r="F111" s="28"/>
      <c r="G111" s="28"/>
      <c r="H111" s="28"/>
      <c r="I111" s="28"/>
      <c r="J111" s="28"/>
      <c r="Z111" s="21"/>
      <c r="AA111" s="21"/>
      <c r="AB111" s="21"/>
      <c r="AC111" s="21"/>
      <c r="AD111" s="21"/>
      <c r="BG111" s="51"/>
      <c r="ET111" s="22"/>
      <c r="EU111" s="22"/>
      <c r="EV111" s="22"/>
      <c r="EW111" s="22"/>
      <c r="EX111" s="22"/>
    </row>
    <row r="112" spans="1:155" x14ac:dyDescent="0.25">
      <c r="A112" s="42"/>
      <c r="B112" s="29"/>
      <c r="C112" s="57"/>
      <c r="D112" s="28"/>
      <c r="E112" s="28"/>
      <c r="F112" s="28"/>
      <c r="G112" s="28"/>
      <c r="H112" s="28"/>
      <c r="I112" s="28"/>
      <c r="J112" s="28"/>
      <c r="Z112" s="21"/>
      <c r="AA112" s="21"/>
      <c r="AB112" s="21"/>
      <c r="AC112" s="21"/>
      <c r="AD112" s="21"/>
      <c r="BG112" s="51"/>
      <c r="ET112" s="22"/>
      <c r="EU112" s="22"/>
      <c r="EV112" s="22"/>
      <c r="EW112" s="22"/>
      <c r="EX112" s="22"/>
    </row>
    <row r="113" spans="1:154" x14ac:dyDescent="0.25">
      <c r="A113" s="42"/>
      <c r="B113" s="29"/>
      <c r="C113" s="57"/>
      <c r="D113" s="28"/>
      <c r="E113" s="28"/>
      <c r="F113" s="28"/>
      <c r="G113" s="28"/>
      <c r="H113" s="28"/>
      <c r="I113" s="28"/>
      <c r="J113" s="28"/>
      <c r="Z113" s="21"/>
      <c r="AA113" s="21"/>
      <c r="AB113" s="21"/>
      <c r="AC113" s="21"/>
      <c r="AD113" s="21"/>
      <c r="BG113" s="51"/>
      <c r="ET113" s="22"/>
      <c r="EU113" s="22"/>
      <c r="EV113" s="22"/>
      <c r="EW113" s="22"/>
      <c r="EX113" s="22"/>
    </row>
    <row r="114" spans="1:154" x14ac:dyDescent="0.25">
      <c r="A114" s="42"/>
      <c r="B114" s="29"/>
      <c r="C114" s="57"/>
      <c r="D114" s="28"/>
      <c r="E114" s="28"/>
      <c r="F114" s="28"/>
      <c r="G114" s="28"/>
      <c r="H114" s="28"/>
      <c r="I114" s="28"/>
      <c r="J114" s="28"/>
      <c r="Z114" s="21"/>
      <c r="AA114" s="21"/>
      <c r="AB114" s="21"/>
      <c r="AC114" s="21"/>
      <c r="AD114" s="21"/>
      <c r="BG114" s="51"/>
      <c r="ET114" s="22"/>
      <c r="EU114" s="22"/>
      <c r="EV114" s="22"/>
      <c r="EW114" s="22"/>
      <c r="EX114" s="22"/>
    </row>
    <row r="115" spans="1:154" x14ac:dyDescent="0.25">
      <c r="A115" s="42"/>
      <c r="B115" s="29"/>
      <c r="C115" s="57"/>
      <c r="D115" s="28"/>
      <c r="E115" s="28"/>
      <c r="F115" s="28"/>
      <c r="G115" s="28"/>
      <c r="H115" s="28"/>
      <c r="I115" s="28"/>
      <c r="J115" s="28"/>
      <c r="Z115" s="21"/>
      <c r="AA115" s="21"/>
      <c r="AB115" s="21"/>
      <c r="AC115" s="21"/>
      <c r="AD115" s="21"/>
      <c r="BG115" s="51"/>
      <c r="ET115" s="22"/>
      <c r="EU115" s="22"/>
      <c r="EV115" s="22"/>
      <c r="EW115" s="22"/>
      <c r="EX115" s="22"/>
    </row>
    <row r="116" spans="1:154" x14ac:dyDescent="0.25">
      <c r="A116" s="42"/>
      <c r="B116" s="29"/>
      <c r="C116" s="57"/>
      <c r="D116" s="28"/>
      <c r="E116" s="28"/>
      <c r="F116" s="28"/>
      <c r="G116" s="28"/>
      <c r="H116" s="28"/>
      <c r="I116" s="28"/>
      <c r="J116" s="28"/>
      <c r="Z116" s="21"/>
      <c r="AA116" s="21"/>
      <c r="AB116" s="21"/>
      <c r="AC116" s="21"/>
      <c r="AD116" s="21"/>
      <c r="BG116" s="51"/>
      <c r="ET116" s="22"/>
      <c r="EU116" s="22"/>
      <c r="EV116" s="22"/>
      <c r="EW116" s="22"/>
      <c r="EX116" s="22"/>
    </row>
    <row r="117" spans="1:154" x14ac:dyDescent="0.25">
      <c r="A117" s="42"/>
      <c r="B117" s="29"/>
      <c r="C117" s="57"/>
      <c r="D117" s="28"/>
      <c r="E117" s="28"/>
      <c r="F117" s="28"/>
      <c r="G117" s="28"/>
      <c r="H117" s="28"/>
      <c r="I117" s="28"/>
      <c r="J117" s="28"/>
      <c r="Z117" s="21"/>
      <c r="AA117" s="21"/>
      <c r="AB117" s="21"/>
      <c r="AC117" s="21"/>
      <c r="AD117" s="21"/>
      <c r="BG117" s="51"/>
      <c r="ET117" s="22"/>
      <c r="EU117" s="22"/>
      <c r="EV117" s="22"/>
      <c r="EW117" s="22"/>
      <c r="EX117" s="22"/>
    </row>
    <row r="118" spans="1:154" x14ac:dyDescent="0.25">
      <c r="A118" s="42"/>
      <c r="B118" s="29"/>
      <c r="C118" s="57"/>
      <c r="D118" s="28"/>
      <c r="E118" s="28"/>
      <c r="F118" s="28"/>
      <c r="G118" s="28"/>
      <c r="H118" s="28"/>
      <c r="I118" s="28"/>
      <c r="J118" s="28"/>
      <c r="Z118" s="21"/>
      <c r="AA118" s="21"/>
      <c r="AB118" s="21"/>
      <c r="AC118" s="21"/>
      <c r="AD118" s="21"/>
      <c r="BG118" s="51"/>
      <c r="ET118" s="22"/>
      <c r="EU118" s="22"/>
      <c r="EV118" s="22"/>
      <c r="EW118" s="22"/>
      <c r="EX118" s="22"/>
    </row>
    <row r="119" spans="1:154" x14ac:dyDescent="0.25">
      <c r="A119" s="42"/>
      <c r="B119" s="29"/>
      <c r="C119" s="57"/>
      <c r="D119" s="28"/>
      <c r="E119" s="28"/>
      <c r="F119" s="28"/>
      <c r="G119" s="28"/>
      <c r="H119" s="28"/>
      <c r="I119" s="28"/>
      <c r="J119" s="28"/>
      <c r="Z119" s="21"/>
      <c r="AA119" s="21"/>
      <c r="AB119" s="21"/>
      <c r="AC119" s="21"/>
      <c r="AD119" s="21"/>
      <c r="BG119" s="51"/>
      <c r="ET119" s="22"/>
      <c r="EU119" s="22"/>
      <c r="EV119" s="22"/>
      <c r="EW119" s="22"/>
      <c r="EX119" s="22"/>
    </row>
    <row r="120" spans="1:154" x14ac:dyDescent="0.25">
      <c r="A120" s="42"/>
      <c r="B120" s="29"/>
      <c r="C120" s="57"/>
      <c r="D120" s="28"/>
      <c r="E120" s="28"/>
      <c r="F120" s="28"/>
      <c r="G120" s="28"/>
      <c r="H120" s="28"/>
      <c r="I120" s="28"/>
      <c r="J120" s="28"/>
      <c r="Z120" s="21"/>
      <c r="AA120" s="21"/>
      <c r="AB120" s="21"/>
      <c r="AC120" s="21"/>
      <c r="AD120" s="21"/>
      <c r="BG120" s="51"/>
      <c r="ET120" s="22"/>
      <c r="EU120" s="22"/>
      <c r="EV120" s="22"/>
      <c r="EW120" s="22"/>
      <c r="EX120" s="22"/>
    </row>
    <row r="121" spans="1:154" x14ac:dyDescent="0.25">
      <c r="A121" s="42"/>
      <c r="B121" s="29"/>
      <c r="C121" s="57"/>
      <c r="D121" s="28"/>
      <c r="E121" s="28"/>
      <c r="F121" s="28"/>
      <c r="G121" s="28"/>
      <c r="H121" s="28"/>
      <c r="I121" s="28"/>
      <c r="J121" s="28"/>
      <c r="Z121" s="21"/>
      <c r="AA121" s="21"/>
      <c r="AB121" s="21"/>
      <c r="AC121" s="21"/>
      <c r="AD121" s="21"/>
      <c r="BG121" s="51"/>
      <c r="ET121" s="22"/>
      <c r="EU121" s="22"/>
      <c r="EV121" s="22"/>
      <c r="EW121" s="22"/>
      <c r="EX121" s="22"/>
    </row>
    <row r="122" spans="1:154" x14ac:dyDescent="0.25">
      <c r="A122" s="42"/>
      <c r="B122" s="29"/>
      <c r="C122" s="57"/>
      <c r="D122" s="28"/>
      <c r="E122" s="28"/>
      <c r="F122" s="28"/>
      <c r="G122" s="28"/>
      <c r="H122" s="28"/>
      <c r="I122" s="28"/>
      <c r="J122" s="28"/>
      <c r="Z122" s="21"/>
      <c r="AA122" s="21"/>
      <c r="AB122" s="21"/>
      <c r="AC122" s="21"/>
      <c r="AD122" s="21"/>
      <c r="BG122" s="51"/>
      <c r="ET122" s="22"/>
      <c r="EU122" s="22"/>
      <c r="EV122" s="22"/>
      <c r="EW122" s="22"/>
      <c r="EX122" s="22"/>
    </row>
    <row r="123" spans="1:154" x14ac:dyDescent="0.25">
      <c r="A123" s="42"/>
      <c r="B123" s="29"/>
      <c r="C123" s="57"/>
      <c r="D123" s="28"/>
      <c r="E123" s="28"/>
      <c r="F123" s="28"/>
      <c r="G123" s="28"/>
      <c r="H123" s="28"/>
      <c r="I123" s="28"/>
      <c r="J123" s="28"/>
      <c r="Z123" s="21"/>
      <c r="AA123" s="21"/>
      <c r="AB123" s="21"/>
      <c r="AC123" s="21"/>
      <c r="AD123" s="21"/>
      <c r="ET123" s="22"/>
      <c r="EU123" s="22"/>
      <c r="EV123" s="22"/>
      <c r="EW123" s="22"/>
      <c r="EX123" s="22"/>
    </row>
    <row r="124" spans="1:154" x14ac:dyDescent="0.25">
      <c r="A124" s="42"/>
      <c r="B124" s="29"/>
      <c r="C124" s="57"/>
      <c r="D124" s="28"/>
      <c r="E124" s="28"/>
      <c r="F124" s="28"/>
      <c r="G124" s="28"/>
      <c r="H124" s="28"/>
      <c r="I124" s="28"/>
      <c r="J124" s="28"/>
      <c r="Z124" s="21"/>
      <c r="AA124" s="21"/>
      <c r="AB124" s="21"/>
      <c r="AC124" s="21"/>
      <c r="AD124" s="21"/>
      <c r="ET124" s="22"/>
      <c r="EU124" s="22"/>
      <c r="EV124" s="22"/>
      <c r="EW124" s="22"/>
      <c r="EX124" s="22"/>
    </row>
    <row r="125" spans="1:154" x14ac:dyDescent="0.25">
      <c r="A125" s="42"/>
      <c r="B125" s="29"/>
      <c r="C125" s="57"/>
      <c r="D125" s="28"/>
      <c r="E125" s="28"/>
      <c r="F125" s="28"/>
      <c r="G125" s="28"/>
      <c r="H125" s="28"/>
      <c r="I125" s="28"/>
      <c r="J125" s="28"/>
      <c r="Z125" s="21"/>
      <c r="AA125" s="21"/>
      <c r="AB125" s="21"/>
      <c r="AC125" s="21"/>
      <c r="AD125" s="21"/>
      <c r="ET125" s="22"/>
      <c r="EU125" s="22"/>
      <c r="EV125" s="22"/>
      <c r="EW125" s="22"/>
      <c r="EX125" s="22"/>
    </row>
    <row r="126" spans="1:154" x14ac:dyDescent="0.25">
      <c r="A126" s="42"/>
      <c r="B126" s="29"/>
      <c r="C126" s="57"/>
      <c r="D126" s="28"/>
      <c r="E126" s="28"/>
      <c r="F126" s="28"/>
      <c r="G126" s="28"/>
      <c r="H126" s="28"/>
      <c r="I126" s="28"/>
      <c r="J126" s="28"/>
      <c r="Z126" s="21"/>
      <c r="AA126" s="21"/>
      <c r="AB126" s="21"/>
      <c r="AC126" s="21"/>
      <c r="AD126" s="21"/>
      <c r="ET126" s="22"/>
      <c r="EU126" s="22"/>
      <c r="EV126" s="22"/>
      <c r="EW126" s="22"/>
      <c r="EX126" s="22"/>
    </row>
    <row r="127" spans="1:154" x14ac:dyDescent="0.25">
      <c r="A127" s="42"/>
      <c r="B127" s="29"/>
      <c r="C127" s="57"/>
      <c r="D127" s="28"/>
      <c r="E127" s="28"/>
      <c r="F127" s="28"/>
      <c r="G127" s="28"/>
      <c r="H127" s="28"/>
      <c r="I127" s="28"/>
      <c r="J127" s="28"/>
      <c r="Z127" s="21"/>
      <c r="AA127" s="21"/>
      <c r="AB127" s="21"/>
      <c r="AC127" s="21"/>
      <c r="AD127" s="21"/>
      <c r="ET127" s="22"/>
      <c r="EU127" s="22"/>
      <c r="EV127" s="22"/>
      <c r="EW127" s="22"/>
      <c r="EX127" s="22"/>
    </row>
    <row r="128" spans="1:154" x14ac:dyDescent="0.25">
      <c r="A128" s="42"/>
      <c r="B128" s="29"/>
      <c r="C128" s="57"/>
      <c r="D128" s="28"/>
      <c r="E128" s="28"/>
      <c r="F128" s="28"/>
      <c r="G128" s="28"/>
      <c r="H128" s="28"/>
      <c r="I128" s="28"/>
      <c r="J128" s="28"/>
      <c r="Z128" s="21"/>
      <c r="AA128" s="21"/>
      <c r="AB128" s="21"/>
      <c r="AC128" s="21"/>
      <c r="AD128" s="21"/>
      <c r="ET128" s="22"/>
      <c r="EU128" s="22"/>
      <c r="EV128" s="22"/>
      <c r="EW128" s="22"/>
      <c r="EX128" s="22"/>
    </row>
    <row r="129" spans="1:154" x14ac:dyDescent="0.25">
      <c r="A129" s="42"/>
      <c r="B129" s="29"/>
      <c r="C129" s="57"/>
      <c r="D129" s="28"/>
      <c r="E129" s="28"/>
      <c r="F129" s="28"/>
      <c r="G129" s="28"/>
      <c r="H129" s="28"/>
      <c r="I129" s="28"/>
      <c r="J129" s="28"/>
      <c r="Z129" s="21"/>
      <c r="AA129" s="21"/>
      <c r="AB129" s="21"/>
      <c r="AC129" s="21"/>
      <c r="AD129" s="21"/>
      <c r="ET129" s="22"/>
      <c r="EU129" s="22"/>
      <c r="EV129" s="22"/>
      <c r="EW129" s="22"/>
      <c r="EX129" s="22"/>
    </row>
    <row r="130" spans="1:154" x14ac:dyDescent="0.25">
      <c r="A130" s="42"/>
      <c r="B130" s="29"/>
      <c r="C130" s="57"/>
      <c r="D130" s="28"/>
      <c r="E130" s="28"/>
      <c r="F130" s="28"/>
      <c r="G130" s="28"/>
      <c r="H130" s="28"/>
      <c r="I130" s="28"/>
      <c r="J130" s="28"/>
      <c r="Z130" s="21"/>
      <c r="AA130" s="21"/>
      <c r="AB130" s="21"/>
      <c r="AC130" s="21"/>
      <c r="AD130" s="21"/>
      <c r="ET130" s="22"/>
      <c r="EU130" s="22"/>
      <c r="EV130" s="22"/>
      <c r="EW130" s="22"/>
      <c r="EX130" s="22"/>
    </row>
    <row r="131" spans="1:154" x14ac:dyDescent="0.25">
      <c r="A131" s="42"/>
      <c r="B131" s="29"/>
      <c r="C131" s="57"/>
      <c r="D131" s="28"/>
      <c r="E131" s="28"/>
      <c r="F131" s="28"/>
      <c r="G131" s="28"/>
      <c r="H131" s="28"/>
      <c r="I131" s="28"/>
      <c r="J131" s="28"/>
      <c r="Z131" s="21"/>
      <c r="AA131" s="21"/>
      <c r="AB131" s="21"/>
      <c r="AC131" s="21"/>
      <c r="AD131" s="21"/>
      <c r="ET131" s="22"/>
      <c r="EU131" s="22"/>
      <c r="EV131" s="22"/>
      <c r="EW131" s="22"/>
      <c r="EX131" s="22"/>
    </row>
    <row r="132" spans="1:154" x14ac:dyDescent="0.25">
      <c r="A132" s="42"/>
      <c r="B132" s="29"/>
      <c r="C132" s="57"/>
      <c r="D132" s="28"/>
      <c r="E132" s="28"/>
      <c r="F132" s="28"/>
      <c r="G132" s="28"/>
      <c r="H132" s="28"/>
      <c r="I132" s="28"/>
      <c r="J132" s="28"/>
      <c r="Z132" s="21"/>
      <c r="AA132" s="21"/>
      <c r="AB132" s="21"/>
      <c r="AC132" s="21"/>
      <c r="AD132" s="21"/>
      <c r="ET132" s="22"/>
      <c r="EU132" s="22"/>
      <c r="EV132" s="22"/>
      <c r="EW132" s="22"/>
      <c r="EX132" s="22"/>
    </row>
    <row r="133" spans="1:154" x14ac:dyDescent="0.25">
      <c r="A133" s="42"/>
      <c r="B133" s="29"/>
      <c r="C133" s="57"/>
      <c r="D133" s="28"/>
      <c r="E133" s="28"/>
      <c r="F133" s="28"/>
      <c r="G133" s="28"/>
      <c r="H133" s="28"/>
      <c r="I133" s="28"/>
      <c r="J133" s="28"/>
      <c r="Z133" s="21"/>
      <c r="AA133" s="21"/>
      <c r="AB133" s="21"/>
      <c r="AC133" s="21"/>
      <c r="AD133" s="21"/>
      <c r="ET133" s="22"/>
      <c r="EU133" s="22"/>
      <c r="EV133" s="22"/>
      <c r="EW133" s="22"/>
      <c r="EX133" s="22"/>
    </row>
    <row r="134" spans="1:154" x14ac:dyDescent="0.25">
      <c r="A134" s="42"/>
      <c r="B134" s="29"/>
      <c r="C134" s="57"/>
      <c r="D134" s="28"/>
      <c r="E134" s="28"/>
      <c r="F134" s="28"/>
      <c r="G134" s="28"/>
      <c r="H134" s="28"/>
      <c r="I134" s="28"/>
      <c r="J134" s="28"/>
      <c r="Z134" s="21"/>
      <c r="AA134" s="21"/>
      <c r="AB134" s="21"/>
      <c r="AC134" s="21"/>
      <c r="AD134" s="21"/>
      <c r="ET134" s="22"/>
      <c r="EU134" s="22"/>
      <c r="EV134" s="22"/>
      <c r="EW134" s="22"/>
      <c r="EX134" s="22"/>
    </row>
    <row r="135" spans="1:154" x14ac:dyDescent="0.25">
      <c r="A135" s="42"/>
      <c r="B135" s="29"/>
      <c r="C135" s="57"/>
      <c r="D135" s="28"/>
      <c r="E135" s="28"/>
      <c r="F135" s="28"/>
      <c r="G135" s="28"/>
      <c r="H135" s="28"/>
      <c r="I135" s="28"/>
      <c r="J135" s="28"/>
      <c r="Z135" s="21"/>
      <c r="AA135" s="21"/>
      <c r="AB135" s="21"/>
      <c r="AC135" s="21"/>
      <c r="AD135" s="21"/>
      <c r="ET135" s="22"/>
      <c r="EU135" s="22"/>
      <c r="EV135" s="22"/>
      <c r="EW135" s="22"/>
      <c r="EX135" s="22"/>
    </row>
    <row r="136" spans="1:154" x14ac:dyDescent="0.25">
      <c r="A136" s="42"/>
      <c r="B136" s="29"/>
      <c r="C136" s="57"/>
      <c r="D136" s="28"/>
      <c r="E136" s="28"/>
      <c r="F136" s="28"/>
      <c r="G136" s="28"/>
      <c r="H136" s="28"/>
      <c r="I136" s="28"/>
      <c r="J136" s="28"/>
      <c r="Z136" s="21"/>
      <c r="AA136" s="21"/>
      <c r="AB136" s="21"/>
      <c r="AC136" s="21"/>
      <c r="AD136" s="21"/>
      <c r="ET136" s="22"/>
      <c r="EU136" s="22"/>
      <c r="EV136" s="22"/>
      <c r="EW136" s="22"/>
      <c r="EX136" s="22"/>
    </row>
    <row r="137" spans="1:154" x14ac:dyDescent="0.25">
      <c r="A137" s="42"/>
      <c r="B137" s="29"/>
      <c r="C137" s="57"/>
      <c r="D137" s="28"/>
      <c r="E137" s="28"/>
      <c r="F137" s="28"/>
      <c r="G137" s="28"/>
      <c r="H137" s="28"/>
      <c r="I137" s="28"/>
      <c r="J137" s="28"/>
      <c r="Z137" s="21"/>
      <c r="AA137" s="21"/>
      <c r="AB137" s="21"/>
      <c r="AC137" s="21"/>
      <c r="AD137" s="21"/>
      <c r="ET137" s="22"/>
      <c r="EU137" s="22"/>
      <c r="EV137" s="22"/>
      <c r="EW137" s="22"/>
      <c r="EX137" s="22"/>
    </row>
    <row r="138" spans="1:154" x14ac:dyDescent="0.25">
      <c r="A138" s="42"/>
      <c r="B138" s="29"/>
      <c r="C138" s="57"/>
      <c r="D138" s="28"/>
      <c r="E138" s="28"/>
      <c r="F138" s="28"/>
      <c r="G138" s="28"/>
      <c r="H138" s="28"/>
      <c r="I138" s="28"/>
      <c r="J138" s="28"/>
      <c r="Z138" s="21"/>
      <c r="AA138" s="21"/>
      <c r="AB138" s="21"/>
      <c r="AC138" s="21"/>
      <c r="AD138" s="21"/>
      <c r="ET138" s="22"/>
      <c r="EU138" s="22"/>
      <c r="EV138" s="22"/>
      <c r="EW138" s="22"/>
      <c r="EX138" s="22"/>
    </row>
    <row r="139" spans="1:154" x14ac:dyDescent="0.25">
      <c r="A139" s="42"/>
      <c r="B139" s="29"/>
      <c r="C139" s="57"/>
      <c r="D139" s="28"/>
      <c r="E139" s="28"/>
      <c r="F139" s="28"/>
      <c r="G139" s="28"/>
      <c r="H139" s="28"/>
      <c r="I139" s="28"/>
      <c r="J139" s="28"/>
      <c r="Z139" s="21"/>
      <c r="AA139" s="21"/>
      <c r="AB139" s="21"/>
      <c r="AC139" s="21"/>
      <c r="AD139" s="21"/>
      <c r="ET139" s="22"/>
      <c r="EU139" s="22"/>
      <c r="EV139" s="22"/>
      <c r="EW139" s="22"/>
      <c r="EX139" s="22"/>
    </row>
    <row r="140" spans="1:154" x14ac:dyDescent="0.25">
      <c r="A140" s="42"/>
      <c r="B140" s="29"/>
      <c r="C140" s="57"/>
      <c r="D140" s="28"/>
      <c r="E140" s="28"/>
      <c r="F140" s="28"/>
      <c r="G140" s="28"/>
      <c r="H140" s="28"/>
      <c r="I140" s="28"/>
      <c r="J140" s="28"/>
      <c r="Z140" s="21"/>
      <c r="AA140" s="21"/>
      <c r="AB140" s="21"/>
      <c r="AC140" s="21"/>
      <c r="AD140" s="21"/>
      <c r="ET140" s="22"/>
      <c r="EU140" s="22"/>
      <c r="EV140" s="22"/>
      <c r="EW140" s="22"/>
      <c r="EX140" s="22"/>
    </row>
    <row r="141" spans="1:154" x14ac:dyDescent="0.25">
      <c r="A141" s="42"/>
      <c r="B141" s="29"/>
      <c r="C141" s="57"/>
      <c r="D141" s="28"/>
      <c r="E141" s="28"/>
      <c r="F141" s="28"/>
      <c r="G141" s="28"/>
      <c r="H141" s="28"/>
      <c r="I141" s="28"/>
      <c r="J141" s="28"/>
      <c r="Z141" s="21"/>
      <c r="AA141" s="21"/>
      <c r="AB141" s="21"/>
      <c r="AC141" s="21"/>
      <c r="AD141" s="21"/>
      <c r="ET141" s="22"/>
      <c r="EU141" s="22"/>
      <c r="EV141" s="22"/>
      <c r="EW141" s="22"/>
      <c r="EX141" s="22"/>
    </row>
    <row r="142" spans="1:154" x14ac:dyDescent="0.25">
      <c r="A142" s="42"/>
      <c r="B142" s="29"/>
      <c r="C142" s="57"/>
      <c r="D142" s="28"/>
      <c r="E142" s="28"/>
      <c r="F142" s="28"/>
      <c r="G142" s="28"/>
      <c r="H142" s="28"/>
      <c r="I142" s="28"/>
      <c r="J142" s="28"/>
      <c r="Z142" s="21"/>
      <c r="AA142" s="21"/>
      <c r="AB142" s="21"/>
      <c r="AC142" s="21"/>
      <c r="AD142" s="21"/>
      <c r="ET142" s="22"/>
      <c r="EU142" s="22"/>
      <c r="EV142" s="22"/>
      <c r="EW142" s="22"/>
      <c r="EX142" s="22"/>
    </row>
    <row r="143" spans="1:154" x14ac:dyDescent="0.25">
      <c r="A143" s="42"/>
      <c r="B143" s="29"/>
      <c r="C143" s="57"/>
      <c r="D143" s="28"/>
      <c r="E143" s="28"/>
      <c r="F143" s="28"/>
      <c r="G143" s="28"/>
      <c r="H143" s="28"/>
      <c r="I143" s="28"/>
      <c r="J143" s="28"/>
      <c r="Z143" s="21"/>
      <c r="AA143" s="21"/>
      <c r="AB143" s="21"/>
      <c r="AC143" s="21"/>
      <c r="AD143" s="21"/>
      <c r="ET143" s="22"/>
      <c r="EU143" s="22"/>
      <c r="EV143" s="22"/>
      <c r="EW143" s="22"/>
      <c r="EX143" s="22"/>
    </row>
    <row r="144" spans="1:154" x14ac:dyDescent="0.25">
      <c r="A144" s="42"/>
      <c r="B144" s="29"/>
      <c r="C144" s="57"/>
      <c r="D144" s="28"/>
      <c r="E144" s="28"/>
      <c r="F144" s="28"/>
      <c r="G144" s="28"/>
      <c r="H144" s="28"/>
      <c r="I144" s="28"/>
      <c r="J144" s="28"/>
      <c r="Z144" s="21"/>
      <c r="AA144" s="21"/>
      <c r="AB144" s="21"/>
      <c r="AC144" s="21"/>
      <c r="AD144" s="21"/>
      <c r="ET144" s="22"/>
      <c r="EU144" s="22"/>
      <c r="EV144" s="22"/>
      <c r="EW144" s="22"/>
      <c r="EX144" s="22"/>
    </row>
    <row r="145" spans="1:154" x14ac:dyDescent="0.25">
      <c r="A145" s="42"/>
      <c r="B145" s="29"/>
      <c r="C145" s="57"/>
      <c r="D145" s="28"/>
      <c r="E145" s="28"/>
      <c r="F145" s="28"/>
      <c r="G145" s="28"/>
      <c r="H145" s="28"/>
      <c r="I145" s="28"/>
      <c r="J145" s="28"/>
      <c r="Z145" s="21"/>
      <c r="AA145" s="21"/>
      <c r="AB145" s="21"/>
      <c r="AC145" s="21"/>
      <c r="AD145" s="21"/>
      <c r="ET145" s="22"/>
      <c r="EU145" s="22"/>
      <c r="EV145" s="22"/>
      <c r="EW145" s="22"/>
      <c r="EX145" s="22"/>
    </row>
    <row r="146" spans="1:154" x14ac:dyDescent="0.25">
      <c r="A146" s="42"/>
      <c r="B146" s="29"/>
      <c r="C146" s="57"/>
      <c r="D146" s="28"/>
      <c r="E146" s="28"/>
      <c r="F146" s="28"/>
      <c r="G146" s="28"/>
      <c r="H146" s="28"/>
      <c r="I146" s="28"/>
      <c r="J146" s="28"/>
      <c r="Z146" s="21"/>
      <c r="AA146" s="21"/>
      <c r="AB146" s="21"/>
      <c r="AC146" s="21"/>
      <c r="AD146" s="21"/>
      <c r="ET146" s="22"/>
      <c r="EU146" s="22"/>
      <c r="EV146" s="22"/>
      <c r="EW146" s="22"/>
      <c r="EX146" s="22"/>
    </row>
    <row r="147" spans="1:154" x14ac:dyDescent="0.25">
      <c r="A147" s="42"/>
      <c r="B147" s="29"/>
      <c r="C147" s="57"/>
      <c r="D147" s="28"/>
      <c r="E147" s="28"/>
      <c r="F147" s="28"/>
      <c r="G147" s="28"/>
      <c r="H147" s="28"/>
      <c r="I147" s="28"/>
      <c r="J147" s="28"/>
      <c r="Z147" s="21"/>
      <c r="AA147" s="21"/>
      <c r="AB147" s="21"/>
      <c r="AC147" s="21"/>
      <c r="AD147" s="21"/>
      <c r="ET147" s="22"/>
      <c r="EU147" s="22"/>
      <c r="EV147" s="22"/>
      <c r="EW147" s="22"/>
      <c r="EX147" s="22"/>
    </row>
    <row r="148" spans="1:154" x14ac:dyDescent="0.25">
      <c r="A148" s="42"/>
      <c r="B148" s="29"/>
      <c r="C148" s="57"/>
      <c r="D148" s="28"/>
      <c r="E148" s="28"/>
      <c r="F148" s="28"/>
      <c r="G148" s="28"/>
      <c r="H148" s="28"/>
      <c r="I148" s="28"/>
      <c r="J148" s="28"/>
      <c r="Z148" s="21"/>
      <c r="AA148" s="21"/>
      <c r="AB148" s="21"/>
      <c r="AC148" s="21"/>
      <c r="AD148" s="21"/>
      <c r="ET148" s="22"/>
      <c r="EU148" s="22"/>
      <c r="EV148" s="22"/>
      <c r="EW148" s="22"/>
      <c r="EX148" s="22"/>
    </row>
    <row r="149" spans="1:154" x14ac:dyDescent="0.25">
      <c r="A149" s="42"/>
      <c r="B149" s="29"/>
      <c r="C149" s="57"/>
      <c r="D149" s="28"/>
      <c r="E149" s="28"/>
      <c r="F149" s="28"/>
      <c r="G149" s="28"/>
      <c r="H149" s="28"/>
      <c r="I149" s="28"/>
      <c r="J149" s="28"/>
      <c r="Z149" s="21"/>
      <c r="AA149" s="21"/>
      <c r="AB149" s="21"/>
      <c r="AC149" s="21"/>
      <c r="AD149" s="21"/>
      <c r="ET149" s="22"/>
      <c r="EU149" s="22"/>
      <c r="EV149" s="22"/>
      <c r="EW149" s="22"/>
      <c r="EX149" s="22"/>
    </row>
    <row r="150" spans="1:154" x14ac:dyDescent="0.25">
      <c r="A150" s="42"/>
      <c r="B150" s="29"/>
      <c r="C150" s="57"/>
      <c r="D150" s="28"/>
      <c r="E150" s="28"/>
      <c r="F150" s="28"/>
      <c r="G150" s="28"/>
      <c r="H150" s="28"/>
      <c r="I150" s="28"/>
      <c r="J150" s="28"/>
      <c r="Z150" s="21"/>
      <c r="AA150" s="21"/>
      <c r="AB150" s="21"/>
      <c r="AC150" s="21"/>
      <c r="AD150" s="21"/>
      <c r="ET150" s="22"/>
      <c r="EU150" s="22"/>
      <c r="EV150" s="22"/>
      <c r="EW150" s="22"/>
      <c r="EX150" s="22"/>
    </row>
    <row r="151" spans="1:154" x14ac:dyDescent="0.25">
      <c r="A151" s="42"/>
      <c r="B151" s="29"/>
      <c r="C151" s="57"/>
      <c r="D151" s="28"/>
      <c r="E151" s="28"/>
      <c r="F151" s="28"/>
      <c r="G151" s="28"/>
      <c r="H151" s="28"/>
      <c r="I151" s="28"/>
      <c r="J151" s="28"/>
      <c r="Z151" s="21"/>
      <c r="AA151" s="21"/>
      <c r="AB151" s="21"/>
      <c r="AC151" s="21"/>
      <c r="AD151" s="21"/>
      <c r="ET151" s="22"/>
      <c r="EU151" s="22"/>
      <c r="EV151" s="22"/>
      <c r="EW151" s="22"/>
      <c r="EX151" s="22"/>
    </row>
    <row r="152" spans="1:154" x14ac:dyDescent="0.25">
      <c r="A152" s="42"/>
      <c r="B152" s="29"/>
      <c r="C152" s="57"/>
      <c r="D152" s="28"/>
      <c r="E152" s="28"/>
      <c r="F152" s="28"/>
      <c r="G152" s="28"/>
      <c r="H152" s="28"/>
      <c r="I152" s="28"/>
      <c r="J152" s="28"/>
      <c r="Z152" s="21"/>
      <c r="AA152" s="21"/>
      <c r="AB152" s="21"/>
      <c r="AC152" s="21"/>
      <c r="AD152" s="21"/>
      <c r="ET152" s="22"/>
      <c r="EU152" s="22"/>
      <c r="EV152" s="22"/>
      <c r="EW152" s="22"/>
      <c r="EX152" s="22"/>
    </row>
    <row r="153" spans="1:154" x14ac:dyDescent="0.25">
      <c r="A153" s="42"/>
      <c r="B153" s="29"/>
      <c r="C153" s="57"/>
      <c r="D153" s="28"/>
      <c r="E153" s="28"/>
      <c r="F153" s="28"/>
      <c r="G153" s="28"/>
      <c r="H153" s="28"/>
      <c r="I153" s="28"/>
      <c r="J153" s="28"/>
      <c r="Z153" s="21"/>
      <c r="AA153" s="21"/>
      <c r="AB153" s="21"/>
      <c r="AC153" s="21"/>
      <c r="AD153" s="21"/>
      <c r="ET153" s="22"/>
      <c r="EU153" s="22"/>
      <c r="EV153" s="22"/>
      <c r="EW153" s="22"/>
      <c r="EX153" s="22"/>
    </row>
    <row r="154" spans="1:154" x14ac:dyDescent="0.25">
      <c r="A154" s="42"/>
      <c r="B154" s="29"/>
      <c r="C154" s="57"/>
      <c r="D154" s="28"/>
      <c r="E154" s="28"/>
      <c r="F154" s="28"/>
      <c r="G154" s="28"/>
      <c r="H154" s="28"/>
      <c r="I154" s="28"/>
      <c r="J154" s="28"/>
      <c r="Z154" s="21"/>
      <c r="AA154" s="21"/>
      <c r="AB154" s="21"/>
      <c r="AC154" s="21"/>
      <c r="AD154" s="21"/>
      <c r="ET154" s="22"/>
      <c r="EU154" s="22"/>
      <c r="EV154" s="22"/>
      <c r="EW154" s="22"/>
      <c r="EX154" s="22"/>
    </row>
    <row r="155" spans="1:154" x14ac:dyDescent="0.25">
      <c r="A155" s="42"/>
      <c r="B155" s="29"/>
      <c r="C155" s="57"/>
      <c r="D155" s="28"/>
      <c r="E155" s="28"/>
      <c r="F155" s="28"/>
      <c r="G155" s="28"/>
      <c r="H155" s="28"/>
      <c r="I155" s="28"/>
      <c r="J155" s="28"/>
      <c r="Z155" s="21"/>
      <c r="AA155" s="21"/>
      <c r="AB155" s="21"/>
      <c r="AC155" s="21"/>
      <c r="AD155" s="21"/>
      <c r="ET155" s="22"/>
      <c r="EU155" s="22"/>
      <c r="EV155" s="22"/>
      <c r="EW155" s="22"/>
      <c r="EX155" s="22"/>
    </row>
    <row r="156" spans="1:154" x14ac:dyDescent="0.25">
      <c r="A156" s="42"/>
      <c r="B156" s="29"/>
      <c r="C156" s="57"/>
      <c r="D156" s="28"/>
      <c r="E156" s="28"/>
      <c r="F156" s="28"/>
      <c r="G156" s="28"/>
      <c r="H156" s="28"/>
      <c r="I156" s="28"/>
      <c r="J156" s="28"/>
      <c r="Z156" s="21"/>
      <c r="AA156" s="21"/>
      <c r="AB156" s="21"/>
      <c r="AC156" s="21"/>
      <c r="AD156" s="21"/>
      <c r="ET156" s="22"/>
      <c r="EU156" s="22"/>
      <c r="EV156" s="22"/>
      <c r="EW156" s="22"/>
      <c r="EX156" s="22"/>
    </row>
    <row r="157" spans="1:154" x14ac:dyDescent="0.25">
      <c r="A157" s="42"/>
      <c r="B157" s="29"/>
      <c r="C157" s="57"/>
      <c r="D157" s="28"/>
      <c r="E157" s="28"/>
      <c r="F157" s="28"/>
      <c r="G157" s="28"/>
      <c r="H157" s="28"/>
      <c r="I157" s="28"/>
      <c r="J157" s="28"/>
      <c r="Z157" s="21"/>
      <c r="AA157" s="21"/>
      <c r="AB157" s="21"/>
      <c r="AC157" s="21"/>
      <c r="AD157" s="21"/>
      <c r="ET157" s="22"/>
      <c r="EU157" s="22"/>
      <c r="EV157" s="22"/>
      <c r="EW157" s="22"/>
      <c r="EX157" s="22"/>
    </row>
    <row r="158" spans="1:154" x14ac:dyDescent="0.25">
      <c r="A158" s="42"/>
      <c r="B158" s="29"/>
      <c r="C158" s="57"/>
      <c r="D158" s="28"/>
      <c r="E158" s="28"/>
      <c r="F158" s="28"/>
      <c r="G158" s="28"/>
      <c r="H158" s="28"/>
      <c r="I158" s="28"/>
      <c r="J158" s="28"/>
      <c r="Z158" s="21"/>
      <c r="AA158" s="21"/>
      <c r="AB158" s="21"/>
      <c r="AC158" s="21"/>
      <c r="AD158" s="21"/>
      <c r="ET158" s="22"/>
      <c r="EU158" s="22"/>
      <c r="EV158" s="22"/>
      <c r="EW158" s="22"/>
      <c r="EX158" s="22"/>
    </row>
    <row r="159" spans="1:154" x14ac:dyDescent="0.25">
      <c r="A159" s="42"/>
      <c r="B159" s="29"/>
      <c r="C159" s="57"/>
      <c r="D159" s="28"/>
      <c r="E159" s="28"/>
      <c r="F159" s="28"/>
      <c r="G159" s="28"/>
      <c r="H159" s="28"/>
      <c r="I159" s="28"/>
      <c r="J159" s="28"/>
      <c r="Z159" s="21"/>
      <c r="AA159" s="21"/>
      <c r="AB159" s="21"/>
      <c r="AC159" s="21"/>
      <c r="AD159" s="21"/>
      <c r="ET159" s="22"/>
      <c r="EU159" s="22"/>
      <c r="EV159" s="22"/>
      <c r="EW159" s="22"/>
      <c r="EX159" s="22"/>
    </row>
    <row r="160" spans="1:154" x14ac:dyDescent="0.25">
      <c r="A160" s="42"/>
      <c r="B160" s="29"/>
      <c r="C160" s="57"/>
      <c r="D160" s="28"/>
      <c r="E160" s="28"/>
      <c r="F160" s="28"/>
      <c r="G160" s="28"/>
      <c r="H160" s="28"/>
      <c r="I160" s="28"/>
      <c r="J160" s="28"/>
      <c r="Z160" s="21"/>
      <c r="AA160" s="21"/>
      <c r="AB160" s="21"/>
      <c r="AC160" s="21"/>
      <c r="AD160" s="21"/>
      <c r="ET160" s="22"/>
      <c r="EU160" s="22"/>
      <c r="EV160" s="22"/>
      <c r="EW160" s="22"/>
      <c r="EX160" s="22"/>
    </row>
    <row r="161" spans="1:154" x14ac:dyDescent="0.25">
      <c r="A161" s="42"/>
      <c r="B161" s="29"/>
      <c r="C161" s="57"/>
      <c r="D161" s="28"/>
      <c r="E161" s="28"/>
      <c r="F161" s="28"/>
      <c r="G161" s="28"/>
      <c r="H161" s="28"/>
      <c r="I161" s="28"/>
      <c r="J161" s="28"/>
      <c r="Z161" s="21"/>
      <c r="AA161" s="21"/>
      <c r="AB161" s="21"/>
      <c r="AC161" s="21"/>
      <c r="AD161" s="21"/>
      <c r="ET161" s="22"/>
      <c r="EU161" s="22"/>
      <c r="EV161" s="22"/>
      <c r="EW161" s="22"/>
      <c r="EX161" s="22"/>
    </row>
    <row r="162" spans="1:154" x14ac:dyDescent="0.25">
      <c r="A162" s="42"/>
      <c r="B162" s="29"/>
      <c r="C162" s="57"/>
      <c r="D162" s="28"/>
      <c r="E162" s="28"/>
      <c r="F162" s="28"/>
      <c r="G162" s="28"/>
      <c r="H162" s="28"/>
      <c r="I162" s="28"/>
      <c r="J162" s="28"/>
      <c r="Z162" s="21"/>
      <c r="AA162" s="21"/>
      <c r="AB162" s="21"/>
      <c r="AC162" s="21"/>
      <c r="AD162" s="21"/>
      <c r="ET162" s="22"/>
      <c r="EU162" s="22"/>
      <c r="EV162" s="22"/>
      <c r="EW162" s="22"/>
      <c r="EX162" s="22"/>
    </row>
    <row r="163" spans="1:154" x14ac:dyDescent="0.25">
      <c r="A163" s="42"/>
      <c r="B163" s="29"/>
      <c r="C163" s="57"/>
      <c r="D163" s="28"/>
      <c r="E163" s="28"/>
      <c r="F163" s="28"/>
      <c r="G163" s="28"/>
      <c r="H163" s="28"/>
      <c r="I163" s="28"/>
      <c r="J163" s="28"/>
      <c r="Z163" s="21"/>
      <c r="AA163" s="21"/>
      <c r="AB163" s="21"/>
      <c r="AC163" s="21"/>
      <c r="AD163" s="21"/>
      <c r="ET163" s="22"/>
      <c r="EU163" s="22"/>
      <c r="EV163" s="22"/>
      <c r="EW163" s="22"/>
      <c r="EX163" s="22"/>
    </row>
    <row r="164" spans="1:154" x14ac:dyDescent="0.25">
      <c r="A164" s="42"/>
      <c r="B164" s="29"/>
      <c r="C164" s="57"/>
      <c r="D164" s="28"/>
      <c r="E164" s="28"/>
      <c r="F164" s="28"/>
      <c r="G164" s="28"/>
      <c r="H164" s="28"/>
      <c r="I164" s="28"/>
      <c r="J164" s="28"/>
      <c r="Z164" s="21"/>
      <c r="AA164" s="21"/>
      <c r="AB164" s="21"/>
      <c r="AC164" s="21"/>
      <c r="AD164" s="21"/>
      <c r="ET164" s="22"/>
      <c r="EU164" s="22"/>
      <c r="EV164" s="22"/>
      <c r="EW164" s="22"/>
      <c r="EX164" s="22"/>
    </row>
    <row r="165" spans="1:154" x14ac:dyDescent="0.25">
      <c r="A165" s="42"/>
      <c r="B165" s="29"/>
      <c r="C165" s="57"/>
      <c r="D165" s="28"/>
      <c r="E165" s="28"/>
      <c r="F165" s="28"/>
      <c r="G165" s="28"/>
      <c r="H165" s="28"/>
      <c r="I165" s="28"/>
      <c r="J165" s="28"/>
      <c r="Z165" s="21"/>
      <c r="AA165" s="21"/>
      <c r="AB165" s="21"/>
      <c r="AC165" s="21"/>
      <c r="AD165" s="21"/>
      <c r="ET165" s="22"/>
      <c r="EU165" s="22"/>
      <c r="EV165" s="22"/>
      <c r="EW165" s="22"/>
      <c r="EX165" s="22"/>
    </row>
    <row r="166" spans="1:154" x14ac:dyDescent="0.25">
      <c r="A166" s="42"/>
      <c r="B166" s="29"/>
      <c r="C166" s="57"/>
      <c r="D166" s="28"/>
      <c r="E166" s="28"/>
      <c r="F166" s="28"/>
      <c r="G166" s="28"/>
      <c r="H166" s="28"/>
      <c r="I166" s="28"/>
      <c r="J166" s="28"/>
      <c r="Z166" s="21"/>
      <c r="AA166" s="21"/>
      <c r="AB166" s="21"/>
      <c r="AC166" s="21"/>
      <c r="AD166" s="21"/>
      <c r="ET166" s="22"/>
      <c r="EU166" s="22"/>
      <c r="EV166" s="22"/>
      <c r="EW166" s="22"/>
      <c r="EX166" s="22"/>
    </row>
    <row r="167" spans="1:154" x14ac:dyDescent="0.25">
      <c r="A167" s="42"/>
      <c r="B167" s="29"/>
      <c r="C167" s="57"/>
      <c r="D167" s="28"/>
      <c r="E167" s="28"/>
      <c r="F167" s="28"/>
      <c r="G167" s="28"/>
      <c r="H167" s="28"/>
      <c r="I167" s="28"/>
      <c r="J167" s="28"/>
      <c r="Z167" s="21"/>
      <c r="AA167" s="21"/>
      <c r="AB167" s="21"/>
      <c r="AC167" s="21"/>
      <c r="AD167" s="21"/>
      <c r="ET167" s="22"/>
      <c r="EU167" s="22"/>
      <c r="EV167" s="22"/>
      <c r="EW167" s="22"/>
      <c r="EX167" s="22"/>
    </row>
    <row r="168" spans="1:154" x14ac:dyDescent="0.25">
      <c r="A168" s="42"/>
      <c r="B168" s="29"/>
      <c r="C168" s="57"/>
      <c r="D168" s="28"/>
      <c r="E168" s="28"/>
      <c r="F168" s="28"/>
      <c r="G168" s="28"/>
      <c r="H168" s="28"/>
      <c r="I168" s="28"/>
      <c r="J168" s="28"/>
      <c r="Z168" s="21"/>
      <c r="AA168" s="21"/>
      <c r="AB168" s="21"/>
      <c r="AC168" s="21"/>
      <c r="AD168" s="21"/>
      <c r="ET168" s="22"/>
      <c r="EU168" s="22"/>
      <c r="EV168" s="22"/>
      <c r="EW168" s="22"/>
      <c r="EX168" s="22"/>
    </row>
    <row r="169" spans="1:154" x14ac:dyDescent="0.25">
      <c r="A169" s="42"/>
      <c r="B169" s="29"/>
      <c r="C169" s="57"/>
      <c r="D169" s="28"/>
      <c r="E169" s="28"/>
      <c r="F169" s="28"/>
      <c r="G169" s="28"/>
      <c r="H169" s="28"/>
      <c r="I169" s="28"/>
      <c r="J169" s="28"/>
      <c r="Z169" s="21"/>
      <c r="AA169" s="21"/>
      <c r="AB169" s="21"/>
      <c r="AC169" s="21"/>
      <c r="AD169" s="21"/>
      <c r="ET169" s="22"/>
      <c r="EU169" s="22"/>
      <c r="EV169" s="22"/>
      <c r="EW169" s="22"/>
      <c r="EX169" s="22"/>
    </row>
    <row r="170" spans="1:154" x14ac:dyDescent="0.25">
      <c r="A170" s="42"/>
      <c r="B170" s="29"/>
      <c r="C170" s="57"/>
      <c r="D170" s="28"/>
      <c r="E170" s="28"/>
      <c r="F170" s="28"/>
      <c r="G170" s="28"/>
      <c r="H170" s="28"/>
      <c r="I170" s="28"/>
      <c r="J170" s="28"/>
      <c r="Z170" s="21"/>
      <c r="AA170" s="21"/>
      <c r="AB170" s="21"/>
      <c r="AC170" s="21"/>
      <c r="AD170" s="21"/>
      <c r="ET170" s="22"/>
      <c r="EU170" s="22"/>
      <c r="EV170" s="22"/>
      <c r="EW170" s="22"/>
      <c r="EX170" s="22"/>
    </row>
    <row r="171" spans="1:154" x14ac:dyDescent="0.25">
      <c r="A171" s="42"/>
      <c r="B171" s="29"/>
      <c r="C171" s="57"/>
      <c r="D171" s="28"/>
      <c r="E171" s="28"/>
      <c r="F171" s="28"/>
      <c r="G171" s="28"/>
      <c r="H171" s="28"/>
      <c r="I171" s="28"/>
      <c r="J171" s="28"/>
      <c r="Z171" s="21"/>
      <c r="AA171" s="21"/>
      <c r="AB171" s="21"/>
      <c r="AC171" s="21"/>
      <c r="AD171" s="21"/>
      <c r="ET171" s="22"/>
      <c r="EU171" s="22"/>
      <c r="EV171" s="22"/>
      <c r="EW171" s="22"/>
      <c r="EX171" s="22"/>
    </row>
    <row r="172" spans="1:154" x14ac:dyDescent="0.25">
      <c r="A172" s="42"/>
      <c r="B172" s="29"/>
      <c r="C172" s="57"/>
      <c r="D172" s="28"/>
      <c r="E172" s="28"/>
      <c r="F172" s="28"/>
      <c r="G172" s="28"/>
      <c r="H172" s="28"/>
      <c r="I172" s="28"/>
      <c r="J172" s="28"/>
      <c r="Z172" s="21"/>
      <c r="AA172" s="21"/>
      <c r="AB172" s="21"/>
      <c r="AC172" s="21"/>
      <c r="AD172" s="21"/>
      <c r="ET172" s="22"/>
      <c r="EU172" s="22"/>
      <c r="EV172" s="22"/>
      <c r="EW172" s="22"/>
      <c r="EX172" s="22"/>
    </row>
    <row r="173" spans="1:154" x14ac:dyDescent="0.25">
      <c r="A173" s="42"/>
      <c r="B173" s="29"/>
      <c r="C173" s="57"/>
      <c r="D173" s="28"/>
      <c r="E173" s="28"/>
      <c r="F173" s="28"/>
      <c r="G173" s="28"/>
      <c r="H173" s="28"/>
      <c r="I173" s="28"/>
      <c r="J173" s="28"/>
      <c r="Z173" s="21"/>
      <c r="AA173" s="21"/>
      <c r="AB173" s="21"/>
      <c r="AC173" s="21"/>
      <c r="AD173" s="21"/>
      <c r="ET173" s="22"/>
      <c r="EU173" s="22"/>
      <c r="EV173" s="22"/>
      <c r="EW173" s="22"/>
      <c r="EX173" s="22"/>
    </row>
    <row r="174" spans="1:154" x14ac:dyDescent="0.25">
      <c r="A174" s="42"/>
      <c r="B174" s="29"/>
      <c r="C174" s="57"/>
      <c r="D174" s="28"/>
      <c r="E174" s="28"/>
      <c r="F174" s="28"/>
      <c r="G174" s="28"/>
      <c r="H174" s="28"/>
      <c r="I174" s="28"/>
      <c r="J174" s="28"/>
      <c r="Z174" s="21"/>
      <c r="AA174" s="21"/>
      <c r="AB174" s="21"/>
      <c r="AC174" s="21"/>
      <c r="AD174" s="21"/>
      <c r="ET174" s="22"/>
      <c r="EU174" s="22"/>
      <c r="EV174" s="22"/>
      <c r="EW174" s="22"/>
      <c r="EX174" s="22"/>
    </row>
    <row r="175" spans="1:154" x14ac:dyDescent="0.25">
      <c r="A175" s="42"/>
      <c r="B175" s="29"/>
      <c r="C175" s="57"/>
      <c r="D175" s="28"/>
      <c r="E175" s="28"/>
      <c r="F175" s="28"/>
      <c r="G175" s="28"/>
      <c r="H175" s="28"/>
      <c r="I175" s="28"/>
      <c r="J175" s="28"/>
      <c r="Z175" s="21"/>
      <c r="AA175" s="21"/>
      <c r="AB175" s="21"/>
      <c r="AC175" s="21"/>
      <c r="AD175" s="21"/>
      <c r="ET175" s="22"/>
      <c r="EU175" s="22"/>
      <c r="EV175" s="22"/>
      <c r="EW175" s="22"/>
      <c r="EX175" s="22"/>
    </row>
    <row r="176" spans="1:154" x14ac:dyDescent="0.25">
      <c r="A176" s="42"/>
      <c r="B176" s="29"/>
      <c r="C176" s="57"/>
      <c r="D176" s="28"/>
      <c r="E176" s="28"/>
      <c r="F176" s="28"/>
      <c r="G176" s="28"/>
      <c r="H176" s="28"/>
      <c r="I176" s="28"/>
      <c r="J176" s="28"/>
      <c r="Z176" s="21"/>
      <c r="AA176" s="21"/>
      <c r="AB176" s="21"/>
      <c r="AC176" s="21"/>
      <c r="AD176" s="21"/>
      <c r="ET176" s="22"/>
      <c r="EU176" s="22"/>
      <c r="EV176" s="22"/>
      <c r="EW176" s="22"/>
      <c r="EX176" s="22"/>
    </row>
    <row r="177" spans="1:154" x14ac:dyDescent="0.25">
      <c r="A177" s="42"/>
      <c r="B177" s="29"/>
      <c r="C177" s="57"/>
      <c r="D177" s="28"/>
      <c r="E177" s="28"/>
      <c r="F177" s="28"/>
      <c r="G177" s="28"/>
      <c r="H177" s="28"/>
      <c r="I177" s="28"/>
      <c r="J177" s="28"/>
      <c r="Z177" s="21"/>
      <c r="AA177" s="21"/>
      <c r="AB177" s="21"/>
      <c r="AC177" s="21"/>
      <c r="AD177" s="21"/>
      <c r="ET177" s="22"/>
      <c r="EU177" s="22"/>
      <c r="EV177" s="22"/>
      <c r="EW177" s="22"/>
      <c r="EX177" s="22"/>
    </row>
    <row r="178" spans="1:154" x14ac:dyDescent="0.25">
      <c r="A178" s="42"/>
      <c r="B178" s="29"/>
      <c r="C178" s="57"/>
      <c r="D178" s="28"/>
      <c r="E178" s="28"/>
      <c r="F178" s="28"/>
      <c r="G178" s="28"/>
      <c r="H178" s="28"/>
      <c r="I178" s="28"/>
      <c r="J178" s="28"/>
      <c r="Z178" s="21"/>
      <c r="AA178" s="21"/>
      <c r="AB178" s="21"/>
      <c r="AC178" s="21"/>
      <c r="AD178" s="21"/>
      <c r="ET178" s="22"/>
      <c r="EU178" s="22"/>
      <c r="EV178" s="22"/>
      <c r="EW178" s="22"/>
      <c r="EX178" s="22"/>
    </row>
    <row r="179" spans="1:154" x14ac:dyDescent="0.25">
      <c r="A179" s="42"/>
      <c r="B179" s="29"/>
      <c r="C179" s="57"/>
      <c r="D179" s="28"/>
      <c r="E179" s="28"/>
      <c r="F179" s="28"/>
      <c r="G179" s="28"/>
      <c r="H179" s="28"/>
      <c r="I179" s="28"/>
      <c r="J179" s="28"/>
      <c r="Z179" s="21"/>
      <c r="AA179" s="21"/>
      <c r="AB179" s="21"/>
      <c r="AC179" s="21"/>
      <c r="AD179" s="21"/>
      <c r="ET179" s="22"/>
      <c r="EU179" s="22"/>
      <c r="EV179" s="22"/>
      <c r="EW179" s="22"/>
      <c r="EX179" s="22"/>
    </row>
    <row r="180" spans="1:154" x14ac:dyDescent="0.25">
      <c r="A180" s="42"/>
      <c r="B180" s="29"/>
      <c r="C180" s="57"/>
      <c r="D180" s="28"/>
      <c r="E180" s="28"/>
      <c r="F180" s="28"/>
      <c r="G180" s="28"/>
      <c r="H180" s="28"/>
      <c r="I180" s="28"/>
      <c r="J180" s="28"/>
      <c r="Z180" s="21"/>
      <c r="AA180" s="21"/>
      <c r="AB180" s="21"/>
      <c r="AC180" s="21"/>
      <c r="AD180" s="21"/>
      <c r="ET180" s="22"/>
      <c r="EU180" s="22"/>
      <c r="EV180" s="22"/>
      <c r="EW180" s="22"/>
      <c r="EX180" s="22"/>
    </row>
    <row r="181" spans="1:154" x14ac:dyDescent="0.25">
      <c r="A181" s="42"/>
      <c r="B181" s="29"/>
      <c r="C181" s="57"/>
      <c r="D181" s="28"/>
      <c r="E181" s="28"/>
      <c r="F181" s="28"/>
      <c r="G181" s="28"/>
      <c r="H181" s="28"/>
      <c r="I181" s="28"/>
      <c r="J181" s="28"/>
      <c r="Z181" s="21"/>
      <c r="AA181" s="21"/>
      <c r="AB181" s="21"/>
      <c r="AC181" s="21"/>
      <c r="AD181" s="21"/>
      <c r="ET181" s="22"/>
      <c r="EU181" s="22"/>
      <c r="EV181" s="22"/>
      <c r="EW181" s="22"/>
      <c r="EX181" s="22"/>
    </row>
    <row r="182" spans="1:154" x14ac:dyDescent="0.25">
      <c r="A182" s="42"/>
      <c r="B182" s="29"/>
      <c r="C182" s="57"/>
      <c r="D182" s="28"/>
      <c r="E182" s="28"/>
      <c r="F182" s="28"/>
      <c r="G182" s="28"/>
      <c r="H182" s="28"/>
      <c r="I182" s="28"/>
      <c r="J182" s="28"/>
      <c r="Z182" s="21"/>
      <c r="AA182" s="21"/>
      <c r="AB182" s="21"/>
      <c r="AC182" s="21"/>
      <c r="AD182" s="21"/>
      <c r="ET182" s="22"/>
      <c r="EU182" s="22"/>
      <c r="EV182" s="22"/>
      <c r="EW182" s="22"/>
      <c r="EX182" s="22"/>
    </row>
    <row r="183" spans="1:154" x14ac:dyDescent="0.25">
      <c r="A183" s="42"/>
      <c r="B183" s="29"/>
      <c r="C183" s="57"/>
      <c r="D183" s="28"/>
      <c r="E183" s="28"/>
      <c r="F183" s="28"/>
      <c r="G183" s="28"/>
      <c r="H183" s="28"/>
      <c r="I183" s="28"/>
      <c r="J183" s="28"/>
      <c r="Z183" s="21"/>
      <c r="AA183" s="21"/>
      <c r="AB183" s="21"/>
      <c r="AC183" s="21"/>
      <c r="AD183" s="21"/>
      <c r="ET183" s="22"/>
      <c r="EU183" s="22"/>
      <c r="EV183" s="22"/>
      <c r="EW183" s="22"/>
      <c r="EX183" s="22"/>
    </row>
    <row r="184" spans="1:154" x14ac:dyDescent="0.25">
      <c r="A184" s="42"/>
      <c r="B184" s="29"/>
      <c r="C184" s="57"/>
      <c r="D184" s="28"/>
      <c r="E184" s="28"/>
      <c r="F184" s="28"/>
      <c r="G184" s="28"/>
      <c r="H184" s="28"/>
      <c r="I184" s="28"/>
      <c r="J184" s="28"/>
      <c r="Z184" s="21"/>
      <c r="AA184" s="21"/>
      <c r="AB184" s="21"/>
      <c r="AC184" s="21"/>
      <c r="AD184" s="21"/>
      <c r="ET184" s="22"/>
      <c r="EU184" s="22"/>
      <c r="EV184" s="22"/>
      <c r="EW184" s="22"/>
      <c r="EX184" s="22"/>
    </row>
    <row r="185" spans="1:154" x14ac:dyDescent="0.25">
      <c r="A185" s="42"/>
      <c r="B185" s="29"/>
      <c r="C185" s="57"/>
      <c r="D185" s="28"/>
      <c r="E185" s="28"/>
      <c r="F185" s="28"/>
      <c r="G185" s="28"/>
      <c r="H185" s="28"/>
      <c r="I185" s="28"/>
      <c r="J185" s="28"/>
      <c r="Z185" s="21"/>
      <c r="AA185" s="21"/>
      <c r="AB185" s="21"/>
      <c r="AC185" s="21"/>
      <c r="AD185" s="21"/>
      <c r="ET185" s="22"/>
      <c r="EU185" s="22"/>
      <c r="EV185" s="22"/>
      <c r="EW185" s="22"/>
      <c r="EX185" s="22"/>
    </row>
    <row r="186" spans="1:154" x14ac:dyDescent="0.25">
      <c r="A186" s="42"/>
      <c r="B186" s="29"/>
      <c r="C186" s="57"/>
      <c r="D186" s="28"/>
      <c r="E186" s="28"/>
      <c r="F186" s="28"/>
      <c r="G186" s="28"/>
      <c r="H186" s="28"/>
      <c r="I186" s="28"/>
      <c r="J186" s="28"/>
      <c r="Z186" s="21"/>
      <c r="AA186" s="21"/>
      <c r="AB186" s="21"/>
      <c r="AC186" s="21"/>
      <c r="AD186" s="21"/>
      <c r="ET186" s="22"/>
      <c r="EU186" s="22"/>
      <c r="EV186" s="22"/>
      <c r="EW186" s="22"/>
      <c r="EX186" s="22"/>
    </row>
    <row r="187" spans="1:154" x14ac:dyDescent="0.25">
      <c r="A187" s="42"/>
      <c r="B187" s="29"/>
      <c r="C187" s="57"/>
      <c r="D187" s="28"/>
      <c r="E187" s="28"/>
      <c r="F187" s="28"/>
      <c r="G187" s="28"/>
      <c r="H187" s="28"/>
      <c r="I187" s="28"/>
      <c r="J187" s="28"/>
      <c r="Z187" s="21"/>
      <c r="AA187" s="21"/>
      <c r="AB187" s="21"/>
      <c r="AC187" s="21"/>
      <c r="AD187" s="21"/>
      <c r="ET187" s="22"/>
      <c r="EU187" s="22"/>
      <c r="EV187" s="22"/>
      <c r="EW187" s="22"/>
      <c r="EX187" s="22"/>
    </row>
    <row r="188" spans="1:154" x14ac:dyDescent="0.25">
      <c r="A188" s="42"/>
      <c r="B188" s="29"/>
      <c r="C188" s="57"/>
      <c r="D188" s="28"/>
      <c r="E188" s="28"/>
      <c r="F188" s="28"/>
      <c r="G188" s="28"/>
      <c r="H188" s="28"/>
      <c r="I188" s="28"/>
      <c r="J188" s="28"/>
      <c r="Z188" s="21"/>
      <c r="AA188" s="21"/>
      <c r="AB188" s="21"/>
      <c r="AC188" s="21"/>
      <c r="AD188" s="21"/>
      <c r="ET188" s="22"/>
      <c r="EU188" s="22"/>
      <c r="EV188" s="22"/>
      <c r="EW188" s="22"/>
      <c r="EX188" s="22"/>
    </row>
    <row r="189" spans="1:154" x14ac:dyDescent="0.25">
      <c r="A189" s="42"/>
      <c r="B189" s="29"/>
      <c r="C189" s="57"/>
      <c r="D189" s="28"/>
      <c r="E189" s="28"/>
      <c r="F189" s="28"/>
      <c r="G189" s="28"/>
      <c r="H189" s="28"/>
      <c r="I189" s="28"/>
      <c r="J189" s="28"/>
      <c r="Z189" s="21"/>
      <c r="AA189" s="21"/>
      <c r="AB189" s="21"/>
      <c r="AC189" s="21"/>
      <c r="AD189" s="21"/>
      <c r="ET189" s="22"/>
      <c r="EU189" s="22"/>
      <c r="EV189" s="22"/>
      <c r="EW189" s="22"/>
      <c r="EX189" s="22"/>
    </row>
    <row r="190" spans="1:154" x14ac:dyDescent="0.25">
      <c r="A190" s="42"/>
      <c r="B190" s="29"/>
      <c r="C190" s="57"/>
      <c r="D190" s="28"/>
      <c r="E190" s="28"/>
      <c r="F190" s="28"/>
      <c r="G190" s="28"/>
      <c r="H190" s="28"/>
      <c r="I190" s="28"/>
      <c r="J190" s="28"/>
      <c r="Z190" s="21"/>
      <c r="AA190" s="21"/>
      <c r="AB190" s="21"/>
      <c r="AC190" s="21"/>
      <c r="AD190" s="21"/>
      <c r="ET190" s="22"/>
      <c r="EU190" s="22"/>
      <c r="EV190" s="22"/>
      <c r="EW190" s="22"/>
      <c r="EX190" s="22"/>
    </row>
    <row r="191" spans="1:154" x14ac:dyDescent="0.25">
      <c r="A191" s="42"/>
      <c r="B191" s="29"/>
      <c r="C191" s="57"/>
      <c r="D191" s="28"/>
      <c r="E191" s="28"/>
      <c r="F191" s="28"/>
      <c r="G191" s="28"/>
      <c r="H191" s="28"/>
      <c r="I191" s="28"/>
      <c r="J191" s="28"/>
      <c r="Z191" s="21"/>
      <c r="AA191" s="21"/>
      <c r="AB191" s="21"/>
      <c r="AC191" s="21"/>
      <c r="AD191" s="21"/>
      <c r="ET191" s="22"/>
      <c r="EU191" s="22"/>
      <c r="EV191" s="22"/>
      <c r="EW191" s="22"/>
      <c r="EX191" s="22"/>
    </row>
    <row r="192" spans="1:154" x14ac:dyDescent="0.25">
      <c r="A192" s="42"/>
      <c r="B192" s="29"/>
      <c r="C192" s="57"/>
      <c r="D192" s="28"/>
      <c r="E192" s="28"/>
      <c r="F192" s="28"/>
      <c r="G192" s="28"/>
      <c r="H192" s="28"/>
      <c r="I192" s="28"/>
      <c r="J192" s="28"/>
      <c r="Z192" s="21"/>
      <c r="AA192" s="21"/>
      <c r="AB192" s="21"/>
      <c r="AC192" s="21"/>
      <c r="AD192" s="21"/>
      <c r="ET192" s="22"/>
      <c r="EU192" s="22"/>
      <c r="EV192" s="22"/>
      <c r="EW192" s="22"/>
      <c r="EX192" s="22"/>
    </row>
    <row r="193" spans="1:154" x14ac:dyDescent="0.25">
      <c r="A193" s="42"/>
      <c r="B193" s="29"/>
      <c r="C193" s="57"/>
      <c r="D193" s="28"/>
      <c r="E193" s="28"/>
      <c r="F193" s="28"/>
      <c r="G193" s="28"/>
      <c r="H193" s="28"/>
      <c r="I193" s="28"/>
      <c r="J193" s="28"/>
      <c r="Z193" s="21"/>
      <c r="AA193" s="21"/>
      <c r="AB193" s="21"/>
      <c r="AC193" s="21"/>
      <c r="AD193" s="21"/>
      <c r="ET193" s="22"/>
      <c r="EU193" s="22"/>
      <c r="EV193" s="22"/>
      <c r="EW193" s="22"/>
      <c r="EX193" s="22"/>
    </row>
    <row r="194" spans="1:154" x14ac:dyDescent="0.25">
      <c r="A194" s="42"/>
      <c r="B194" s="29"/>
      <c r="C194" s="57"/>
      <c r="D194" s="28"/>
      <c r="E194" s="28"/>
      <c r="F194" s="28"/>
      <c r="G194" s="28"/>
      <c r="H194" s="28"/>
      <c r="I194" s="28"/>
      <c r="J194" s="28"/>
      <c r="Z194" s="21"/>
      <c r="AA194" s="21"/>
      <c r="AB194" s="21"/>
      <c r="AC194" s="21"/>
      <c r="AD194" s="21"/>
      <c r="ET194" s="22"/>
      <c r="EU194" s="22"/>
      <c r="EV194" s="22"/>
      <c r="EW194" s="22"/>
      <c r="EX194" s="22"/>
    </row>
    <row r="195" spans="1:154" x14ac:dyDescent="0.25">
      <c r="A195" s="42"/>
      <c r="B195" s="29"/>
      <c r="C195" s="57"/>
      <c r="D195" s="28"/>
      <c r="E195" s="28"/>
      <c r="F195" s="28"/>
      <c r="G195" s="28"/>
      <c r="H195" s="28"/>
      <c r="I195" s="28"/>
      <c r="J195" s="28"/>
      <c r="Z195" s="21"/>
      <c r="AA195" s="21"/>
      <c r="AB195" s="21"/>
      <c r="AC195" s="21"/>
      <c r="AD195" s="21"/>
      <c r="ET195" s="22"/>
      <c r="EU195" s="22"/>
      <c r="EV195" s="22"/>
      <c r="EW195" s="22"/>
      <c r="EX195" s="22"/>
    </row>
    <row r="196" spans="1:154" x14ac:dyDescent="0.25">
      <c r="A196" s="42"/>
      <c r="B196" s="29"/>
      <c r="C196" s="57"/>
      <c r="D196" s="28"/>
      <c r="E196" s="28"/>
      <c r="F196" s="28"/>
      <c r="G196" s="28"/>
      <c r="H196" s="28"/>
      <c r="I196" s="28"/>
      <c r="J196" s="28"/>
      <c r="Z196" s="21"/>
      <c r="AA196" s="21"/>
      <c r="AB196" s="21"/>
      <c r="AC196" s="21"/>
      <c r="AD196" s="21"/>
      <c r="ET196" s="22"/>
      <c r="EU196" s="22"/>
      <c r="EV196" s="22"/>
      <c r="EW196" s="22"/>
      <c r="EX196" s="22"/>
    </row>
    <row r="197" spans="1:154" x14ac:dyDescent="0.25">
      <c r="A197" s="42"/>
      <c r="B197" s="29"/>
      <c r="C197" s="57"/>
      <c r="D197" s="28"/>
      <c r="E197" s="28"/>
      <c r="F197" s="28"/>
      <c r="G197" s="28"/>
      <c r="H197" s="28"/>
      <c r="I197" s="28"/>
      <c r="J197" s="28"/>
      <c r="Z197" s="21"/>
      <c r="AA197" s="21"/>
      <c r="AB197" s="21"/>
      <c r="AC197" s="21"/>
      <c r="AD197" s="21"/>
      <c r="ET197" s="22"/>
      <c r="EU197" s="22"/>
      <c r="EV197" s="22"/>
      <c r="EW197" s="22"/>
      <c r="EX197" s="22"/>
    </row>
    <row r="198" spans="1:154" x14ac:dyDescent="0.25">
      <c r="A198" s="42"/>
      <c r="B198" s="29"/>
      <c r="C198" s="57"/>
      <c r="D198" s="28"/>
      <c r="E198" s="28"/>
      <c r="F198" s="28"/>
      <c r="G198" s="28"/>
      <c r="H198" s="28"/>
      <c r="I198" s="28"/>
      <c r="J198" s="28"/>
      <c r="Z198" s="21"/>
      <c r="AA198" s="21"/>
      <c r="AB198" s="21"/>
      <c r="AC198" s="21"/>
      <c r="AD198" s="21"/>
      <c r="ET198" s="22"/>
      <c r="EU198" s="22"/>
      <c r="EV198" s="22"/>
      <c r="EW198" s="22"/>
      <c r="EX198" s="22"/>
    </row>
    <row r="199" spans="1:154" x14ac:dyDescent="0.25">
      <c r="A199" s="42"/>
      <c r="B199" s="29"/>
      <c r="C199" s="57"/>
      <c r="D199" s="28"/>
      <c r="E199" s="28"/>
      <c r="F199" s="28"/>
      <c r="G199" s="28"/>
      <c r="H199" s="28"/>
      <c r="I199" s="28"/>
      <c r="J199" s="28"/>
      <c r="Z199" s="21"/>
      <c r="AA199" s="21"/>
      <c r="AB199" s="21"/>
      <c r="AC199" s="21"/>
      <c r="AD199" s="21"/>
      <c r="ET199" s="22"/>
      <c r="EU199" s="22"/>
      <c r="EV199" s="22"/>
      <c r="EW199" s="22"/>
      <c r="EX199" s="22"/>
    </row>
    <row r="200" spans="1:154" x14ac:dyDescent="0.25">
      <c r="A200" s="42"/>
      <c r="B200" s="29"/>
      <c r="C200" s="57"/>
      <c r="D200" s="28"/>
      <c r="E200" s="28"/>
      <c r="F200" s="28"/>
      <c r="G200" s="28"/>
      <c r="H200" s="28"/>
      <c r="I200" s="28"/>
      <c r="J200" s="28"/>
      <c r="Z200" s="21"/>
      <c r="AA200" s="21"/>
      <c r="AB200" s="21"/>
      <c r="AC200" s="21"/>
      <c r="AD200" s="21"/>
      <c r="ET200" s="22"/>
      <c r="EU200" s="22"/>
      <c r="EV200" s="22"/>
      <c r="EW200" s="22"/>
      <c r="EX200" s="22"/>
    </row>
    <row r="201" spans="1:154" x14ac:dyDescent="0.25">
      <c r="A201" s="42"/>
      <c r="B201" s="29"/>
      <c r="C201" s="57"/>
      <c r="D201" s="28"/>
      <c r="E201" s="28"/>
      <c r="F201" s="28"/>
      <c r="G201" s="28"/>
      <c r="H201" s="28"/>
      <c r="I201" s="28"/>
      <c r="J201" s="28"/>
      <c r="Z201" s="21"/>
      <c r="AA201" s="21"/>
      <c r="AB201" s="21"/>
      <c r="AC201" s="21"/>
      <c r="AD201" s="21"/>
      <c r="ET201" s="22"/>
      <c r="EU201" s="22"/>
      <c r="EV201" s="22"/>
      <c r="EW201" s="22"/>
      <c r="EX201" s="22"/>
    </row>
    <row r="202" spans="1:154" x14ac:dyDescent="0.25">
      <c r="A202" s="42"/>
      <c r="B202" s="29"/>
      <c r="C202" s="57"/>
      <c r="D202" s="28"/>
      <c r="E202" s="28"/>
      <c r="F202" s="28"/>
      <c r="G202" s="28"/>
      <c r="H202" s="28"/>
      <c r="I202" s="28"/>
      <c r="J202" s="28"/>
      <c r="Z202" s="21"/>
      <c r="AA202" s="21"/>
      <c r="AB202" s="21"/>
      <c r="AC202" s="21"/>
      <c r="AD202" s="21"/>
      <c r="ET202" s="22"/>
      <c r="EU202" s="22"/>
      <c r="EV202" s="22"/>
      <c r="EW202" s="22"/>
      <c r="EX202" s="22"/>
    </row>
    <row r="203" spans="1:154" x14ac:dyDescent="0.25">
      <c r="A203" s="42"/>
      <c r="B203" s="29"/>
      <c r="C203" s="57"/>
      <c r="D203" s="28"/>
      <c r="E203" s="28"/>
      <c r="F203" s="28"/>
      <c r="G203" s="28"/>
      <c r="H203" s="28"/>
      <c r="I203" s="28"/>
      <c r="J203" s="28"/>
      <c r="Z203" s="21"/>
      <c r="AA203" s="21"/>
      <c r="AB203" s="21"/>
      <c r="AC203" s="21"/>
      <c r="AD203" s="21"/>
      <c r="ET203" s="22"/>
      <c r="EU203" s="22"/>
      <c r="EV203" s="22"/>
      <c r="EW203" s="22"/>
      <c r="EX203" s="22"/>
    </row>
    <row r="204" spans="1:154" x14ac:dyDescent="0.25">
      <c r="A204" s="42"/>
      <c r="B204" s="29"/>
      <c r="C204" s="57"/>
      <c r="D204" s="28"/>
      <c r="E204" s="28"/>
      <c r="F204" s="28"/>
      <c r="G204" s="28"/>
      <c r="H204" s="28"/>
      <c r="I204" s="28"/>
      <c r="J204" s="28"/>
      <c r="Z204" s="21"/>
      <c r="AA204" s="21"/>
      <c r="AB204" s="21"/>
      <c r="AC204" s="21"/>
      <c r="AD204" s="21"/>
      <c r="ET204" s="22"/>
      <c r="EU204" s="22"/>
      <c r="EV204" s="22"/>
      <c r="EW204" s="22"/>
      <c r="EX204" s="22"/>
    </row>
    <row r="205" spans="1:154" x14ac:dyDescent="0.25">
      <c r="A205" s="42"/>
      <c r="B205" s="29"/>
      <c r="C205" s="57"/>
      <c r="D205" s="28"/>
      <c r="E205" s="28"/>
      <c r="F205" s="28"/>
      <c r="G205" s="28"/>
      <c r="H205" s="28"/>
      <c r="I205" s="28"/>
      <c r="J205" s="28"/>
      <c r="Z205" s="21"/>
      <c r="AA205" s="21"/>
      <c r="AB205" s="21"/>
      <c r="AC205" s="21"/>
      <c r="AD205" s="21"/>
      <c r="ET205" s="22"/>
      <c r="EU205" s="22"/>
      <c r="EV205" s="22"/>
      <c r="EW205" s="22"/>
      <c r="EX205" s="22"/>
    </row>
    <row r="206" spans="1:154" x14ac:dyDescent="0.25">
      <c r="A206" s="42"/>
      <c r="B206" s="29"/>
      <c r="C206" s="57"/>
      <c r="D206" s="28"/>
      <c r="E206" s="28"/>
      <c r="F206" s="28"/>
      <c r="G206" s="28"/>
      <c r="H206" s="28"/>
      <c r="I206" s="28"/>
      <c r="J206" s="28"/>
      <c r="Z206" s="21"/>
      <c r="AA206" s="21"/>
      <c r="AB206" s="21"/>
      <c r="AC206" s="21"/>
      <c r="AD206" s="21"/>
      <c r="ET206" s="22"/>
      <c r="EU206" s="22"/>
      <c r="EV206" s="22"/>
      <c r="EW206" s="22"/>
      <c r="EX206" s="22"/>
    </row>
    <row r="207" spans="1:154" x14ac:dyDescent="0.25">
      <c r="A207" s="42"/>
      <c r="B207" s="29"/>
      <c r="C207" s="57"/>
      <c r="D207" s="28"/>
      <c r="E207" s="28"/>
      <c r="F207" s="28"/>
      <c r="G207" s="28"/>
      <c r="H207" s="28"/>
      <c r="I207" s="28"/>
      <c r="J207" s="28"/>
      <c r="Z207" s="21"/>
      <c r="AA207" s="21"/>
      <c r="AB207" s="21"/>
      <c r="AC207" s="21"/>
      <c r="AD207" s="21"/>
      <c r="ET207" s="22"/>
      <c r="EU207" s="22"/>
      <c r="EV207" s="22"/>
      <c r="EW207" s="22"/>
      <c r="EX207" s="22"/>
    </row>
    <row r="208" spans="1:154" x14ac:dyDescent="0.25">
      <c r="A208" s="42"/>
      <c r="B208" s="29"/>
      <c r="C208" s="57"/>
      <c r="D208" s="28"/>
      <c r="E208" s="28"/>
      <c r="F208" s="28"/>
      <c r="G208" s="28"/>
      <c r="H208" s="28"/>
      <c r="I208" s="28"/>
      <c r="J208" s="28"/>
      <c r="Z208" s="21"/>
      <c r="AA208" s="21"/>
      <c r="AB208" s="21"/>
      <c r="AC208" s="21"/>
      <c r="AD208" s="21"/>
      <c r="ET208" s="22"/>
      <c r="EU208" s="22"/>
      <c r="EV208" s="22"/>
      <c r="EW208" s="22"/>
      <c r="EX208" s="22"/>
    </row>
    <row r="209" spans="1:154" x14ac:dyDescent="0.25">
      <c r="A209" s="42"/>
      <c r="B209" s="29"/>
      <c r="C209" s="57"/>
      <c r="D209" s="28"/>
      <c r="E209" s="28"/>
      <c r="F209" s="28"/>
      <c r="G209" s="28"/>
      <c r="H209" s="28"/>
      <c r="I209" s="28"/>
      <c r="J209" s="28"/>
      <c r="Z209" s="21"/>
      <c r="AA209" s="21"/>
      <c r="AB209" s="21"/>
      <c r="AC209" s="21"/>
      <c r="AD209" s="21"/>
      <c r="ET209" s="22"/>
      <c r="EU209" s="22"/>
      <c r="EV209" s="22"/>
      <c r="EW209" s="22"/>
      <c r="EX209" s="22"/>
    </row>
    <row r="210" spans="1:154" x14ac:dyDescent="0.25">
      <c r="A210" s="42"/>
      <c r="B210" s="29"/>
      <c r="C210" s="57"/>
      <c r="D210" s="28"/>
      <c r="E210" s="28"/>
      <c r="F210" s="28"/>
      <c r="G210" s="28"/>
      <c r="H210" s="28"/>
      <c r="I210" s="28"/>
      <c r="J210" s="28"/>
      <c r="Z210" s="21"/>
      <c r="AA210" s="21"/>
      <c r="AB210" s="21"/>
      <c r="AC210" s="21"/>
      <c r="AD210" s="21"/>
      <c r="ET210" s="22"/>
      <c r="EU210" s="22"/>
      <c r="EV210" s="22"/>
      <c r="EW210" s="22"/>
      <c r="EX210" s="22"/>
    </row>
    <row r="211" spans="1:154" x14ac:dyDescent="0.25">
      <c r="A211" s="42"/>
      <c r="B211" s="29"/>
      <c r="C211" s="57"/>
      <c r="D211" s="28"/>
      <c r="E211" s="28"/>
      <c r="F211" s="28"/>
      <c r="G211" s="28"/>
      <c r="H211" s="28"/>
      <c r="I211" s="28"/>
      <c r="J211" s="28"/>
      <c r="Z211" s="21"/>
      <c r="AA211" s="21"/>
      <c r="AB211" s="21"/>
      <c r="AC211" s="21"/>
      <c r="AD211" s="21"/>
      <c r="ET211" s="22"/>
      <c r="EU211" s="22"/>
      <c r="EV211" s="22"/>
      <c r="EW211" s="22"/>
      <c r="EX211" s="22"/>
    </row>
    <row r="212" spans="1:154" x14ac:dyDescent="0.25">
      <c r="A212" s="42"/>
      <c r="B212" s="29"/>
      <c r="C212" s="57"/>
      <c r="D212" s="28"/>
      <c r="E212" s="28"/>
      <c r="F212" s="28"/>
      <c r="G212" s="28"/>
      <c r="H212" s="28"/>
      <c r="I212" s="28"/>
      <c r="J212" s="28"/>
      <c r="Z212" s="21"/>
      <c r="AA212" s="21"/>
      <c r="AB212" s="21"/>
      <c r="AC212" s="21"/>
      <c r="AD212" s="21"/>
      <c r="ET212" s="22"/>
      <c r="EU212" s="22"/>
      <c r="EV212" s="22"/>
      <c r="EW212" s="22"/>
      <c r="EX212" s="22"/>
    </row>
    <row r="213" spans="1:154" x14ac:dyDescent="0.25">
      <c r="A213" s="42"/>
      <c r="B213" s="29"/>
      <c r="C213" s="57"/>
      <c r="D213" s="28"/>
      <c r="E213" s="28"/>
      <c r="F213" s="28"/>
      <c r="G213" s="28"/>
      <c r="H213" s="28"/>
      <c r="I213" s="28"/>
      <c r="J213" s="28"/>
      <c r="Z213" s="21"/>
      <c r="AA213" s="21"/>
      <c r="AB213" s="21"/>
      <c r="AC213" s="21"/>
      <c r="AD213" s="21"/>
      <c r="ET213" s="22"/>
      <c r="EU213" s="22"/>
      <c r="EV213" s="22"/>
      <c r="EW213" s="22"/>
      <c r="EX213" s="22"/>
    </row>
    <row r="214" spans="1:154" x14ac:dyDescent="0.25">
      <c r="A214" s="42"/>
      <c r="B214" s="29"/>
      <c r="C214" s="57"/>
      <c r="D214" s="28"/>
      <c r="E214" s="28"/>
      <c r="F214" s="28"/>
      <c r="G214" s="28"/>
      <c r="H214" s="28"/>
      <c r="I214" s="28"/>
      <c r="J214" s="28"/>
      <c r="Z214" s="21"/>
      <c r="AA214" s="21"/>
      <c r="AB214" s="21"/>
      <c r="AC214" s="21"/>
      <c r="AD214" s="21"/>
      <c r="ET214" s="22"/>
      <c r="EU214" s="22"/>
      <c r="EV214" s="22"/>
      <c r="EW214" s="22"/>
      <c r="EX214" s="22"/>
    </row>
    <row r="215" spans="1:154" x14ac:dyDescent="0.25">
      <c r="A215" s="42"/>
      <c r="B215" s="29"/>
      <c r="C215" s="57"/>
      <c r="D215" s="28"/>
      <c r="E215" s="28"/>
      <c r="F215" s="28"/>
      <c r="G215" s="28"/>
      <c r="H215" s="28"/>
      <c r="I215" s="28"/>
      <c r="J215" s="28"/>
      <c r="Z215" s="21"/>
      <c r="AA215" s="21"/>
      <c r="AB215" s="21"/>
      <c r="AC215" s="21"/>
      <c r="AD215" s="21"/>
      <c r="ET215" s="22"/>
      <c r="EU215" s="22"/>
      <c r="EV215" s="22"/>
      <c r="EW215" s="22"/>
      <c r="EX215" s="22"/>
    </row>
    <row r="216" spans="1:154" x14ac:dyDescent="0.25">
      <c r="A216" s="42"/>
      <c r="B216" s="29"/>
      <c r="C216" s="57"/>
      <c r="D216" s="28"/>
      <c r="E216" s="28"/>
      <c r="F216" s="28"/>
      <c r="G216" s="28"/>
      <c r="H216" s="28"/>
      <c r="I216" s="28"/>
      <c r="J216" s="28"/>
      <c r="Z216" s="21"/>
      <c r="AA216" s="21"/>
      <c r="AB216" s="21"/>
      <c r="AC216" s="21"/>
      <c r="AD216" s="21"/>
      <c r="ET216" s="22"/>
      <c r="EU216" s="22"/>
      <c r="EV216" s="22"/>
      <c r="EW216" s="22"/>
      <c r="EX216" s="22"/>
    </row>
    <row r="217" spans="1:154" x14ac:dyDescent="0.25">
      <c r="A217" s="42"/>
      <c r="B217" s="29"/>
      <c r="C217" s="57"/>
      <c r="D217" s="28"/>
      <c r="E217" s="28"/>
      <c r="F217" s="28"/>
      <c r="G217" s="28"/>
      <c r="H217" s="28"/>
      <c r="I217" s="28"/>
      <c r="J217" s="28"/>
      <c r="Z217" s="21"/>
      <c r="AA217" s="21"/>
      <c r="AB217" s="21"/>
      <c r="AC217" s="21"/>
      <c r="AD217" s="21"/>
      <c r="ET217" s="22"/>
      <c r="EU217" s="22"/>
      <c r="EV217" s="22"/>
      <c r="EW217" s="22"/>
      <c r="EX217" s="22"/>
    </row>
    <row r="218" spans="1:154" x14ac:dyDescent="0.25">
      <c r="A218" s="42"/>
      <c r="B218" s="29"/>
      <c r="C218" s="57"/>
      <c r="D218" s="28"/>
      <c r="E218" s="28"/>
      <c r="F218" s="28"/>
      <c r="G218" s="28"/>
      <c r="H218" s="28"/>
      <c r="I218" s="28"/>
      <c r="J218" s="28"/>
      <c r="Z218" s="21"/>
      <c r="AA218" s="21"/>
      <c r="AB218" s="21"/>
      <c r="AC218" s="21"/>
      <c r="AD218" s="21"/>
      <c r="ET218" s="22"/>
      <c r="EU218" s="22"/>
      <c r="EV218" s="22"/>
      <c r="EW218" s="22"/>
      <c r="EX218" s="22"/>
    </row>
    <row r="219" spans="1:154" x14ac:dyDescent="0.25">
      <c r="A219" s="42"/>
      <c r="B219" s="29"/>
      <c r="C219" s="57"/>
      <c r="D219" s="28"/>
      <c r="E219" s="28"/>
      <c r="F219" s="28"/>
      <c r="G219" s="28"/>
      <c r="H219" s="28"/>
      <c r="I219" s="28"/>
      <c r="J219" s="28"/>
      <c r="Z219" s="21"/>
      <c r="AA219" s="21"/>
      <c r="AB219" s="21"/>
      <c r="AC219" s="21"/>
      <c r="AD219" s="21"/>
      <c r="ET219" s="22"/>
      <c r="EU219" s="22"/>
      <c r="EV219" s="22"/>
      <c r="EW219" s="22"/>
      <c r="EX219" s="22"/>
    </row>
    <row r="220" spans="1:154" x14ac:dyDescent="0.25">
      <c r="A220" s="42"/>
      <c r="B220" s="29"/>
      <c r="C220" s="57"/>
      <c r="D220" s="28"/>
      <c r="E220" s="28"/>
      <c r="F220" s="28"/>
      <c r="G220" s="28"/>
      <c r="H220" s="28"/>
      <c r="I220" s="28"/>
      <c r="J220" s="28"/>
      <c r="Z220" s="21"/>
      <c r="AA220" s="21"/>
      <c r="AB220" s="21"/>
      <c r="AC220" s="21"/>
      <c r="AD220" s="21"/>
      <c r="ET220" s="22"/>
      <c r="EU220" s="22"/>
      <c r="EV220" s="22"/>
      <c r="EW220" s="22"/>
      <c r="EX220" s="22"/>
    </row>
    <row r="221" spans="1:154" x14ac:dyDescent="0.25">
      <c r="A221" s="42"/>
      <c r="B221" s="29"/>
      <c r="C221" s="57"/>
      <c r="D221" s="28"/>
      <c r="E221" s="28"/>
      <c r="F221" s="28"/>
      <c r="G221" s="28"/>
      <c r="H221" s="28"/>
      <c r="I221" s="28"/>
      <c r="J221" s="28"/>
      <c r="Z221" s="21"/>
      <c r="AA221" s="21"/>
      <c r="AB221" s="21"/>
      <c r="AC221" s="21"/>
      <c r="AD221" s="21"/>
      <c r="ET221" s="22"/>
      <c r="EU221" s="22"/>
      <c r="EV221" s="22"/>
      <c r="EW221" s="22"/>
      <c r="EX221" s="22"/>
    </row>
    <row r="222" spans="1:154" x14ac:dyDescent="0.25">
      <c r="A222" s="42"/>
      <c r="B222" s="29"/>
      <c r="C222" s="57"/>
      <c r="D222" s="28"/>
      <c r="E222" s="28"/>
      <c r="F222" s="28"/>
      <c r="G222" s="28"/>
      <c r="H222" s="28"/>
      <c r="I222" s="28"/>
      <c r="J222" s="28"/>
      <c r="Z222" s="21"/>
      <c r="AA222" s="21"/>
      <c r="AB222" s="21"/>
      <c r="AC222" s="21"/>
      <c r="AD222" s="21"/>
      <c r="ET222" s="22"/>
      <c r="EU222" s="22"/>
      <c r="EV222" s="22"/>
      <c r="EW222" s="22"/>
      <c r="EX222" s="22"/>
    </row>
    <row r="223" spans="1:154" x14ac:dyDescent="0.25">
      <c r="A223" s="42"/>
      <c r="B223" s="29"/>
      <c r="C223" s="57"/>
      <c r="D223" s="28"/>
      <c r="E223" s="28"/>
      <c r="F223" s="28"/>
      <c r="G223" s="28"/>
      <c r="H223" s="28"/>
      <c r="I223" s="28"/>
      <c r="J223" s="28"/>
      <c r="Z223" s="21"/>
      <c r="AA223" s="21"/>
      <c r="AB223" s="21"/>
      <c r="AC223" s="21"/>
      <c r="AD223" s="21"/>
      <c r="ET223" s="22"/>
      <c r="EU223" s="22"/>
      <c r="EV223" s="22"/>
      <c r="EW223" s="22"/>
      <c r="EX223" s="22"/>
    </row>
    <row r="224" spans="1:154" x14ac:dyDescent="0.25">
      <c r="A224" s="42"/>
      <c r="B224" s="29"/>
      <c r="C224" s="57"/>
      <c r="D224" s="28"/>
      <c r="E224" s="28"/>
      <c r="F224" s="28"/>
      <c r="G224" s="28"/>
      <c r="H224" s="28"/>
      <c r="I224" s="28"/>
      <c r="J224" s="28"/>
      <c r="Z224" s="21"/>
      <c r="AA224" s="21"/>
      <c r="AB224" s="21"/>
      <c r="AC224" s="21"/>
      <c r="AD224" s="21"/>
      <c r="ET224" s="22"/>
      <c r="EU224" s="22"/>
      <c r="EV224" s="22"/>
      <c r="EW224" s="22"/>
      <c r="EX224" s="22"/>
    </row>
    <row r="225" spans="1:154" x14ac:dyDescent="0.25">
      <c r="A225" s="42"/>
      <c r="B225" s="29"/>
      <c r="C225" s="57"/>
      <c r="D225" s="28"/>
      <c r="E225" s="28"/>
      <c r="F225" s="28"/>
      <c r="G225" s="28"/>
      <c r="H225" s="28"/>
      <c r="I225" s="28"/>
      <c r="J225" s="28"/>
      <c r="Z225" s="21"/>
      <c r="AA225" s="21"/>
      <c r="AB225" s="21"/>
      <c r="AC225" s="21"/>
      <c r="AD225" s="21"/>
      <c r="ET225" s="22"/>
      <c r="EU225" s="22"/>
      <c r="EV225" s="22"/>
      <c r="EW225" s="22"/>
      <c r="EX225" s="22"/>
    </row>
    <row r="226" spans="1:154" x14ac:dyDescent="0.25">
      <c r="A226" s="42"/>
      <c r="B226" s="29"/>
      <c r="C226" s="57"/>
      <c r="D226" s="28"/>
      <c r="E226" s="28"/>
      <c r="F226" s="28"/>
      <c r="G226" s="28"/>
      <c r="H226" s="28"/>
      <c r="I226" s="28"/>
      <c r="J226" s="28"/>
      <c r="Z226" s="21"/>
      <c r="AA226" s="21"/>
      <c r="AB226" s="21"/>
      <c r="AC226" s="21"/>
      <c r="AD226" s="21"/>
      <c r="ET226" s="22"/>
      <c r="EU226" s="22"/>
      <c r="EV226" s="22"/>
      <c r="EW226" s="22"/>
      <c r="EX226" s="22"/>
    </row>
    <row r="227" spans="1:154" x14ac:dyDescent="0.25">
      <c r="A227" s="42"/>
      <c r="B227" s="29"/>
      <c r="C227" s="57"/>
      <c r="D227" s="28"/>
      <c r="E227" s="28"/>
      <c r="F227" s="28"/>
      <c r="G227" s="28"/>
      <c r="H227" s="28"/>
      <c r="I227" s="28"/>
      <c r="J227" s="28"/>
      <c r="Z227" s="21"/>
      <c r="AA227" s="21"/>
      <c r="AB227" s="21"/>
      <c r="AC227" s="21"/>
      <c r="AD227" s="21"/>
      <c r="ET227" s="22"/>
      <c r="EU227" s="22"/>
      <c r="EV227" s="22"/>
      <c r="EW227" s="22"/>
      <c r="EX227" s="22"/>
    </row>
    <row r="228" spans="1:154" x14ac:dyDescent="0.25">
      <c r="A228" s="42"/>
      <c r="B228" s="29"/>
      <c r="C228" s="57"/>
      <c r="D228" s="28"/>
      <c r="E228" s="28"/>
      <c r="F228" s="28"/>
      <c r="G228" s="28"/>
      <c r="H228" s="28"/>
      <c r="I228" s="28"/>
      <c r="J228" s="28"/>
      <c r="Z228" s="21"/>
      <c r="AA228" s="21"/>
      <c r="AB228" s="21"/>
      <c r="AC228" s="21"/>
      <c r="AD228" s="21"/>
      <c r="ET228" s="22"/>
      <c r="EU228" s="22"/>
      <c r="EV228" s="22"/>
      <c r="EW228" s="22"/>
      <c r="EX228" s="22"/>
    </row>
    <row r="229" spans="1:154" x14ac:dyDescent="0.25">
      <c r="A229" s="42"/>
      <c r="B229" s="29"/>
      <c r="C229" s="57"/>
      <c r="D229" s="28"/>
      <c r="E229" s="28"/>
      <c r="F229" s="28"/>
      <c r="G229" s="28"/>
      <c r="H229" s="28"/>
      <c r="I229" s="28"/>
      <c r="J229" s="28"/>
      <c r="Z229" s="21"/>
      <c r="AA229" s="21"/>
      <c r="AB229" s="21"/>
      <c r="AC229" s="21"/>
      <c r="AD229" s="21"/>
      <c r="ET229" s="22"/>
      <c r="EU229" s="22"/>
      <c r="EV229" s="22"/>
      <c r="EW229" s="22"/>
      <c r="EX229" s="22"/>
    </row>
    <row r="230" spans="1:154" x14ac:dyDescent="0.25">
      <c r="A230" s="42"/>
      <c r="B230" s="29"/>
      <c r="C230" s="57"/>
      <c r="D230" s="28"/>
      <c r="E230" s="28"/>
      <c r="F230" s="28"/>
      <c r="G230" s="28"/>
      <c r="H230" s="28"/>
      <c r="I230" s="28"/>
      <c r="J230" s="28"/>
      <c r="Z230" s="21"/>
      <c r="AA230" s="21"/>
      <c r="AB230" s="21"/>
      <c r="AC230" s="21"/>
      <c r="AD230" s="21"/>
      <c r="ET230" s="22"/>
      <c r="EU230" s="22"/>
      <c r="EV230" s="22"/>
      <c r="EW230" s="22"/>
      <c r="EX230" s="22"/>
    </row>
    <row r="231" spans="1:154" x14ac:dyDescent="0.25">
      <c r="A231" s="42"/>
      <c r="B231" s="29"/>
      <c r="C231" s="57"/>
      <c r="D231" s="28"/>
      <c r="E231" s="28"/>
      <c r="F231" s="28"/>
      <c r="G231" s="28"/>
      <c r="H231" s="28"/>
      <c r="I231" s="28"/>
      <c r="J231" s="28"/>
      <c r="Z231" s="21"/>
      <c r="AA231" s="21"/>
      <c r="AB231" s="21"/>
      <c r="AC231" s="21"/>
      <c r="AD231" s="21"/>
      <c r="ET231" s="22"/>
      <c r="EU231" s="22"/>
      <c r="EV231" s="22"/>
      <c r="EW231" s="22"/>
      <c r="EX231" s="22"/>
    </row>
    <row r="232" spans="1:154" x14ac:dyDescent="0.25">
      <c r="A232" s="42"/>
      <c r="B232" s="29"/>
      <c r="C232" s="57"/>
      <c r="D232" s="28"/>
      <c r="E232" s="28"/>
      <c r="F232" s="28"/>
      <c r="G232" s="28"/>
      <c r="H232" s="28"/>
      <c r="I232" s="28"/>
      <c r="J232" s="28"/>
      <c r="Z232" s="21"/>
      <c r="AA232" s="21"/>
      <c r="AB232" s="21"/>
      <c r="AC232" s="21"/>
      <c r="AD232" s="21"/>
      <c r="ET232" s="22"/>
      <c r="EU232" s="22"/>
      <c r="EV232" s="22"/>
      <c r="EW232" s="22"/>
      <c r="EX232" s="22"/>
    </row>
    <row r="233" spans="1:154" x14ac:dyDescent="0.25">
      <c r="A233" s="42"/>
      <c r="B233" s="29"/>
      <c r="C233" s="57"/>
      <c r="D233" s="28"/>
      <c r="E233" s="28"/>
      <c r="F233" s="28"/>
      <c r="G233" s="28"/>
      <c r="H233" s="28"/>
      <c r="I233" s="28"/>
      <c r="J233" s="28"/>
      <c r="Z233" s="21"/>
      <c r="AA233" s="21"/>
      <c r="AB233" s="21"/>
      <c r="AC233" s="21"/>
      <c r="AD233" s="21"/>
      <c r="ET233" s="22"/>
      <c r="EU233" s="22"/>
      <c r="EV233" s="22"/>
      <c r="EW233" s="22"/>
      <c r="EX233" s="22"/>
    </row>
    <row r="234" spans="1:154" x14ac:dyDescent="0.25">
      <c r="A234" s="42"/>
      <c r="B234" s="29"/>
      <c r="C234" s="57"/>
      <c r="D234" s="28"/>
      <c r="E234" s="28"/>
      <c r="F234" s="28"/>
      <c r="G234" s="28"/>
      <c r="H234" s="28"/>
      <c r="I234" s="28"/>
      <c r="J234" s="28"/>
      <c r="Z234" s="21"/>
      <c r="AA234" s="21"/>
      <c r="AB234" s="21"/>
      <c r="AC234" s="21"/>
      <c r="AD234" s="21"/>
      <c r="ET234" s="22"/>
      <c r="EU234" s="22"/>
      <c r="EV234" s="22"/>
      <c r="EW234" s="22"/>
      <c r="EX234" s="22"/>
    </row>
    <row r="235" spans="1:154" x14ac:dyDescent="0.25">
      <c r="A235" s="42"/>
      <c r="B235" s="29"/>
      <c r="C235" s="57"/>
      <c r="D235" s="28"/>
      <c r="E235" s="28"/>
      <c r="F235" s="28"/>
      <c r="G235" s="28"/>
      <c r="H235" s="28"/>
      <c r="I235" s="28"/>
      <c r="J235" s="28"/>
      <c r="Z235" s="21"/>
      <c r="AA235" s="21"/>
      <c r="AB235" s="21"/>
      <c r="AC235" s="21"/>
      <c r="AD235" s="21"/>
      <c r="ET235" s="22"/>
      <c r="EU235" s="22"/>
      <c r="EV235" s="22"/>
      <c r="EW235" s="22"/>
      <c r="EX235" s="22"/>
    </row>
    <row r="236" spans="1:154" x14ac:dyDescent="0.25">
      <c r="A236" s="42"/>
      <c r="B236" s="29"/>
      <c r="C236" s="57"/>
      <c r="D236" s="28"/>
      <c r="E236" s="28"/>
      <c r="F236" s="28"/>
      <c r="G236" s="28"/>
      <c r="H236" s="28"/>
      <c r="I236" s="28"/>
      <c r="J236" s="28"/>
      <c r="Z236" s="21"/>
      <c r="AA236" s="21"/>
      <c r="AB236" s="21"/>
      <c r="AC236" s="21"/>
      <c r="AD236" s="21"/>
      <c r="ET236" s="22"/>
      <c r="EU236" s="22"/>
      <c r="EV236" s="22"/>
      <c r="EW236" s="22"/>
      <c r="EX236" s="22"/>
    </row>
    <row r="237" spans="1:154" x14ac:dyDescent="0.25">
      <c r="A237" s="42"/>
      <c r="B237" s="29"/>
      <c r="C237" s="57"/>
      <c r="D237" s="28"/>
      <c r="E237" s="28"/>
      <c r="F237" s="28"/>
      <c r="G237" s="28"/>
      <c r="H237" s="28"/>
      <c r="I237" s="28"/>
      <c r="J237" s="28"/>
      <c r="Z237" s="21"/>
      <c r="AA237" s="21"/>
      <c r="AB237" s="21"/>
      <c r="AC237" s="21"/>
      <c r="AD237" s="21"/>
      <c r="ET237" s="22"/>
      <c r="EU237" s="22"/>
      <c r="EV237" s="22"/>
      <c r="EW237" s="22"/>
      <c r="EX237" s="22"/>
    </row>
    <row r="238" spans="1:154" x14ac:dyDescent="0.25">
      <c r="A238" s="42"/>
      <c r="B238" s="29"/>
      <c r="C238" s="57"/>
      <c r="D238" s="28"/>
      <c r="E238" s="28"/>
      <c r="F238" s="28"/>
      <c r="G238" s="28"/>
      <c r="H238" s="28"/>
      <c r="I238" s="28"/>
      <c r="J238" s="28"/>
      <c r="Z238" s="21"/>
      <c r="AA238" s="21"/>
      <c r="AB238" s="21"/>
      <c r="AC238" s="21"/>
      <c r="AD238" s="21"/>
      <c r="ET238" s="22"/>
      <c r="EU238" s="22"/>
      <c r="EV238" s="22"/>
      <c r="EW238" s="22"/>
      <c r="EX238" s="22"/>
    </row>
    <row r="239" spans="1:154" x14ac:dyDescent="0.25">
      <c r="A239" s="42"/>
      <c r="B239" s="29"/>
      <c r="C239" s="57"/>
      <c r="D239" s="28"/>
      <c r="E239" s="28"/>
      <c r="F239" s="28"/>
      <c r="G239" s="28"/>
      <c r="H239" s="28"/>
      <c r="I239" s="28"/>
      <c r="J239" s="28"/>
      <c r="Z239" s="21"/>
      <c r="AA239" s="21"/>
      <c r="AB239" s="21"/>
      <c r="AC239" s="21"/>
      <c r="AD239" s="21"/>
      <c r="ET239" s="22"/>
      <c r="EU239" s="22"/>
      <c r="EV239" s="22"/>
      <c r="EW239" s="22"/>
      <c r="EX239" s="22"/>
    </row>
    <row r="240" spans="1:154" x14ac:dyDescent="0.25">
      <c r="A240" s="42"/>
      <c r="B240" s="29"/>
      <c r="C240" s="57"/>
      <c r="D240" s="28"/>
      <c r="E240" s="28"/>
      <c r="F240" s="28"/>
      <c r="G240" s="28"/>
      <c r="H240" s="28"/>
      <c r="I240" s="28"/>
      <c r="J240" s="28"/>
      <c r="Z240" s="21"/>
      <c r="AA240" s="21"/>
      <c r="AB240" s="21"/>
      <c r="AC240" s="21"/>
      <c r="AD240" s="21"/>
      <c r="ET240" s="22"/>
      <c r="EU240" s="22"/>
      <c r="EV240" s="22"/>
      <c r="EW240" s="22"/>
      <c r="EX240" s="22"/>
    </row>
    <row r="241" spans="1:154" x14ac:dyDescent="0.25">
      <c r="A241" s="42"/>
      <c r="B241" s="29"/>
      <c r="C241" s="57"/>
      <c r="D241" s="28"/>
      <c r="E241" s="28"/>
      <c r="F241" s="28"/>
      <c r="G241" s="28"/>
      <c r="H241" s="28"/>
      <c r="I241" s="28"/>
      <c r="J241" s="28"/>
      <c r="Z241" s="21"/>
      <c r="AA241" s="21"/>
      <c r="AB241" s="21"/>
      <c r="AC241" s="21"/>
      <c r="AD241" s="21"/>
      <c r="ET241" s="22"/>
      <c r="EU241" s="22"/>
      <c r="EV241" s="22"/>
      <c r="EW241" s="22"/>
      <c r="EX241" s="22"/>
    </row>
    <row r="242" spans="1:154" x14ac:dyDescent="0.25">
      <c r="A242" s="42"/>
      <c r="B242" s="29"/>
      <c r="C242" s="57"/>
      <c r="D242" s="28"/>
      <c r="E242" s="28"/>
      <c r="F242" s="28"/>
      <c r="G242" s="28"/>
      <c r="H242" s="28"/>
      <c r="I242" s="28"/>
      <c r="J242" s="28"/>
      <c r="Z242" s="21"/>
      <c r="AA242" s="21"/>
      <c r="AB242" s="21"/>
      <c r="AC242" s="21"/>
      <c r="AD242" s="21"/>
      <c r="ET242" s="22"/>
      <c r="EU242" s="22"/>
      <c r="EV242" s="22"/>
      <c r="EW242" s="22"/>
      <c r="EX242" s="22"/>
    </row>
    <row r="243" spans="1:154" x14ac:dyDescent="0.25">
      <c r="A243" s="42"/>
      <c r="B243" s="29"/>
      <c r="C243" s="57"/>
      <c r="D243" s="28"/>
      <c r="E243" s="28"/>
      <c r="F243" s="28"/>
      <c r="G243" s="28"/>
      <c r="H243" s="28"/>
      <c r="I243" s="28"/>
      <c r="J243" s="28"/>
      <c r="Z243" s="21"/>
      <c r="AA243" s="21"/>
      <c r="AB243" s="21"/>
      <c r="AC243" s="21"/>
      <c r="AD243" s="21"/>
      <c r="ET243" s="22"/>
      <c r="EU243" s="22"/>
      <c r="EV243" s="22"/>
      <c r="EW243" s="22"/>
      <c r="EX243" s="22"/>
    </row>
    <row r="244" spans="1:154" x14ac:dyDescent="0.25">
      <c r="A244" s="42"/>
      <c r="B244" s="29"/>
      <c r="C244" s="57"/>
      <c r="D244" s="28"/>
      <c r="E244" s="28"/>
      <c r="F244" s="28"/>
      <c r="G244" s="28"/>
      <c r="H244" s="28"/>
      <c r="I244" s="28"/>
      <c r="J244" s="28"/>
      <c r="Z244" s="21"/>
      <c r="AA244" s="21"/>
      <c r="AB244" s="21"/>
      <c r="AC244" s="21"/>
      <c r="AD244" s="21"/>
      <c r="ET244" s="22"/>
      <c r="EU244" s="22"/>
      <c r="EV244" s="22"/>
      <c r="EW244" s="22"/>
      <c r="EX244" s="22"/>
    </row>
    <row r="245" spans="1:154" x14ac:dyDescent="0.25">
      <c r="A245" s="42"/>
      <c r="B245" s="29"/>
      <c r="C245" s="57"/>
      <c r="D245" s="28"/>
      <c r="E245" s="28"/>
      <c r="F245" s="28"/>
      <c r="G245" s="28"/>
      <c r="H245" s="28"/>
      <c r="I245" s="28"/>
      <c r="J245" s="28"/>
      <c r="Z245" s="21"/>
      <c r="AA245" s="21"/>
      <c r="AB245" s="21"/>
      <c r="AC245" s="21"/>
      <c r="AD245" s="21"/>
      <c r="ET245" s="22"/>
      <c r="EU245" s="22"/>
      <c r="EV245" s="22"/>
      <c r="EW245" s="22"/>
      <c r="EX245" s="22"/>
    </row>
    <row r="246" spans="1:154" x14ac:dyDescent="0.25">
      <c r="A246" s="42"/>
      <c r="B246" s="29"/>
      <c r="C246" s="57"/>
      <c r="D246" s="28"/>
      <c r="E246" s="28"/>
      <c r="F246" s="28"/>
      <c r="G246" s="28"/>
      <c r="H246" s="28"/>
      <c r="I246" s="28"/>
      <c r="J246" s="28"/>
      <c r="Z246" s="21"/>
      <c r="AA246" s="21"/>
      <c r="AB246" s="21"/>
      <c r="AC246" s="21"/>
      <c r="AD246" s="21"/>
      <c r="ET246" s="22"/>
      <c r="EU246" s="22"/>
      <c r="EV246" s="22"/>
      <c r="EW246" s="22"/>
      <c r="EX246" s="22"/>
    </row>
    <row r="247" spans="1:154" x14ac:dyDescent="0.25">
      <c r="A247" s="42"/>
      <c r="B247" s="29"/>
      <c r="C247" s="57"/>
      <c r="D247" s="28"/>
      <c r="E247" s="28"/>
      <c r="F247" s="28"/>
      <c r="G247" s="28"/>
      <c r="H247" s="28"/>
      <c r="I247" s="28"/>
      <c r="J247" s="28"/>
      <c r="Z247" s="21"/>
      <c r="AA247" s="21"/>
      <c r="AB247" s="21"/>
      <c r="AC247" s="21"/>
      <c r="AD247" s="21"/>
      <c r="ET247" s="22"/>
      <c r="EU247" s="22"/>
      <c r="EV247" s="22"/>
      <c r="EW247" s="22"/>
      <c r="EX247" s="22"/>
    </row>
    <row r="248" spans="1:154" x14ac:dyDescent="0.25">
      <c r="A248" s="42"/>
      <c r="B248" s="29"/>
      <c r="C248" s="57"/>
      <c r="D248" s="28"/>
      <c r="E248" s="28"/>
      <c r="F248" s="28"/>
      <c r="G248" s="28"/>
      <c r="H248" s="28"/>
      <c r="I248" s="28"/>
      <c r="J248" s="28"/>
      <c r="Z248" s="21"/>
      <c r="AA248" s="21"/>
      <c r="AB248" s="21"/>
      <c r="AC248" s="21"/>
      <c r="AD248" s="21"/>
      <c r="ET248" s="22"/>
      <c r="EU248" s="22"/>
      <c r="EV248" s="22"/>
      <c r="EW248" s="22"/>
      <c r="EX248" s="22"/>
    </row>
    <row r="249" spans="1:154" x14ac:dyDescent="0.25">
      <c r="A249" s="42"/>
      <c r="B249" s="29"/>
      <c r="C249" s="57"/>
      <c r="D249" s="28"/>
      <c r="E249" s="28"/>
      <c r="F249" s="28"/>
      <c r="G249" s="28"/>
      <c r="H249" s="28"/>
      <c r="I249" s="28"/>
      <c r="J249" s="28"/>
      <c r="Z249" s="21"/>
      <c r="AA249" s="21"/>
      <c r="AB249" s="21"/>
      <c r="AC249" s="21"/>
      <c r="AD249" s="21"/>
      <c r="ET249" s="22"/>
      <c r="EU249" s="22"/>
      <c r="EV249" s="22"/>
      <c r="EW249" s="22"/>
      <c r="EX249" s="22"/>
    </row>
    <row r="250" spans="1:154" x14ac:dyDescent="0.25">
      <c r="A250" s="42"/>
      <c r="B250" s="29"/>
      <c r="C250" s="57"/>
      <c r="D250" s="28"/>
      <c r="E250" s="28"/>
      <c r="F250" s="28"/>
      <c r="G250" s="28"/>
      <c r="H250" s="28"/>
      <c r="I250" s="28"/>
      <c r="J250" s="28"/>
      <c r="Z250" s="21"/>
      <c r="AA250" s="21"/>
      <c r="AB250" s="21"/>
      <c r="AC250" s="21"/>
      <c r="AD250" s="21"/>
      <c r="ET250" s="22"/>
      <c r="EU250" s="22"/>
      <c r="EV250" s="22"/>
      <c r="EW250" s="22"/>
      <c r="EX250" s="22"/>
    </row>
    <row r="251" spans="1:154" x14ac:dyDescent="0.25">
      <c r="A251" s="42"/>
      <c r="B251" s="29"/>
      <c r="C251" s="57"/>
      <c r="D251" s="28"/>
      <c r="E251" s="28"/>
      <c r="F251" s="28"/>
      <c r="G251" s="28"/>
      <c r="H251" s="28"/>
      <c r="I251" s="28"/>
      <c r="J251" s="28"/>
      <c r="Z251" s="21"/>
      <c r="AA251" s="21"/>
      <c r="AB251" s="21"/>
      <c r="AC251" s="21"/>
      <c r="AD251" s="21"/>
      <c r="ET251" s="22"/>
      <c r="EU251" s="22"/>
      <c r="EV251" s="22"/>
      <c r="EW251" s="22"/>
      <c r="EX251" s="22"/>
    </row>
    <row r="252" spans="1:154" x14ac:dyDescent="0.25">
      <c r="A252" s="42"/>
      <c r="B252" s="29"/>
      <c r="C252" s="57"/>
      <c r="D252" s="28"/>
      <c r="E252" s="28"/>
      <c r="F252" s="28"/>
      <c r="G252" s="28"/>
      <c r="H252" s="28"/>
      <c r="I252" s="28"/>
      <c r="J252" s="28"/>
      <c r="Z252" s="21"/>
      <c r="AA252" s="21"/>
      <c r="AB252" s="21"/>
      <c r="AC252" s="21"/>
      <c r="AD252" s="21"/>
      <c r="ET252" s="22"/>
      <c r="EU252" s="22"/>
      <c r="EV252" s="22"/>
      <c r="EW252" s="22"/>
      <c r="EX252" s="22"/>
    </row>
    <row r="253" spans="1:154" x14ac:dyDescent="0.25">
      <c r="A253" s="42"/>
      <c r="B253" s="29"/>
      <c r="C253" s="57"/>
      <c r="D253" s="28"/>
      <c r="E253" s="28"/>
      <c r="F253" s="28"/>
      <c r="G253" s="28"/>
      <c r="H253" s="28"/>
      <c r="I253" s="28"/>
      <c r="J253" s="28"/>
      <c r="Z253" s="21"/>
      <c r="AA253" s="21"/>
      <c r="AB253" s="21"/>
      <c r="AC253" s="21"/>
      <c r="AD253" s="21"/>
      <c r="ET253" s="22"/>
      <c r="EU253" s="22"/>
      <c r="EV253" s="22"/>
      <c r="EW253" s="22"/>
      <c r="EX253" s="22"/>
    </row>
    <row r="254" spans="1:154" x14ac:dyDescent="0.25">
      <c r="A254" s="42"/>
      <c r="B254" s="29"/>
      <c r="C254" s="57"/>
      <c r="D254" s="28"/>
      <c r="E254" s="28"/>
      <c r="F254" s="28"/>
      <c r="G254" s="28"/>
      <c r="H254" s="28"/>
      <c r="I254" s="28"/>
      <c r="J254" s="28"/>
      <c r="Z254" s="21"/>
      <c r="AA254" s="21"/>
      <c r="AB254" s="21"/>
      <c r="AC254" s="21"/>
      <c r="AD254" s="21"/>
      <c r="ET254" s="22"/>
      <c r="EU254" s="22"/>
      <c r="EV254" s="22"/>
      <c r="EW254" s="22"/>
      <c r="EX254" s="22"/>
    </row>
    <row r="255" spans="1:154" x14ac:dyDescent="0.25">
      <c r="A255" s="42"/>
      <c r="B255" s="29"/>
      <c r="C255" s="57"/>
      <c r="D255" s="28"/>
      <c r="E255" s="28"/>
      <c r="F255" s="28"/>
      <c r="G255" s="28"/>
      <c r="H255" s="28"/>
      <c r="I255" s="28"/>
      <c r="J255" s="28"/>
      <c r="Z255" s="21"/>
      <c r="AA255" s="21"/>
      <c r="AB255" s="21"/>
      <c r="AC255" s="21"/>
      <c r="AD255" s="21"/>
      <c r="ET255" s="22"/>
      <c r="EU255" s="22"/>
      <c r="EV255" s="22"/>
      <c r="EW255" s="22"/>
      <c r="EX255" s="22"/>
    </row>
    <row r="256" spans="1:154" x14ac:dyDescent="0.25">
      <c r="A256" s="42"/>
      <c r="B256" s="29"/>
      <c r="C256" s="57"/>
      <c r="D256" s="28"/>
      <c r="E256" s="28"/>
      <c r="F256" s="28"/>
      <c r="G256" s="28"/>
      <c r="H256" s="28"/>
      <c r="I256" s="28"/>
      <c r="J256" s="28"/>
      <c r="Z256" s="21"/>
      <c r="AA256" s="21"/>
      <c r="AB256" s="21"/>
      <c r="AC256" s="21"/>
      <c r="AD256" s="21"/>
      <c r="ET256" s="22"/>
      <c r="EU256" s="22"/>
      <c r="EV256" s="22"/>
      <c r="EW256" s="22"/>
      <c r="EX256" s="22"/>
    </row>
    <row r="257" spans="1:154" x14ac:dyDescent="0.25">
      <c r="A257" s="42"/>
      <c r="B257" s="29"/>
      <c r="C257" s="57"/>
      <c r="D257" s="28"/>
      <c r="E257" s="28"/>
      <c r="F257" s="28"/>
      <c r="G257" s="28"/>
      <c r="H257" s="28"/>
      <c r="I257" s="28"/>
      <c r="J257" s="28"/>
      <c r="Z257" s="21"/>
      <c r="AA257" s="21"/>
      <c r="AB257" s="21"/>
      <c r="AC257" s="21"/>
      <c r="AD257" s="21"/>
      <c r="ET257" s="22"/>
      <c r="EU257" s="22"/>
      <c r="EV257" s="22"/>
      <c r="EW257" s="22"/>
      <c r="EX257" s="22"/>
    </row>
    <row r="258" spans="1:154" x14ac:dyDescent="0.25">
      <c r="A258" s="42"/>
      <c r="B258" s="29"/>
      <c r="C258" s="57"/>
      <c r="D258" s="28"/>
      <c r="E258" s="28"/>
      <c r="F258" s="28"/>
      <c r="G258" s="28"/>
      <c r="H258" s="28"/>
      <c r="I258" s="28"/>
      <c r="J258" s="28"/>
      <c r="Z258" s="21"/>
      <c r="AA258" s="21"/>
      <c r="AB258" s="21"/>
      <c r="AC258" s="21"/>
      <c r="AD258" s="21"/>
      <c r="ET258" s="22"/>
      <c r="EU258" s="22"/>
      <c r="EV258" s="22"/>
      <c r="EW258" s="22"/>
      <c r="EX258" s="22"/>
    </row>
    <row r="259" spans="1:154" x14ac:dyDescent="0.25">
      <c r="A259" s="42"/>
      <c r="B259" s="29"/>
      <c r="C259" s="57"/>
      <c r="D259" s="28"/>
      <c r="E259" s="28"/>
      <c r="F259" s="28"/>
      <c r="G259" s="28"/>
      <c r="H259" s="28"/>
      <c r="I259" s="28"/>
      <c r="J259" s="28"/>
      <c r="Z259" s="21"/>
      <c r="AA259" s="21"/>
      <c r="AB259" s="21"/>
      <c r="AC259" s="21"/>
      <c r="AD259" s="21"/>
      <c r="ET259" s="22"/>
      <c r="EU259" s="22"/>
      <c r="EV259" s="22"/>
      <c r="EW259" s="22"/>
      <c r="EX259" s="22"/>
    </row>
    <row r="260" spans="1:154" x14ac:dyDescent="0.25">
      <c r="A260" s="42"/>
      <c r="B260" s="29"/>
      <c r="C260" s="57"/>
      <c r="D260" s="28"/>
      <c r="E260" s="28"/>
      <c r="F260" s="28"/>
      <c r="G260" s="28"/>
      <c r="H260" s="28"/>
      <c r="I260" s="28"/>
      <c r="J260" s="28"/>
      <c r="Z260" s="21"/>
      <c r="AA260" s="21"/>
      <c r="AB260" s="21"/>
      <c r="AC260" s="21"/>
      <c r="AD260" s="21"/>
      <c r="ET260" s="22"/>
      <c r="EU260" s="22"/>
      <c r="EV260" s="22"/>
      <c r="EW260" s="22"/>
      <c r="EX260" s="22"/>
    </row>
    <row r="261" spans="1:154" x14ac:dyDescent="0.25">
      <c r="A261" s="42"/>
      <c r="B261" s="29"/>
      <c r="C261" s="57"/>
      <c r="D261" s="28"/>
      <c r="E261" s="28"/>
      <c r="F261" s="28"/>
      <c r="G261" s="28"/>
      <c r="H261" s="28"/>
      <c r="I261" s="28"/>
      <c r="J261" s="28"/>
      <c r="Z261" s="21"/>
      <c r="AA261" s="21"/>
      <c r="AB261" s="21"/>
      <c r="AC261" s="21"/>
      <c r="AD261" s="21"/>
      <c r="ET261" s="22"/>
      <c r="EU261" s="22"/>
      <c r="EV261" s="22"/>
      <c r="EW261" s="22"/>
      <c r="EX261" s="22"/>
    </row>
    <row r="262" spans="1:154" x14ac:dyDescent="0.25">
      <c r="A262" s="42"/>
      <c r="B262" s="29"/>
      <c r="C262" s="57"/>
      <c r="D262" s="28"/>
      <c r="E262" s="28"/>
      <c r="F262" s="28"/>
      <c r="G262" s="28"/>
      <c r="H262" s="28"/>
      <c r="I262" s="28"/>
      <c r="J262" s="28"/>
      <c r="Z262" s="21"/>
      <c r="AA262" s="21"/>
      <c r="AB262" s="21"/>
      <c r="AC262" s="21"/>
      <c r="AD262" s="21"/>
      <c r="ET262" s="22"/>
      <c r="EU262" s="22"/>
      <c r="EV262" s="22"/>
      <c r="EW262" s="22"/>
      <c r="EX262" s="22"/>
    </row>
    <row r="263" spans="1:154" x14ac:dyDescent="0.25">
      <c r="A263" s="42"/>
      <c r="B263" s="29"/>
      <c r="C263" s="57"/>
      <c r="D263" s="28"/>
      <c r="E263" s="28"/>
      <c r="F263" s="28"/>
      <c r="G263" s="28"/>
      <c r="H263" s="28"/>
      <c r="I263" s="28"/>
      <c r="J263" s="28"/>
      <c r="Z263" s="21"/>
      <c r="AA263" s="21"/>
      <c r="AB263" s="21"/>
      <c r="AC263" s="21"/>
      <c r="AD263" s="21"/>
      <c r="ET263" s="22"/>
      <c r="EU263" s="22"/>
      <c r="EV263" s="22"/>
      <c r="EW263" s="22"/>
      <c r="EX263" s="22"/>
    </row>
    <row r="264" spans="1:154" x14ac:dyDescent="0.25">
      <c r="A264" s="42"/>
      <c r="B264" s="29"/>
      <c r="C264" s="57"/>
      <c r="D264" s="28"/>
      <c r="E264" s="28"/>
      <c r="F264" s="28"/>
      <c r="G264" s="28"/>
      <c r="H264" s="28"/>
      <c r="I264" s="28"/>
      <c r="J264" s="28"/>
      <c r="Z264" s="21"/>
      <c r="AA264" s="21"/>
      <c r="AB264" s="21"/>
      <c r="AC264" s="21"/>
      <c r="AD264" s="21"/>
      <c r="ET264" s="22"/>
      <c r="EU264" s="22"/>
      <c r="EV264" s="22"/>
      <c r="EW264" s="22"/>
      <c r="EX264" s="22"/>
    </row>
    <row r="265" spans="1:154" x14ac:dyDescent="0.25">
      <c r="A265" s="42"/>
      <c r="B265" s="29"/>
      <c r="C265" s="57"/>
      <c r="D265" s="28"/>
      <c r="E265" s="28"/>
      <c r="F265" s="28"/>
      <c r="G265" s="28"/>
      <c r="H265" s="28"/>
      <c r="I265" s="28"/>
      <c r="J265" s="28"/>
      <c r="Z265" s="21"/>
      <c r="AA265" s="21"/>
      <c r="AB265" s="21"/>
      <c r="AC265" s="21"/>
      <c r="AD265" s="21"/>
      <c r="ET265" s="22"/>
      <c r="EU265" s="22"/>
      <c r="EV265" s="22"/>
      <c r="EW265" s="22"/>
      <c r="EX265" s="22"/>
    </row>
    <row r="266" spans="1:154" x14ac:dyDescent="0.25">
      <c r="A266" s="42"/>
      <c r="B266" s="29"/>
      <c r="C266" s="57"/>
      <c r="D266" s="28"/>
      <c r="E266" s="28"/>
      <c r="F266" s="28"/>
      <c r="G266" s="28"/>
      <c r="H266" s="28"/>
      <c r="I266" s="28"/>
      <c r="J266" s="28"/>
      <c r="Z266" s="21"/>
      <c r="AA266" s="21"/>
      <c r="AB266" s="21"/>
      <c r="AC266" s="21"/>
      <c r="AD266" s="21"/>
      <c r="ET266" s="22"/>
      <c r="EU266" s="22"/>
      <c r="EV266" s="22"/>
      <c r="EW266" s="22"/>
      <c r="EX266" s="22"/>
    </row>
    <row r="267" spans="1:154" x14ac:dyDescent="0.25">
      <c r="A267" s="42"/>
      <c r="B267" s="29"/>
      <c r="C267" s="57"/>
      <c r="D267" s="28"/>
      <c r="E267" s="28"/>
      <c r="F267" s="28"/>
      <c r="G267" s="28"/>
      <c r="H267" s="28"/>
      <c r="I267" s="28"/>
      <c r="J267" s="28"/>
      <c r="Z267" s="21"/>
      <c r="AA267" s="21"/>
      <c r="AB267" s="21"/>
      <c r="AC267" s="21"/>
      <c r="AD267" s="21"/>
      <c r="ET267" s="22"/>
      <c r="EU267" s="22"/>
      <c r="EV267" s="22"/>
      <c r="EW267" s="22"/>
      <c r="EX267" s="22"/>
    </row>
    <row r="268" spans="1:154" x14ac:dyDescent="0.25">
      <c r="A268" s="42"/>
      <c r="B268" s="29"/>
      <c r="C268" s="57"/>
      <c r="D268" s="28"/>
      <c r="E268" s="28"/>
      <c r="F268" s="28"/>
      <c r="G268" s="28"/>
      <c r="H268" s="28"/>
      <c r="I268" s="28"/>
      <c r="J268" s="28"/>
      <c r="Z268" s="21"/>
      <c r="AA268" s="21"/>
      <c r="AB268" s="21"/>
      <c r="AC268" s="21"/>
      <c r="AD268" s="21"/>
      <c r="ET268" s="22"/>
      <c r="EU268" s="22"/>
      <c r="EV268" s="22"/>
      <c r="EW268" s="22"/>
      <c r="EX268" s="22"/>
    </row>
    <row r="269" spans="1:154" x14ac:dyDescent="0.25">
      <c r="A269" s="42"/>
      <c r="B269" s="29"/>
      <c r="C269" s="57"/>
      <c r="D269" s="28"/>
      <c r="E269" s="28"/>
      <c r="F269" s="28"/>
      <c r="G269" s="28"/>
      <c r="H269" s="28"/>
      <c r="I269" s="28"/>
      <c r="J269" s="28"/>
      <c r="Z269" s="21"/>
      <c r="AA269" s="21"/>
      <c r="AB269" s="21"/>
      <c r="AC269" s="21"/>
      <c r="AD269" s="21"/>
      <c r="ET269" s="22"/>
      <c r="EU269" s="22"/>
      <c r="EV269" s="22"/>
      <c r="EW269" s="22"/>
      <c r="EX269" s="22"/>
    </row>
    <row r="270" spans="1:154" x14ac:dyDescent="0.25">
      <c r="A270" s="42"/>
      <c r="B270" s="29"/>
      <c r="C270" s="57"/>
      <c r="D270" s="28"/>
      <c r="E270" s="28"/>
      <c r="F270" s="28"/>
      <c r="G270" s="28"/>
      <c r="H270" s="28"/>
      <c r="I270" s="28"/>
      <c r="J270" s="28"/>
      <c r="Z270" s="21"/>
      <c r="AA270" s="21"/>
      <c r="AB270" s="21"/>
      <c r="AC270" s="21"/>
      <c r="AD270" s="21"/>
      <c r="ET270" s="22"/>
      <c r="EU270" s="22"/>
      <c r="EV270" s="22"/>
      <c r="EW270" s="22"/>
      <c r="EX270" s="22"/>
    </row>
    <row r="271" spans="1:154" x14ac:dyDescent="0.25">
      <c r="A271" s="42"/>
      <c r="B271" s="29"/>
      <c r="C271" s="57"/>
      <c r="D271" s="28"/>
      <c r="E271" s="28"/>
      <c r="F271" s="28"/>
      <c r="G271" s="28"/>
      <c r="H271" s="28"/>
      <c r="I271" s="28"/>
      <c r="J271" s="28"/>
      <c r="Z271" s="21"/>
      <c r="AA271" s="21"/>
      <c r="AB271" s="21"/>
      <c r="AC271" s="21"/>
      <c r="AD271" s="21"/>
      <c r="ET271" s="22"/>
      <c r="EU271" s="22"/>
      <c r="EV271" s="22"/>
      <c r="EW271" s="22"/>
      <c r="EX271" s="22"/>
    </row>
    <row r="272" spans="1:154" x14ac:dyDescent="0.25">
      <c r="A272" s="42"/>
      <c r="B272" s="29"/>
      <c r="C272" s="57"/>
      <c r="D272" s="28"/>
      <c r="E272" s="28"/>
      <c r="F272" s="28"/>
      <c r="G272" s="28"/>
      <c r="H272" s="28"/>
      <c r="I272" s="28"/>
      <c r="J272" s="28"/>
      <c r="Z272" s="21"/>
      <c r="AA272" s="21"/>
      <c r="AB272" s="21"/>
      <c r="AC272" s="21"/>
      <c r="AD272" s="21"/>
      <c r="ET272" s="22"/>
      <c r="EU272" s="22"/>
      <c r="EV272" s="22"/>
      <c r="EW272" s="22"/>
      <c r="EX272" s="22"/>
    </row>
    <row r="273" spans="1:154" x14ac:dyDescent="0.25">
      <c r="A273" s="42"/>
      <c r="B273" s="29"/>
      <c r="C273" s="57"/>
      <c r="D273" s="28"/>
      <c r="E273" s="28"/>
      <c r="F273" s="28"/>
      <c r="G273" s="28"/>
      <c r="H273" s="28"/>
      <c r="I273" s="28"/>
      <c r="J273" s="28"/>
      <c r="Z273" s="21"/>
      <c r="AA273" s="21"/>
      <c r="AB273" s="21"/>
      <c r="AC273" s="21"/>
      <c r="AD273" s="21"/>
      <c r="ET273" s="22"/>
      <c r="EU273" s="22"/>
      <c r="EV273" s="22"/>
      <c r="EW273" s="22"/>
      <c r="EX273" s="22"/>
    </row>
    <row r="274" spans="1:154" x14ac:dyDescent="0.25">
      <c r="A274" s="42"/>
      <c r="B274" s="29"/>
      <c r="C274" s="57"/>
      <c r="D274" s="28"/>
      <c r="E274" s="28"/>
      <c r="F274" s="28"/>
      <c r="G274" s="28"/>
      <c r="H274" s="28"/>
      <c r="I274" s="28"/>
      <c r="J274" s="28"/>
      <c r="Z274" s="21"/>
      <c r="AA274" s="21"/>
      <c r="AB274" s="21"/>
      <c r="AC274" s="21"/>
      <c r="AD274" s="21"/>
      <c r="ET274" s="22"/>
      <c r="EU274" s="22"/>
      <c r="EV274" s="22"/>
      <c r="EW274" s="22"/>
      <c r="EX274" s="22"/>
    </row>
    <row r="275" spans="1:154" x14ac:dyDescent="0.25">
      <c r="A275" s="42"/>
      <c r="B275" s="29"/>
      <c r="C275" s="57"/>
      <c r="D275" s="28"/>
      <c r="E275" s="28"/>
      <c r="F275" s="28"/>
      <c r="G275" s="28"/>
      <c r="H275" s="28"/>
      <c r="I275" s="28"/>
      <c r="J275" s="28"/>
      <c r="Z275" s="21"/>
      <c r="AA275" s="21"/>
      <c r="AB275" s="21"/>
      <c r="AC275" s="21"/>
      <c r="AD275" s="21"/>
      <c r="ET275" s="22"/>
      <c r="EU275" s="22"/>
      <c r="EV275" s="22"/>
      <c r="EW275" s="22"/>
      <c r="EX275" s="22"/>
    </row>
    <row r="276" spans="1:154" x14ac:dyDescent="0.25">
      <c r="A276" s="42"/>
      <c r="B276" s="29"/>
      <c r="C276" s="57"/>
      <c r="D276" s="28"/>
      <c r="E276" s="28"/>
      <c r="F276" s="28"/>
      <c r="G276" s="28"/>
      <c r="H276" s="28"/>
      <c r="I276" s="28"/>
      <c r="J276" s="28"/>
      <c r="Z276" s="21"/>
      <c r="AA276" s="21"/>
      <c r="AB276" s="21"/>
      <c r="AC276" s="21"/>
      <c r="AD276" s="21"/>
      <c r="ET276" s="22"/>
      <c r="EU276" s="22"/>
      <c r="EV276" s="22"/>
      <c r="EW276" s="22"/>
      <c r="EX276" s="22"/>
    </row>
    <row r="277" spans="1:154" x14ac:dyDescent="0.25">
      <c r="A277" s="42"/>
      <c r="B277" s="29"/>
      <c r="C277" s="57"/>
      <c r="D277" s="28"/>
      <c r="E277" s="28"/>
      <c r="F277" s="28"/>
      <c r="G277" s="28"/>
      <c r="H277" s="28"/>
      <c r="I277" s="28"/>
      <c r="J277" s="28"/>
      <c r="Z277" s="21"/>
      <c r="AA277" s="21"/>
      <c r="AB277" s="21"/>
      <c r="AC277" s="21"/>
      <c r="AD277" s="21"/>
      <c r="ET277" s="22"/>
      <c r="EU277" s="22"/>
      <c r="EV277" s="22"/>
      <c r="EW277" s="22"/>
      <c r="EX277" s="22"/>
    </row>
    <row r="278" spans="1:154" x14ac:dyDescent="0.25">
      <c r="A278" s="42"/>
      <c r="B278" s="29"/>
      <c r="C278" s="57"/>
      <c r="D278" s="28"/>
      <c r="E278" s="28"/>
      <c r="F278" s="28"/>
      <c r="G278" s="28"/>
      <c r="H278" s="28"/>
      <c r="I278" s="28"/>
      <c r="J278" s="28"/>
      <c r="Z278" s="21"/>
      <c r="AA278" s="21"/>
      <c r="AB278" s="21"/>
      <c r="AC278" s="21"/>
      <c r="AD278" s="21"/>
      <c r="ET278" s="22"/>
      <c r="EU278" s="22"/>
      <c r="EV278" s="22"/>
      <c r="EW278" s="22"/>
      <c r="EX278" s="22"/>
    </row>
    <row r="279" spans="1:154" x14ac:dyDescent="0.25">
      <c r="A279" s="42"/>
      <c r="B279" s="29"/>
      <c r="C279" s="57"/>
      <c r="D279" s="28"/>
      <c r="E279" s="28"/>
      <c r="F279" s="28"/>
      <c r="G279" s="28"/>
      <c r="H279" s="28"/>
      <c r="I279" s="28"/>
      <c r="J279" s="28"/>
      <c r="Z279" s="21"/>
      <c r="AA279" s="21"/>
      <c r="AB279" s="21"/>
      <c r="AC279" s="21"/>
      <c r="AD279" s="21"/>
      <c r="ET279" s="22"/>
      <c r="EU279" s="22"/>
      <c r="EV279" s="22"/>
      <c r="EW279" s="22"/>
      <c r="EX279" s="22"/>
    </row>
    <row r="280" spans="1:154" x14ac:dyDescent="0.25">
      <c r="A280" s="42"/>
      <c r="B280" s="29"/>
      <c r="C280" s="57"/>
      <c r="D280" s="28"/>
      <c r="E280" s="28"/>
      <c r="F280" s="28"/>
      <c r="G280" s="28"/>
      <c r="H280" s="28"/>
      <c r="I280" s="28"/>
      <c r="J280" s="28"/>
      <c r="Z280" s="21"/>
      <c r="AA280" s="21"/>
      <c r="AB280" s="21"/>
      <c r="AC280" s="21"/>
      <c r="AD280" s="21"/>
      <c r="ET280" s="22"/>
      <c r="EU280" s="22"/>
      <c r="EV280" s="22"/>
      <c r="EW280" s="22"/>
      <c r="EX280" s="22"/>
    </row>
    <row r="281" spans="1:154" x14ac:dyDescent="0.25">
      <c r="A281" s="42"/>
      <c r="B281" s="29"/>
      <c r="C281" s="57"/>
      <c r="D281" s="28"/>
      <c r="E281" s="28"/>
      <c r="F281" s="28"/>
      <c r="G281" s="28"/>
      <c r="H281" s="28"/>
      <c r="I281" s="28"/>
      <c r="J281" s="28"/>
      <c r="Z281" s="21"/>
      <c r="AA281" s="21"/>
      <c r="AB281" s="21"/>
      <c r="AC281" s="21"/>
      <c r="AD281" s="21"/>
      <c r="ET281" s="22"/>
      <c r="EU281" s="22"/>
      <c r="EV281" s="22"/>
      <c r="EW281" s="22"/>
      <c r="EX281" s="22"/>
    </row>
    <row r="282" spans="1:154" x14ac:dyDescent="0.25">
      <c r="A282" s="42"/>
      <c r="B282" s="29"/>
      <c r="C282" s="57"/>
      <c r="D282" s="28"/>
      <c r="E282" s="28"/>
      <c r="F282" s="28"/>
      <c r="G282" s="28"/>
      <c r="H282" s="28"/>
      <c r="I282" s="28"/>
      <c r="J282" s="28"/>
      <c r="Z282" s="21"/>
      <c r="AA282" s="21"/>
      <c r="AB282" s="21"/>
      <c r="AC282" s="21"/>
      <c r="AD282" s="21"/>
      <c r="ET282" s="22"/>
      <c r="EU282" s="22"/>
      <c r="EV282" s="22"/>
      <c r="EW282" s="22"/>
      <c r="EX282" s="22"/>
    </row>
    <row r="283" spans="1:154" x14ac:dyDescent="0.25">
      <c r="A283" s="42"/>
      <c r="B283" s="29"/>
      <c r="C283" s="57"/>
      <c r="D283" s="28"/>
      <c r="E283" s="28"/>
      <c r="F283" s="28"/>
      <c r="G283" s="28"/>
      <c r="H283" s="28"/>
      <c r="I283" s="28"/>
      <c r="J283" s="28"/>
      <c r="Z283" s="21"/>
      <c r="AA283" s="21"/>
      <c r="AB283" s="21"/>
      <c r="AC283" s="21"/>
      <c r="AD283" s="21"/>
      <c r="ET283" s="22"/>
      <c r="EU283" s="22"/>
      <c r="EV283" s="22"/>
      <c r="EW283" s="22"/>
      <c r="EX283" s="22"/>
    </row>
    <row r="284" spans="1:154" x14ac:dyDescent="0.25">
      <c r="A284" s="42"/>
      <c r="B284" s="29"/>
      <c r="C284" s="57"/>
      <c r="D284" s="28"/>
      <c r="E284" s="28"/>
      <c r="F284" s="28"/>
      <c r="G284" s="28"/>
      <c r="H284" s="28"/>
      <c r="I284" s="28"/>
      <c r="J284" s="28"/>
      <c r="Z284" s="21"/>
      <c r="AA284" s="21"/>
      <c r="AB284" s="21"/>
      <c r="AC284" s="21"/>
      <c r="AD284" s="21"/>
      <c r="ET284" s="22"/>
      <c r="EU284" s="22"/>
      <c r="EV284" s="22"/>
      <c r="EW284" s="22"/>
      <c r="EX284" s="22"/>
    </row>
    <row r="285" spans="1:154" x14ac:dyDescent="0.25">
      <c r="A285" s="42"/>
      <c r="B285" s="29"/>
      <c r="C285" s="57"/>
      <c r="D285" s="28"/>
      <c r="E285" s="28"/>
      <c r="F285" s="28"/>
      <c r="G285" s="28"/>
      <c r="H285" s="28"/>
      <c r="I285" s="28"/>
      <c r="J285" s="28"/>
      <c r="Z285" s="21"/>
      <c r="AA285" s="21"/>
      <c r="AB285" s="21"/>
      <c r="AC285" s="21"/>
      <c r="AD285" s="21"/>
      <c r="ET285" s="22"/>
      <c r="EU285" s="22"/>
      <c r="EV285" s="22"/>
      <c r="EW285" s="22"/>
      <c r="EX285" s="22"/>
    </row>
    <row r="286" spans="1:154" x14ac:dyDescent="0.25">
      <c r="A286" s="42"/>
      <c r="B286" s="29"/>
      <c r="C286" s="57"/>
      <c r="D286" s="28"/>
      <c r="E286" s="28"/>
      <c r="F286" s="28"/>
      <c r="G286" s="28"/>
      <c r="H286" s="28"/>
      <c r="I286" s="28"/>
      <c r="J286" s="28"/>
      <c r="Z286" s="21"/>
      <c r="AA286" s="21"/>
      <c r="AB286" s="21"/>
      <c r="AC286" s="21"/>
      <c r="AD286" s="21"/>
      <c r="ET286" s="22"/>
      <c r="EU286" s="22"/>
      <c r="EV286" s="22"/>
      <c r="EW286" s="22"/>
      <c r="EX286" s="22"/>
    </row>
    <row r="287" spans="1:154" x14ac:dyDescent="0.25">
      <c r="A287" s="42"/>
      <c r="B287" s="29"/>
      <c r="C287" s="57"/>
      <c r="D287" s="28"/>
      <c r="E287" s="28"/>
      <c r="F287" s="28"/>
      <c r="G287" s="28"/>
      <c r="H287" s="28"/>
      <c r="I287" s="28"/>
      <c r="J287" s="28"/>
      <c r="Z287" s="21"/>
      <c r="AA287" s="21"/>
      <c r="AB287" s="21"/>
      <c r="AC287" s="21"/>
      <c r="AD287" s="21"/>
      <c r="ET287" s="22"/>
      <c r="EU287" s="22"/>
      <c r="EV287" s="22"/>
      <c r="EW287" s="22"/>
      <c r="EX287" s="22"/>
    </row>
    <row r="288" spans="1:154" x14ac:dyDescent="0.25">
      <c r="A288" s="42"/>
      <c r="B288" s="29"/>
      <c r="C288" s="57"/>
      <c r="D288" s="28"/>
      <c r="E288" s="28"/>
      <c r="F288" s="28"/>
      <c r="G288" s="28"/>
      <c r="H288" s="28"/>
      <c r="I288" s="28"/>
      <c r="J288" s="28"/>
      <c r="Z288" s="21"/>
      <c r="AA288" s="21"/>
      <c r="AB288" s="21"/>
      <c r="AC288" s="21"/>
      <c r="AD288" s="21"/>
      <c r="ET288" s="22"/>
      <c r="EU288" s="22"/>
      <c r="EV288" s="22"/>
      <c r="EW288" s="22"/>
      <c r="EX288" s="22"/>
    </row>
    <row r="289" spans="1:154" x14ac:dyDescent="0.25">
      <c r="A289" s="42"/>
      <c r="B289" s="29"/>
      <c r="C289" s="57"/>
      <c r="D289" s="28"/>
      <c r="E289" s="28"/>
      <c r="F289" s="28"/>
      <c r="G289" s="28"/>
      <c r="H289" s="28"/>
      <c r="I289" s="28"/>
      <c r="J289" s="28"/>
      <c r="Z289" s="21"/>
      <c r="AA289" s="21"/>
      <c r="AB289" s="21"/>
      <c r="AC289" s="21"/>
      <c r="AD289" s="21"/>
      <c r="ET289" s="22"/>
      <c r="EU289" s="22"/>
      <c r="EV289" s="22"/>
      <c r="EW289" s="22"/>
      <c r="EX289" s="22"/>
    </row>
    <row r="290" spans="1:154" x14ac:dyDescent="0.25">
      <c r="A290" s="42"/>
      <c r="B290" s="29"/>
      <c r="C290" s="57"/>
      <c r="D290" s="28"/>
      <c r="E290" s="28"/>
      <c r="F290" s="28"/>
      <c r="G290" s="28"/>
      <c r="H290" s="28"/>
      <c r="I290" s="28"/>
      <c r="J290" s="28"/>
      <c r="Z290" s="21"/>
      <c r="AA290" s="21"/>
      <c r="AB290" s="21"/>
      <c r="AC290" s="21"/>
      <c r="AD290" s="21"/>
      <c r="ET290" s="22"/>
      <c r="EU290" s="22"/>
      <c r="EV290" s="22"/>
      <c r="EW290" s="22"/>
      <c r="EX290" s="22"/>
    </row>
    <row r="291" spans="1:154" x14ac:dyDescent="0.25">
      <c r="A291" s="42"/>
      <c r="B291" s="29"/>
      <c r="C291" s="57"/>
      <c r="D291" s="28"/>
      <c r="E291" s="28"/>
      <c r="F291" s="28"/>
      <c r="G291" s="28"/>
      <c r="H291" s="28"/>
      <c r="I291" s="28"/>
      <c r="J291" s="28"/>
      <c r="Z291" s="21"/>
      <c r="AA291" s="21"/>
      <c r="AB291" s="21"/>
      <c r="AC291" s="21"/>
      <c r="AD291" s="21"/>
      <c r="ET291" s="22"/>
      <c r="EU291" s="22"/>
      <c r="EV291" s="22"/>
      <c r="EW291" s="22"/>
      <c r="EX291" s="22"/>
    </row>
    <row r="292" spans="1:154" x14ac:dyDescent="0.25">
      <c r="A292" s="42"/>
      <c r="B292" s="29"/>
      <c r="C292" s="57"/>
      <c r="D292" s="28"/>
      <c r="E292" s="28"/>
      <c r="F292" s="28"/>
      <c r="G292" s="28"/>
      <c r="H292" s="28"/>
      <c r="I292" s="28"/>
      <c r="J292" s="28"/>
      <c r="Z292" s="21"/>
      <c r="AA292" s="21"/>
      <c r="AB292" s="21"/>
      <c r="AC292" s="21"/>
      <c r="AD292" s="21"/>
      <c r="ET292" s="22"/>
      <c r="EU292" s="22"/>
      <c r="EV292" s="22"/>
      <c r="EW292" s="22"/>
      <c r="EX292" s="22"/>
    </row>
    <row r="293" spans="1:154" x14ac:dyDescent="0.25">
      <c r="A293" s="42"/>
      <c r="B293" s="29"/>
      <c r="C293" s="57"/>
      <c r="D293" s="28"/>
      <c r="E293" s="28"/>
      <c r="F293" s="28"/>
      <c r="G293" s="28"/>
      <c r="H293" s="28"/>
      <c r="I293" s="28"/>
      <c r="J293" s="28"/>
      <c r="Z293" s="21"/>
      <c r="AA293" s="21"/>
      <c r="AB293" s="21"/>
      <c r="AC293" s="21"/>
      <c r="AD293" s="21"/>
      <c r="ET293" s="22"/>
      <c r="EU293" s="22"/>
      <c r="EV293" s="22"/>
      <c r="EW293" s="22"/>
      <c r="EX293" s="22"/>
    </row>
    <row r="294" spans="1:154" x14ac:dyDescent="0.25">
      <c r="A294" s="42"/>
      <c r="B294" s="29"/>
      <c r="C294" s="57"/>
      <c r="D294" s="28"/>
      <c r="E294" s="28"/>
      <c r="F294" s="28"/>
      <c r="G294" s="28"/>
      <c r="H294" s="28"/>
      <c r="I294" s="28"/>
      <c r="J294" s="28"/>
      <c r="Z294" s="21"/>
      <c r="AA294" s="21"/>
      <c r="AB294" s="21"/>
      <c r="AC294" s="21"/>
      <c r="AD294" s="21"/>
      <c r="ET294" s="22"/>
      <c r="EU294" s="22"/>
      <c r="EV294" s="22"/>
      <c r="EW294" s="22"/>
      <c r="EX294" s="22"/>
    </row>
    <row r="295" spans="1:154" x14ac:dyDescent="0.25">
      <c r="A295" s="42"/>
      <c r="B295" s="29"/>
      <c r="C295" s="57"/>
      <c r="D295" s="28"/>
      <c r="E295" s="28"/>
      <c r="F295" s="28"/>
      <c r="G295" s="28"/>
      <c r="H295" s="28"/>
      <c r="I295" s="28"/>
      <c r="J295" s="28"/>
      <c r="Z295" s="21"/>
      <c r="AA295" s="21"/>
      <c r="AB295" s="21"/>
      <c r="AC295" s="21"/>
      <c r="AD295" s="21"/>
      <c r="ET295" s="22"/>
      <c r="EU295" s="22"/>
      <c r="EV295" s="22"/>
      <c r="EW295" s="22"/>
      <c r="EX295" s="22"/>
    </row>
    <row r="296" spans="1:154" x14ac:dyDescent="0.25">
      <c r="A296" s="42"/>
      <c r="B296" s="29"/>
      <c r="C296" s="57"/>
      <c r="D296" s="28"/>
      <c r="E296" s="28"/>
      <c r="F296" s="28"/>
      <c r="G296" s="28"/>
      <c r="H296" s="28"/>
      <c r="I296" s="28"/>
      <c r="J296" s="28"/>
      <c r="Z296" s="21"/>
      <c r="AA296" s="21"/>
      <c r="AB296" s="21"/>
      <c r="AC296" s="21"/>
      <c r="AD296" s="21"/>
      <c r="ET296" s="22"/>
      <c r="EU296" s="22"/>
      <c r="EV296" s="22"/>
      <c r="EW296" s="22"/>
      <c r="EX296" s="22"/>
    </row>
    <row r="297" spans="1:154" x14ac:dyDescent="0.25">
      <c r="A297" s="42"/>
      <c r="B297" s="29"/>
      <c r="C297" s="57"/>
      <c r="D297" s="28"/>
      <c r="E297" s="28"/>
      <c r="F297" s="28"/>
      <c r="G297" s="28"/>
      <c r="H297" s="28"/>
      <c r="I297" s="28"/>
      <c r="J297" s="28"/>
      <c r="Z297" s="21"/>
      <c r="AA297" s="21"/>
      <c r="AB297" s="21"/>
      <c r="AC297" s="21"/>
      <c r="AD297" s="21"/>
      <c r="ET297" s="22"/>
      <c r="EU297" s="22"/>
      <c r="EV297" s="22"/>
      <c r="EW297" s="22"/>
      <c r="EX297" s="22"/>
    </row>
    <row r="298" spans="1:154" x14ac:dyDescent="0.25">
      <c r="A298" s="42"/>
      <c r="B298" s="29"/>
      <c r="C298" s="57"/>
      <c r="D298" s="28"/>
      <c r="E298" s="28"/>
      <c r="F298" s="28"/>
      <c r="G298" s="28"/>
      <c r="H298" s="28"/>
      <c r="I298" s="28"/>
      <c r="J298" s="28"/>
      <c r="Z298" s="21"/>
      <c r="AA298" s="21"/>
      <c r="AB298" s="21"/>
      <c r="AC298" s="21"/>
      <c r="AD298" s="21"/>
      <c r="ET298" s="22"/>
      <c r="EU298" s="22"/>
      <c r="EV298" s="22"/>
      <c r="EW298" s="22"/>
      <c r="EX298" s="22"/>
    </row>
    <row r="299" spans="1:154" x14ac:dyDescent="0.25">
      <c r="A299" s="42"/>
      <c r="B299" s="29"/>
      <c r="C299" s="57"/>
      <c r="D299" s="28"/>
      <c r="E299" s="28"/>
      <c r="F299" s="28"/>
      <c r="G299" s="28"/>
      <c r="H299" s="28"/>
      <c r="I299" s="28"/>
      <c r="J299" s="28"/>
      <c r="Z299" s="21"/>
      <c r="AA299" s="21"/>
      <c r="AB299" s="21"/>
      <c r="AC299" s="21"/>
      <c r="AD299" s="21"/>
      <c r="ET299" s="22"/>
      <c r="EU299" s="22"/>
      <c r="EV299" s="22"/>
      <c r="EW299" s="22"/>
      <c r="EX299" s="22"/>
    </row>
    <row r="300" spans="1:154" x14ac:dyDescent="0.25">
      <c r="A300" s="42"/>
      <c r="B300" s="29"/>
      <c r="C300" s="57"/>
      <c r="D300" s="28"/>
      <c r="E300" s="28"/>
      <c r="F300" s="28"/>
      <c r="G300" s="28"/>
      <c r="H300" s="28"/>
      <c r="I300" s="28"/>
      <c r="J300" s="28"/>
      <c r="Z300" s="21"/>
      <c r="AA300" s="21"/>
      <c r="AB300" s="21"/>
      <c r="AC300" s="21"/>
      <c r="AD300" s="21"/>
      <c r="ET300" s="22"/>
      <c r="EU300" s="22"/>
      <c r="EV300" s="22"/>
      <c r="EW300" s="22"/>
      <c r="EX300" s="22"/>
    </row>
    <row r="301" spans="1:154" x14ac:dyDescent="0.25">
      <c r="A301" s="42"/>
      <c r="B301" s="29"/>
      <c r="C301" s="57"/>
      <c r="D301" s="28"/>
      <c r="E301" s="28"/>
      <c r="F301" s="28"/>
      <c r="G301" s="28"/>
      <c r="H301" s="28"/>
      <c r="I301" s="28"/>
      <c r="J301" s="28"/>
      <c r="Z301" s="21"/>
      <c r="AA301" s="21"/>
      <c r="AB301" s="21"/>
      <c r="AC301" s="21"/>
      <c r="AD301" s="21"/>
      <c r="ET301" s="22"/>
      <c r="EU301" s="22"/>
      <c r="EV301" s="22"/>
      <c r="EW301" s="22"/>
      <c r="EX301" s="22"/>
    </row>
    <row r="302" spans="1:154" x14ac:dyDescent="0.25">
      <c r="A302" s="42"/>
      <c r="B302" s="29"/>
      <c r="C302" s="57"/>
      <c r="D302" s="28"/>
      <c r="E302" s="28"/>
      <c r="F302" s="28"/>
      <c r="G302" s="28"/>
      <c r="H302" s="28"/>
      <c r="I302" s="28"/>
      <c r="J302" s="28"/>
      <c r="Z302" s="21"/>
      <c r="AA302" s="21"/>
      <c r="AB302" s="21"/>
      <c r="AC302" s="21"/>
      <c r="AD302" s="21"/>
      <c r="ET302" s="22"/>
      <c r="EU302" s="22"/>
      <c r="EV302" s="22"/>
      <c r="EW302" s="22"/>
      <c r="EX302" s="22"/>
    </row>
    <row r="303" spans="1:154" x14ac:dyDescent="0.25">
      <c r="A303" s="42"/>
      <c r="B303" s="29"/>
      <c r="C303" s="57"/>
      <c r="D303" s="28"/>
      <c r="E303" s="28"/>
      <c r="F303" s="28"/>
      <c r="G303" s="28"/>
      <c r="H303" s="28"/>
      <c r="I303" s="28"/>
      <c r="J303" s="28"/>
      <c r="Z303" s="21"/>
      <c r="AA303" s="21"/>
      <c r="AB303" s="21"/>
      <c r="AC303" s="21"/>
      <c r="AD303" s="21"/>
      <c r="ET303" s="22"/>
      <c r="EU303" s="22"/>
      <c r="EV303" s="22"/>
      <c r="EW303" s="22"/>
      <c r="EX303" s="22"/>
    </row>
    <row r="304" spans="1:154" x14ac:dyDescent="0.25">
      <c r="A304" s="42"/>
      <c r="B304" s="29"/>
      <c r="C304" s="57"/>
      <c r="D304" s="28"/>
      <c r="E304" s="28"/>
      <c r="F304" s="28"/>
      <c r="G304" s="28"/>
      <c r="H304" s="28"/>
      <c r="I304" s="28"/>
      <c r="J304" s="28"/>
      <c r="Z304" s="21"/>
      <c r="AA304" s="21"/>
      <c r="AB304" s="21"/>
      <c r="AC304" s="21"/>
      <c r="AD304" s="21"/>
      <c r="ET304" s="22"/>
      <c r="EU304" s="22"/>
      <c r="EV304" s="22"/>
      <c r="EW304" s="22"/>
      <c r="EX304" s="22"/>
    </row>
    <row r="305" spans="1:154" x14ac:dyDescent="0.25">
      <c r="A305" s="42"/>
      <c r="B305" s="29"/>
      <c r="C305" s="57"/>
      <c r="D305" s="28"/>
      <c r="E305" s="28"/>
      <c r="F305" s="28"/>
      <c r="G305" s="28"/>
      <c r="H305" s="28"/>
      <c r="I305" s="28"/>
      <c r="J305" s="28"/>
      <c r="Z305" s="21"/>
      <c r="AA305" s="21"/>
      <c r="AB305" s="21"/>
      <c r="AC305" s="21"/>
      <c r="AD305" s="21"/>
      <c r="ET305" s="22"/>
      <c r="EU305" s="22"/>
      <c r="EV305" s="22"/>
      <c r="EW305" s="22"/>
      <c r="EX305" s="22"/>
    </row>
    <row r="306" spans="1:154" x14ac:dyDescent="0.25">
      <c r="A306" s="42"/>
      <c r="B306" s="29"/>
      <c r="C306" s="57"/>
      <c r="D306" s="28"/>
      <c r="E306" s="28"/>
      <c r="F306" s="28"/>
      <c r="G306" s="28"/>
      <c r="H306" s="28"/>
      <c r="I306" s="28"/>
      <c r="J306" s="28"/>
      <c r="Z306" s="21"/>
      <c r="AA306" s="21"/>
      <c r="AB306" s="21"/>
      <c r="AC306" s="21"/>
      <c r="AD306" s="21"/>
      <c r="ET306" s="22"/>
      <c r="EU306" s="22"/>
      <c r="EV306" s="22"/>
      <c r="EW306" s="22"/>
      <c r="EX306" s="22"/>
    </row>
    <row r="307" spans="1:154" x14ac:dyDescent="0.25">
      <c r="A307" s="42"/>
      <c r="B307" s="29"/>
      <c r="C307" s="57"/>
      <c r="D307" s="28"/>
      <c r="E307" s="28"/>
      <c r="F307" s="28"/>
      <c r="G307" s="28"/>
      <c r="H307" s="28"/>
      <c r="I307" s="28"/>
      <c r="J307" s="28"/>
      <c r="Z307" s="21"/>
      <c r="AA307" s="21"/>
      <c r="AB307" s="21"/>
      <c r="AC307" s="21"/>
      <c r="AD307" s="21"/>
      <c r="ET307" s="22"/>
      <c r="EU307" s="22"/>
      <c r="EV307" s="22"/>
      <c r="EW307" s="22"/>
      <c r="EX307" s="22"/>
    </row>
    <row r="308" spans="1:154" x14ac:dyDescent="0.25">
      <c r="A308" s="42"/>
      <c r="B308" s="29"/>
      <c r="C308" s="57"/>
      <c r="D308" s="28"/>
      <c r="E308" s="28"/>
      <c r="F308" s="28"/>
      <c r="G308" s="28"/>
      <c r="H308" s="28"/>
      <c r="I308" s="28"/>
      <c r="J308" s="28"/>
      <c r="Z308" s="21"/>
      <c r="AA308" s="21"/>
      <c r="AB308" s="21"/>
      <c r="AC308" s="21"/>
      <c r="AD308" s="21"/>
      <c r="ET308" s="22"/>
      <c r="EU308" s="22"/>
      <c r="EV308" s="22"/>
      <c r="EW308" s="22"/>
      <c r="EX308" s="22"/>
    </row>
    <row r="309" spans="1:154" x14ac:dyDescent="0.25">
      <c r="A309" s="42"/>
      <c r="B309" s="29"/>
      <c r="C309" s="57"/>
      <c r="D309" s="28"/>
      <c r="E309" s="28"/>
      <c r="F309" s="28"/>
      <c r="G309" s="28"/>
      <c r="H309" s="28"/>
      <c r="I309" s="28"/>
      <c r="J309" s="28"/>
      <c r="Z309" s="21"/>
      <c r="AA309" s="21"/>
      <c r="AB309" s="21"/>
      <c r="AC309" s="21"/>
      <c r="AD309" s="21"/>
      <c r="ET309" s="22"/>
      <c r="EU309" s="22"/>
      <c r="EV309" s="22"/>
      <c r="EW309" s="22"/>
      <c r="EX309" s="22"/>
    </row>
    <row r="310" spans="1:154" x14ac:dyDescent="0.25">
      <c r="A310" s="42"/>
      <c r="B310" s="29"/>
      <c r="C310" s="57"/>
      <c r="D310" s="28"/>
      <c r="E310" s="28"/>
      <c r="F310" s="28"/>
      <c r="G310" s="28"/>
      <c r="H310" s="28"/>
      <c r="I310" s="28"/>
      <c r="J310" s="28"/>
      <c r="Z310" s="21"/>
      <c r="AA310" s="21"/>
      <c r="AB310" s="21"/>
      <c r="AC310" s="21"/>
      <c r="AD310" s="21"/>
      <c r="ET310" s="22"/>
      <c r="EU310" s="22"/>
      <c r="EV310" s="22"/>
      <c r="EW310" s="22"/>
      <c r="EX310" s="22"/>
    </row>
    <row r="311" spans="1:154" x14ac:dyDescent="0.25">
      <c r="A311" s="42"/>
      <c r="B311" s="29"/>
      <c r="C311" s="57"/>
      <c r="D311" s="28"/>
      <c r="E311" s="28"/>
      <c r="F311" s="28"/>
      <c r="G311" s="28"/>
      <c r="H311" s="28"/>
      <c r="I311" s="28"/>
      <c r="J311" s="28"/>
      <c r="Z311" s="21"/>
      <c r="AA311" s="21"/>
      <c r="AB311" s="21"/>
      <c r="AC311" s="21"/>
      <c r="AD311" s="21"/>
      <c r="ET311" s="22"/>
      <c r="EU311" s="22"/>
      <c r="EV311" s="22"/>
      <c r="EW311" s="22"/>
      <c r="EX311" s="22"/>
    </row>
    <row r="312" spans="1:154" x14ac:dyDescent="0.25">
      <c r="A312" s="42"/>
      <c r="B312" s="29"/>
      <c r="C312" s="57"/>
      <c r="D312" s="28"/>
      <c r="E312" s="28"/>
      <c r="F312" s="28"/>
      <c r="G312" s="28"/>
      <c r="H312" s="28"/>
      <c r="I312" s="28"/>
      <c r="J312" s="28"/>
      <c r="Z312" s="21"/>
      <c r="AA312" s="21"/>
      <c r="AB312" s="21"/>
      <c r="AC312" s="21"/>
      <c r="AD312" s="21"/>
      <c r="ET312" s="22"/>
      <c r="EU312" s="22"/>
      <c r="EV312" s="22"/>
      <c r="EW312" s="22"/>
      <c r="EX312" s="22"/>
    </row>
    <row r="313" spans="1:154" x14ac:dyDescent="0.25">
      <c r="A313" s="42"/>
      <c r="B313" s="29"/>
      <c r="C313" s="57"/>
      <c r="D313" s="28"/>
      <c r="E313" s="28"/>
      <c r="F313" s="28"/>
      <c r="G313" s="28"/>
      <c r="H313" s="28"/>
      <c r="I313" s="28"/>
      <c r="J313" s="28"/>
      <c r="Z313" s="21"/>
      <c r="AA313" s="21"/>
      <c r="AB313" s="21"/>
      <c r="AC313" s="21"/>
      <c r="AD313" s="21"/>
      <c r="ET313" s="22"/>
      <c r="EU313" s="22"/>
      <c r="EV313" s="22"/>
      <c r="EW313" s="22"/>
      <c r="EX313" s="22"/>
    </row>
    <row r="314" spans="1:154" x14ac:dyDescent="0.25">
      <c r="A314" s="42"/>
      <c r="B314" s="29"/>
      <c r="C314" s="57"/>
      <c r="D314" s="28"/>
      <c r="E314" s="28"/>
      <c r="F314" s="28"/>
      <c r="G314" s="28"/>
      <c r="H314" s="28"/>
      <c r="I314" s="28"/>
      <c r="J314" s="28"/>
      <c r="Z314" s="21"/>
      <c r="AA314" s="21"/>
      <c r="AB314" s="21"/>
      <c r="AC314" s="21"/>
      <c r="AD314" s="21"/>
      <c r="ET314" s="22"/>
      <c r="EU314" s="22"/>
      <c r="EV314" s="22"/>
      <c r="EW314" s="22"/>
      <c r="EX314" s="22"/>
    </row>
    <row r="315" spans="1:154" x14ac:dyDescent="0.25">
      <c r="A315" s="42"/>
      <c r="B315" s="29"/>
      <c r="C315" s="57"/>
      <c r="D315" s="28"/>
      <c r="E315" s="28"/>
      <c r="F315" s="28"/>
      <c r="G315" s="28"/>
      <c r="H315" s="28"/>
      <c r="I315" s="28"/>
      <c r="J315" s="28"/>
      <c r="Z315" s="21"/>
      <c r="AA315" s="21"/>
      <c r="AB315" s="21"/>
      <c r="AC315" s="21"/>
      <c r="AD315" s="21"/>
      <c r="ET315" s="22"/>
      <c r="EU315" s="22"/>
      <c r="EV315" s="22"/>
      <c r="EW315" s="22"/>
      <c r="EX315" s="22"/>
    </row>
    <row r="316" spans="1:154" x14ac:dyDescent="0.25">
      <c r="A316" s="42"/>
      <c r="B316" s="29"/>
      <c r="C316" s="57"/>
      <c r="D316" s="28"/>
      <c r="E316" s="28"/>
      <c r="F316" s="28"/>
      <c r="G316" s="28"/>
      <c r="H316" s="28"/>
      <c r="I316" s="28"/>
      <c r="J316" s="28"/>
      <c r="Z316" s="21"/>
      <c r="AA316" s="21"/>
      <c r="AB316" s="21"/>
      <c r="AC316" s="21"/>
      <c r="AD316" s="21"/>
      <c r="ET316" s="22"/>
      <c r="EU316" s="22"/>
      <c r="EV316" s="22"/>
      <c r="EW316" s="22"/>
      <c r="EX316" s="22"/>
    </row>
    <row r="317" spans="1:154" x14ac:dyDescent="0.25">
      <c r="A317" s="42"/>
      <c r="B317" s="29"/>
      <c r="C317" s="57"/>
      <c r="D317" s="28"/>
      <c r="E317" s="28"/>
      <c r="F317" s="28"/>
      <c r="G317" s="28"/>
      <c r="H317" s="28"/>
      <c r="I317" s="28"/>
      <c r="J317" s="28"/>
      <c r="Z317" s="21"/>
      <c r="AA317" s="21"/>
      <c r="AB317" s="21"/>
      <c r="AC317" s="21"/>
      <c r="AD317" s="21"/>
      <c r="ET317" s="22"/>
      <c r="EU317" s="22"/>
      <c r="EV317" s="22"/>
      <c r="EW317" s="22"/>
      <c r="EX317" s="22"/>
    </row>
    <row r="318" spans="1:154" x14ac:dyDescent="0.25">
      <c r="A318" s="42"/>
      <c r="B318" s="29"/>
      <c r="C318" s="57"/>
      <c r="D318" s="28"/>
      <c r="E318" s="28"/>
      <c r="F318" s="28"/>
      <c r="G318" s="28"/>
      <c r="H318" s="28"/>
      <c r="I318" s="28"/>
      <c r="J318" s="28"/>
      <c r="Z318" s="21"/>
      <c r="AA318" s="21"/>
      <c r="AB318" s="21"/>
      <c r="AC318" s="21"/>
      <c r="AD318" s="21"/>
      <c r="ET318" s="22"/>
      <c r="EU318" s="22"/>
      <c r="EV318" s="22"/>
      <c r="EW318" s="22"/>
      <c r="EX318" s="22"/>
    </row>
    <row r="319" spans="1:154" x14ac:dyDescent="0.25">
      <c r="A319" s="42"/>
      <c r="B319" s="29"/>
      <c r="C319" s="57"/>
      <c r="D319" s="28"/>
      <c r="E319" s="28"/>
      <c r="F319" s="28"/>
      <c r="G319" s="28"/>
      <c r="H319" s="28"/>
      <c r="I319" s="28"/>
      <c r="J319" s="28"/>
      <c r="Z319" s="21"/>
      <c r="AA319" s="21"/>
      <c r="AB319" s="21"/>
      <c r="AC319" s="21"/>
      <c r="AD319" s="21"/>
      <c r="ET319" s="22"/>
      <c r="EU319" s="22"/>
      <c r="EV319" s="22"/>
      <c r="EW319" s="22"/>
      <c r="EX319" s="22"/>
    </row>
    <row r="320" spans="1:154" x14ac:dyDescent="0.25">
      <c r="A320" s="42"/>
      <c r="B320" s="29"/>
      <c r="C320" s="57"/>
      <c r="D320" s="28"/>
      <c r="E320" s="28"/>
      <c r="F320" s="28"/>
      <c r="G320" s="28"/>
      <c r="H320" s="28"/>
      <c r="I320" s="28"/>
      <c r="J320" s="28"/>
      <c r="Z320" s="21"/>
      <c r="AA320" s="21"/>
      <c r="AB320" s="21"/>
      <c r="AC320" s="21"/>
      <c r="AD320" s="21"/>
      <c r="ET320" s="22"/>
      <c r="EU320" s="22"/>
      <c r="EV320" s="22"/>
      <c r="EW320" s="22"/>
      <c r="EX320" s="22"/>
    </row>
    <row r="321" spans="1:154" x14ac:dyDescent="0.25">
      <c r="A321" s="42"/>
      <c r="B321" s="29"/>
      <c r="C321" s="57"/>
      <c r="D321" s="28"/>
      <c r="E321" s="28"/>
      <c r="F321" s="28"/>
      <c r="G321" s="28"/>
      <c r="H321" s="28"/>
      <c r="I321" s="28"/>
      <c r="J321" s="28"/>
      <c r="Z321" s="21"/>
      <c r="AA321" s="21"/>
      <c r="AB321" s="21"/>
      <c r="AC321" s="21"/>
      <c r="AD321" s="21"/>
      <c r="ET321" s="22"/>
      <c r="EU321" s="22"/>
      <c r="EV321" s="22"/>
      <c r="EW321" s="22"/>
      <c r="EX321" s="22"/>
    </row>
    <row r="322" spans="1:154" x14ac:dyDescent="0.25">
      <c r="A322" s="42"/>
      <c r="B322" s="29"/>
      <c r="C322" s="57"/>
      <c r="D322" s="28"/>
      <c r="E322" s="28"/>
      <c r="F322" s="28"/>
      <c r="G322" s="28"/>
      <c r="H322" s="28"/>
      <c r="I322" s="28"/>
      <c r="J322" s="28"/>
      <c r="Z322" s="21"/>
      <c r="AA322" s="21"/>
      <c r="AB322" s="21"/>
      <c r="AC322" s="21"/>
      <c r="AD322" s="21"/>
      <c r="ET322" s="22"/>
      <c r="EU322" s="22"/>
      <c r="EV322" s="22"/>
      <c r="EW322" s="22"/>
      <c r="EX322" s="22"/>
    </row>
    <row r="323" spans="1:154" x14ac:dyDescent="0.25">
      <c r="A323" s="42"/>
      <c r="B323" s="29"/>
      <c r="C323" s="57"/>
      <c r="D323" s="28"/>
      <c r="E323" s="28"/>
      <c r="F323" s="28"/>
      <c r="G323" s="28"/>
      <c r="H323" s="28"/>
      <c r="I323" s="28"/>
      <c r="J323" s="28"/>
      <c r="Z323" s="21"/>
      <c r="AA323" s="21"/>
      <c r="AB323" s="21"/>
      <c r="AC323" s="21"/>
      <c r="AD323" s="21"/>
      <c r="ET323" s="22"/>
      <c r="EU323" s="22"/>
      <c r="EV323" s="22"/>
      <c r="EW323" s="22"/>
      <c r="EX323" s="22"/>
    </row>
    <row r="324" spans="1:154" x14ac:dyDescent="0.25">
      <c r="A324" s="42"/>
      <c r="B324" s="29"/>
      <c r="C324" s="57"/>
      <c r="D324" s="28"/>
      <c r="E324" s="28"/>
      <c r="F324" s="28"/>
      <c r="G324" s="28"/>
      <c r="H324" s="28"/>
      <c r="I324" s="28"/>
      <c r="J324" s="28"/>
      <c r="Z324" s="21"/>
      <c r="AA324" s="21"/>
      <c r="AB324" s="21"/>
      <c r="AC324" s="21"/>
      <c r="AD324" s="21"/>
      <c r="ET324" s="22"/>
      <c r="EU324" s="22"/>
      <c r="EV324" s="22"/>
      <c r="EW324" s="22"/>
      <c r="EX324" s="22"/>
    </row>
    <row r="325" spans="1:154" x14ac:dyDescent="0.25">
      <c r="A325" s="42"/>
      <c r="B325" s="29"/>
      <c r="C325" s="57"/>
      <c r="D325" s="28"/>
      <c r="E325" s="28"/>
      <c r="F325" s="28"/>
      <c r="G325" s="28"/>
      <c r="H325" s="28"/>
      <c r="I325" s="28"/>
      <c r="J325" s="28"/>
      <c r="Z325" s="21"/>
      <c r="AA325" s="21"/>
      <c r="AB325" s="21"/>
      <c r="AC325" s="21"/>
      <c r="AD325" s="21"/>
      <c r="ET325" s="22"/>
      <c r="EU325" s="22"/>
      <c r="EV325" s="22"/>
      <c r="EW325" s="22"/>
      <c r="EX325" s="22"/>
    </row>
    <row r="326" spans="1:154" x14ac:dyDescent="0.25">
      <c r="A326" s="42"/>
      <c r="B326" s="29"/>
      <c r="C326" s="57"/>
      <c r="D326" s="28"/>
      <c r="E326" s="28"/>
      <c r="F326" s="28"/>
      <c r="G326" s="28"/>
      <c r="H326" s="28"/>
      <c r="I326" s="28"/>
      <c r="J326" s="28"/>
      <c r="Z326" s="21"/>
      <c r="AA326" s="21"/>
      <c r="AB326" s="21"/>
      <c r="AC326" s="21"/>
      <c r="AD326" s="21"/>
      <c r="ET326" s="22"/>
      <c r="EU326" s="22"/>
      <c r="EV326" s="22"/>
      <c r="EW326" s="22"/>
      <c r="EX326" s="22"/>
    </row>
    <row r="327" spans="1:154" x14ac:dyDescent="0.25">
      <c r="A327" s="42"/>
      <c r="B327" s="29"/>
      <c r="C327" s="57"/>
      <c r="D327" s="28"/>
      <c r="E327" s="28"/>
      <c r="F327" s="28"/>
      <c r="G327" s="28"/>
      <c r="H327" s="28"/>
      <c r="I327" s="28"/>
      <c r="J327" s="28"/>
      <c r="Z327" s="21"/>
      <c r="AA327" s="21"/>
      <c r="AB327" s="21"/>
      <c r="AC327" s="21"/>
      <c r="AD327" s="21"/>
      <c r="ET327" s="22"/>
      <c r="EU327" s="22"/>
      <c r="EV327" s="22"/>
      <c r="EW327" s="22"/>
      <c r="EX327" s="22"/>
    </row>
    <row r="328" spans="1:154" x14ac:dyDescent="0.25">
      <c r="A328" s="42"/>
      <c r="B328" s="29"/>
      <c r="C328" s="57"/>
      <c r="D328" s="28"/>
      <c r="E328" s="28"/>
      <c r="F328" s="28"/>
      <c r="G328" s="28"/>
      <c r="H328" s="28"/>
      <c r="I328" s="28"/>
      <c r="J328" s="28"/>
      <c r="Z328" s="21"/>
      <c r="AA328" s="21"/>
      <c r="AB328" s="21"/>
      <c r="AC328" s="21"/>
      <c r="AD328" s="21"/>
      <c r="ET328" s="22"/>
      <c r="EU328" s="22"/>
      <c r="EV328" s="22"/>
      <c r="EW328" s="22"/>
      <c r="EX328" s="22"/>
    </row>
    <row r="329" spans="1:154" x14ac:dyDescent="0.25">
      <c r="A329" s="42"/>
      <c r="B329" s="29"/>
      <c r="C329" s="57"/>
      <c r="D329" s="28"/>
      <c r="E329" s="28"/>
      <c r="F329" s="28"/>
      <c r="G329" s="28"/>
      <c r="H329" s="28"/>
      <c r="I329" s="28"/>
      <c r="J329" s="28"/>
      <c r="Z329" s="21"/>
      <c r="AA329" s="21"/>
      <c r="AB329" s="21"/>
      <c r="AC329" s="21"/>
      <c r="AD329" s="21"/>
      <c r="ET329" s="22"/>
      <c r="EU329" s="22"/>
      <c r="EV329" s="22"/>
      <c r="EW329" s="22"/>
      <c r="EX329" s="22"/>
    </row>
    <row r="330" spans="1:154" x14ac:dyDescent="0.25">
      <c r="A330" s="42"/>
      <c r="B330" s="29"/>
      <c r="C330" s="57"/>
      <c r="D330" s="28"/>
      <c r="E330" s="28"/>
      <c r="F330" s="28"/>
      <c r="G330" s="28"/>
      <c r="H330" s="28"/>
      <c r="I330" s="28"/>
      <c r="J330" s="28"/>
      <c r="Z330" s="21"/>
      <c r="AA330" s="21"/>
      <c r="AB330" s="21"/>
      <c r="AC330" s="21"/>
      <c r="AD330" s="21"/>
      <c r="ET330" s="22"/>
      <c r="EU330" s="22"/>
      <c r="EV330" s="22"/>
      <c r="EW330" s="22"/>
      <c r="EX330" s="22"/>
    </row>
    <row r="331" spans="1:154" x14ac:dyDescent="0.25">
      <c r="A331" s="42"/>
      <c r="B331" s="29"/>
      <c r="C331" s="57"/>
      <c r="D331" s="28"/>
      <c r="E331" s="28"/>
      <c r="F331" s="28"/>
      <c r="G331" s="28"/>
      <c r="H331" s="28"/>
      <c r="I331" s="28"/>
      <c r="J331" s="28"/>
      <c r="Z331" s="21"/>
      <c r="AA331" s="21"/>
      <c r="AB331" s="21"/>
      <c r="AC331" s="21"/>
      <c r="AD331" s="21"/>
      <c r="ET331" s="22"/>
      <c r="EU331" s="22"/>
      <c r="EV331" s="22"/>
      <c r="EW331" s="22"/>
      <c r="EX331" s="22"/>
    </row>
    <row r="332" spans="1:154" x14ac:dyDescent="0.25">
      <c r="A332" s="42"/>
      <c r="B332" s="29"/>
      <c r="C332" s="57"/>
      <c r="D332" s="28"/>
      <c r="E332" s="28"/>
      <c r="F332" s="28"/>
      <c r="G332" s="28"/>
      <c r="H332" s="28"/>
      <c r="I332" s="28"/>
      <c r="J332" s="28"/>
      <c r="Z332" s="21"/>
      <c r="AA332" s="21"/>
      <c r="AB332" s="21"/>
      <c r="AC332" s="21"/>
      <c r="AD332" s="21"/>
      <c r="ET332" s="22"/>
      <c r="EU332" s="22"/>
      <c r="EV332" s="22"/>
      <c r="EW332" s="22"/>
      <c r="EX332" s="22"/>
    </row>
    <row r="333" spans="1:154" x14ac:dyDescent="0.25">
      <c r="A333" s="42"/>
      <c r="B333" s="29"/>
      <c r="C333" s="57"/>
      <c r="D333" s="28"/>
      <c r="E333" s="28"/>
      <c r="F333" s="28"/>
      <c r="G333" s="28"/>
      <c r="H333" s="28"/>
      <c r="I333" s="28"/>
      <c r="J333" s="28"/>
      <c r="Z333" s="21"/>
      <c r="AA333" s="21"/>
      <c r="AB333" s="21"/>
      <c r="AC333" s="21"/>
      <c r="AD333" s="21"/>
      <c r="ET333" s="22"/>
      <c r="EU333" s="22"/>
      <c r="EV333" s="22"/>
      <c r="EW333" s="22"/>
      <c r="EX333" s="22"/>
    </row>
    <row r="334" spans="1:154" x14ac:dyDescent="0.25">
      <c r="A334" s="42"/>
      <c r="B334" s="29"/>
      <c r="C334" s="57"/>
      <c r="D334" s="28"/>
      <c r="E334" s="28"/>
      <c r="F334" s="28"/>
      <c r="G334" s="28"/>
      <c r="H334" s="28"/>
      <c r="I334" s="28"/>
      <c r="J334" s="28"/>
      <c r="Z334" s="21"/>
      <c r="AA334" s="21"/>
      <c r="AB334" s="21"/>
      <c r="AC334" s="21"/>
      <c r="AD334" s="21"/>
      <c r="ET334" s="22"/>
      <c r="EU334" s="22"/>
      <c r="EV334" s="22"/>
      <c r="EW334" s="22"/>
      <c r="EX334" s="22"/>
    </row>
    <row r="335" spans="1:154" x14ac:dyDescent="0.25">
      <c r="A335" s="42"/>
      <c r="B335" s="29"/>
      <c r="C335" s="57"/>
      <c r="D335" s="28"/>
      <c r="E335" s="28"/>
      <c r="F335" s="28"/>
      <c r="G335" s="28"/>
      <c r="H335" s="28"/>
      <c r="I335" s="28"/>
      <c r="J335" s="28"/>
      <c r="Z335" s="21"/>
      <c r="AA335" s="21"/>
      <c r="AB335" s="21"/>
      <c r="AC335" s="21"/>
      <c r="AD335" s="21"/>
      <c r="ET335" s="22"/>
      <c r="EU335" s="22"/>
      <c r="EV335" s="22"/>
      <c r="EW335" s="22"/>
      <c r="EX335" s="22"/>
    </row>
    <row r="336" spans="1:154" x14ac:dyDescent="0.25">
      <c r="A336" s="42"/>
      <c r="B336" s="29"/>
      <c r="C336" s="57"/>
      <c r="D336" s="28"/>
      <c r="E336" s="28"/>
      <c r="F336" s="28"/>
      <c r="G336" s="28"/>
      <c r="H336" s="28"/>
      <c r="I336" s="28"/>
      <c r="J336" s="28"/>
      <c r="Z336" s="21"/>
      <c r="AA336" s="21"/>
      <c r="AB336" s="21"/>
      <c r="AC336" s="21"/>
      <c r="AD336" s="21"/>
      <c r="ET336" s="22"/>
      <c r="EU336" s="22"/>
      <c r="EV336" s="22"/>
      <c r="EW336" s="22"/>
      <c r="EX336" s="22"/>
    </row>
    <row r="337" spans="1:154" x14ac:dyDescent="0.25">
      <c r="A337" s="42"/>
      <c r="B337" s="29"/>
      <c r="C337" s="57"/>
      <c r="D337" s="28"/>
      <c r="E337" s="28"/>
      <c r="F337" s="28"/>
      <c r="G337" s="28"/>
      <c r="H337" s="28"/>
      <c r="I337" s="28"/>
      <c r="J337" s="28"/>
      <c r="Z337" s="21"/>
      <c r="AA337" s="21"/>
      <c r="AB337" s="21"/>
      <c r="AC337" s="21"/>
      <c r="AD337" s="21"/>
      <c r="ET337" s="22"/>
      <c r="EU337" s="22"/>
      <c r="EV337" s="22"/>
      <c r="EW337" s="22"/>
      <c r="EX337" s="22"/>
    </row>
    <row r="338" spans="1:154" x14ac:dyDescent="0.25">
      <c r="A338" s="42"/>
      <c r="B338" s="29"/>
      <c r="C338" s="57"/>
      <c r="D338" s="28"/>
      <c r="E338" s="28"/>
      <c r="F338" s="28"/>
      <c r="G338" s="28"/>
      <c r="H338" s="28"/>
      <c r="I338" s="28"/>
      <c r="J338" s="28"/>
      <c r="Z338" s="21"/>
      <c r="AA338" s="21"/>
      <c r="AB338" s="21"/>
      <c r="AC338" s="21"/>
      <c r="AD338" s="21"/>
      <c r="ET338" s="22"/>
      <c r="EU338" s="22"/>
      <c r="EV338" s="22"/>
      <c r="EW338" s="22"/>
      <c r="EX338" s="22"/>
    </row>
    <row r="339" spans="1:154" x14ac:dyDescent="0.25">
      <c r="A339" s="42"/>
      <c r="B339" s="29"/>
      <c r="C339" s="57"/>
      <c r="D339" s="28"/>
      <c r="E339" s="28"/>
      <c r="F339" s="28"/>
      <c r="G339" s="28"/>
      <c r="H339" s="28"/>
      <c r="I339" s="28"/>
      <c r="J339" s="28"/>
      <c r="Z339" s="21"/>
      <c r="AA339" s="21"/>
      <c r="AB339" s="21"/>
      <c r="AC339" s="21"/>
      <c r="AD339" s="21"/>
      <c r="ET339" s="22"/>
      <c r="EU339" s="22"/>
      <c r="EV339" s="22"/>
      <c r="EW339" s="22"/>
      <c r="EX339" s="22"/>
    </row>
    <row r="340" spans="1:154" x14ac:dyDescent="0.25">
      <c r="A340" s="42"/>
      <c r="B340" s="29"/>
      <c r="C340" s="57"/>
      <c r="D340" s="28"/>
      <c r="E340" s="28"/>
      <c r="F340" s="28"/>
      <c r="G340" s="28"/>
      <c r="H340" s="28"/>
      <c r="I340" s="28"/>
      <c r="J340" s="28"/>
      <c r="Z340" s="21"/>
      <c r="AA340" s="21"/>
      <c r="AB340" s="21"/>
      <c r="AC340" s="21"/>
      <c r="AD340" s="21"/>
      <c r="ET340" s="22"/>
      <c r="EU340" s="22"/>
      <c r="EV340" s="22"/>
      <c r="EW340" s="22"/>
      <c r="EX340" s="22"/>
    </row>
    <row r="341" spans="1:154" x14ac:dyDescent="0.25">
      <c r="A341" s="42"/>
      <c r="B341" s="29"/>
      <c r="C341" s="57"/>
      <c r="D341" s="28"/>
      <c r="E341" s="28"/>
      <c r="F341" s="28"/>
      <c r="G341" s="28"/>
      <c r="H341" s="28"/>
      <c r="I341" s="28"/>
      <c r="J341" s="28"/>
      <c r="Z341" s="21"/>
      <c r="AA341" s="21"/>
      <c r="AB341" s="21"/>
      <c r="AC341" s="21"/>
      <c r="AD341" s="21"/>
      <c r="ET341" s="22"/>
      <c r="EU341" s="22"/>
      <c r="EV341" s="22"/>
      <c r="EW341" s="22"/>
      <c r="EX341" s="22"/>
    </row>
    <row r="342" spans="1:154" x14ac:dyDescent="0.25">
      <c r="A342" s="42"/>
      <c r="B342" s="29"/>
      <c r="C342" s="57"/>
      <c r="D342" s="28"/>
      <c r="E342" s="28"/>
      <c r="F342" s="28"/>
      <c r="G342" s="28"/>
      <c r="H342" s="28"/>
      <c r="I342" s="28"/>
      <c r="J342" s="28"/>
      <c r="Z342" s="21"/>
      <c r="AA342" s="21"/>
      <c r="AB342" s="21"/>
      <c r="AC342" s="21"/>
      <c r="AD342" s="21"/>
      <c r="ET342" s="22"/>
      <c r="EU342" s="22"/>
      <c r="EV342" s="22"/>
      <c r="EW342" s="22"/>
      <c r="EX342" s="22"/>
    </row>
    <row r="343" spans="1:154" x14ac:dyDescent="0.25">
      <c r="A343" s="42"/>
      <c r="B343" s="29"/>
      <c r="C343" s="57"/>
      <c r="D343" s="28"/>
      <c r="E343" s="28"/>
      <c r="F343" s="28"/>
      <c r="G343" s="28"/>
      <c r="H343" s="28"/>
      <c r="I343" s="28"/>
      <c r="J343" s="28"/>
      <c r="Z343" s="21"/>
      <c r="AA343" s="21"/>
      <c r="AB343" s="21"/>
      <c r="AC343" s="21"/>
      <c r="AD343" s="21"/>
      <c r="ET343" s="22"/>
      <c r="EU343" s="22"/>
      <c r="EV343" s="22"/>
      <c r="EW343" s="22"/>
      <c r="EX343" s="22"/>
    </row>
    <row r="344" spans="1:154" x14ac:dyDescent="0.25">
      <c r="A344" s="42"/>
      <c r="B344" s="29"/>
      <c r="C344" s="57"/>
      <c r="D344" s="28"/>
      <c r="E344" s="28"/>
      <c r="F344" s="28"/>
      <c r="G344" s="28"/>
      <c r="H344" s="28"/>
      <c r="I344" s="28"/>
      <c r="J344" s="28"/>
      <c r="Z344" s="21"/>
      <c r="AA344" s="21"/>
      <c r="AB344" s="21"/>
      <c r="AC344" s="21"/>
      <c r="AD344" s="21"/>
      <c r="ET344" s="22"/>
      <c r="EU344" s="22"/>
      <c r="EV344" s="22"/>
      <c r="EW344" s="22"/>
      <c r="EX344" s="22"/>
    </row>
    <row r="345" spans="1:154" x14ac:dyDescent="0.25">
      <c r="A345" s="42"/>
      <c r="B345" s="29"/>
      <c r="C345" s="57"/>
      <c r="D345" s="28"/>
      <c r="E345" s="28"/>
      <c r="F345" s="28"/>
      <c r="G345" s="28"/>
      <c r="H345" s="28"/>
      <c r="I345" s="28"/>
      <c r="J345" s="28"/>
      <c r="Z345" s="21"/>
      <c r="AA345" s="21"/>
      <c r="AB345" s="21"/>
      <c r="AC345" s="21"/>
      <c r="AD345" s="21"/>
      <c r="ET345" s="22"/>
      <c r="EU345" s="22"/>
      <c r="EV345" s="22"/>
      <c r="EW345" s="22"/>
      <c r="EX345" s="22"/>
    </row>
    <row r="346" spans="1:154" x14ac:dyDescent="0.25">
      <c r="A346" s="42"/>
      <c r="B346" s="29"/>
      <c r="C346" s="57"/>
      <c r="D346" s="28"/>
      <c r="E346" s="28"/>
      <c r="F346" s="28"/>
      <c r="G346" s="28"/>
      <c r="H346" s="28"/>
      <c r="I346" s="28"/>
      <c r="J346" s="28"/>
      <c r="Z346" s="21"/>
      <c r="AA346" s="21"/>
      <c r="AB346" s="21"/>
      <c r="AC346" s="21"/>
      <c r="AD346" s="21"/>
      <c r="ET346" s="22"/>
      <c r="EU346" s="22"/>
      <c r="EV346" s="22"/>
      <c r="EW346" s="22"/>
      <c r="EX346" s="22"/>
    </row>
    <row r="347" spans="1:154" x14ac:dyDescent="0.25">
      <c r="A347" s="42"/>
      <c r="B347" s="29"/>
      <c r="C347" s="57"/>
      <c r="D347" s="28"/>
      <c r="E347" s="28"/>
      <c r="F347" s="28"/>
      <c r="G347" s="28"/>
      <c r="H347" s="28"/>
      <c r="I347" s="28"/>
      <c r="J347" s="28"/>
      <c r="Z347" s="21"/>
      <c r="AA347" s="21"/>
      <c r="AB347" s="21"/>
      <c r="AC347" s="21"/>
      <c r="AD347" s="21"/>
      <c r="ET347" s="22"/>
      <c r="EU347" s="22"/>
      <c r="EV347" s="22"/>
      <c r="EW347" s="22"/>
      <c r="EX347" s="22"/>
    </row>
    <row r="348" spans="1:154" x14ac:dyDescent="0.25">
      <c r="A348" s="42"/>
      <c r="B348" s="29"/>
      <c r="C348" s="57"/>
      <c r="D348" s="28"/>
      <c r="E348" s="28"/>
      <c r="F348" s="28"/>
      <c r="G348" s="28"/>
      <c r="H348" s="28"/>
      <c r="I348" s="28"/>
      <c r="J348" s="28"/>
      <c r="Z348" s="21"/>
      <c r="AA348" s="21"/>
      <c r="AB348" s="21"/>
      <c r="AC348" s="21"/>
      <c r="AD348" s="21"/>
      <c r="ET348" s="22"/>
      <c r="EU348" s="22"/>
      <c r="EV348" s="22"/>
      <c r="EW348" s="22"/>
      <c r="EX348" s="22"/>
    </row>
    <row r="349" spans="1:154" x14ac:dyDescent="0.25">
      <c r="A349" s="42"/>
      <c r="B349" s="29"/>
      <c r="C349" s="57"/>
      <c r="D349" s="28"/>
      <c r="E349" s="28"/>
      <c r="F349" s="28"/>
      <c r="G349" s="28"/>
      <c r="H349" s="28"/>
      <c r="I349" s="28"/>
      <c r="J349" s="28"/>
      <c r="Z349" s="21"/>
      <c r="AA349" s="21"/>
      <c r="AB349" s="21"/>
      <c r="AC349" s="21"/>
      <c r="AD349" s="21"/>
      <c r="ET349" s="22"/>
      <c r="EU349" s="22"/>
      <c r="EV349" s="22"/>
      <c r="EW349" s="22"/>
      <c r="EX349" s="22"/>
    </row>
    <row r="350" spans="1:154" x14ac:dyDescent="0.25">
      <c r="A350" s="42"/>
      <c r="B350" s="29"/>
      <c r="C350" s="57"/>
      <c r="D350" s="28"/>
      <c r="E350" s="28"/>
      <c r="F350" s="28"/>
      <c r="G350" s="28"/>
      <c r="H350" s="28"/>
      <c r="I350" s="28"/>
      <c r="J350" s="28"/>
      <c r="Z350" s="21"/>
      <c r="AA350" s="21"/>
      <c r="AB350" s="21"/>
      <c r="AC350" s="21"/>
      <c r="AD350" s="21"/>
      <c r="ET350" s="22"/>
      <c r="EU350" s="22"/>
      <c r="EV350" s="22"/>
      <c r="EW350" s="22"/>
      <c r="EX350" s="22"/>
    </row>
    <row r="351" spans="1:154" x14ac:dyDescent="0.25">
      <c r="A351" s="42"/>
      <c r="B351" s="29"/>
      <c r="C351" s="57"/>
      <c r="D351" s="28"/>
      <c r="E351" s="28"/>
      <c r="F351" s="28"/>
      <c r="G351" s="28"/>
      <c r="H351" s="28"/>
      <c r="I351" s="28"/>
      <c r="J351" s="28"/>
      <c r="Z351" s="21"/>
      <c r="AA351" s="21"/>
      <c r="AB351" s="21"/>
      <c r="AC351" s="21"/>
      <c r="AD351" s="21"/>
      <c r="ET351" s="22"/>
      <c r="EU351" s="22"/>
      <c r="EV351" s="22"/>
      <c r="EW351" s="22"/>
      <c r="EX351" s="22"/>
    </row>
    <row r="352" spans="1:154" x14ac:dyDescent="0.25">
      <c r="A352" s="42"/>
      <c r="B352" s="29"/>
      <c r="C352" s="57"/>
      <c r="D352" s="28"/>
      <c r="E352" s="28"/>
      <c r="F352" s="28"/>
      <c r="G352" s="28"/>
      <c r="H352" s="28"/>
      <c r="I352" s="28"/>
      <c r="J352" s="28"/>
      <c r="Z352" s="21"/>
      <c r="AA352" s="21"/>
      <c r="AB352" s="21"/>
      <c r="AC352" s="21"/>
      <c r="AD352" s="21"/>
      <c r="ET352" s="22"/>
      <c r="EU352" s="22"/>
      <c r="EV352" s="22"/>
      <c r="EW352" s="22"/>
      <c r="EX352" s="22"/>
    </row>
    <row r="353" spans="1:154" x14ac:dyDescent="0.25">
      <c r="A353" s="42"/>
      <c r="B353" s="29"/>
      <c r="C353" s="57"/>
      <c r="D353" s="28"/>
      <c r="E353" s="28"/>
      <c r="F353" s="28"/>
      <c r="G353" s="28"/>
      <c r="H353" s="28"/>
      <c r="I353" s="28"/>
      <c r="J353" s="28"/>
      <c r="Z353" s="21"/>
      <c r="AA353" s="21"/>
      <c r="AB353" s="21"/>
      <c r="AC353" s="21"/>
      <c r="AD353" s="21"/>
      <c r="ET353" s="22"/>
      <c r="EU353" s="22"/>
      <c r="EV353" s="22"/>
      <c r="EW353" s="22"/>
      <c r="EX353" s="22"/>
    </row>
    <row r="354" spans="1:154" x14ac:dyDescent="0.25">
      <c r="A354" s="42"/>
      <c r="B354" s="29"/>
      <c r="C354" s="57"/>
      <c r="D354" s="28"/>
      <c r="E354" s="28"/>
      <c r="F354" s="28"/>
      <c r="G354" s="28"/>
      <c r="H354" s="28"/>
      <c r="I354" s="28"/>
      <c r="J354" s="28"/>
      <c r="Z354" s="21"/>
      <c r="AA354" s="21"/>
      <c r="AB354" s="21"/>
      <c r="AC354" s="21"/>
      <c r="AD354" s="21"/>
      <c r="ET354" s="22"/>
      <c r="EU354" s="22"/>
      <c r="EV354" s="22"/>
      <c r="EW354" s="22"/>
      <c r="EX354" s="22"/>
    </row>
    <row r="355" spans="1:154" x14ac:dyDescent="0.25">
      <c r="A355" s="42"/>
      <c r="B355" s="29"/>
      <c r="C355" s="57"/>
      <c r="D355" s="28"/>
      <c r="E355" s="28"/>
      <c r="F355" s="28"/>
      <c r="G355" s="28"/>
      <c r="H355" s="28"/>
      <c r="I355" s="28"/>
      <c r="J355" s="28"/>
      <c r="Z355" s="21"/>
      <c r="AA355" s="21"/>
      <c r="AB355" s="21"/>
      <c r="AC355" s="21"/>
      <c r="AD355" s="21"/>
      <c r="ET355" s="22"/>
      <c r="EU355" s="22"/>
      <c r="EV355" s="22"/>
      <c r="EW355" s="22"/>
      <c r="EX355" s="22"/>
    </row>
    <row r="356" spans="1:154" x14ac:dyDescent="0.25">
      <c r="A356" s="42"/>
      <c r="B356" s="29"/>
      <c r="C356" s="57"/>
      <c r="D356" s="28"/>
      <c r="E356" s="28"/>
      <c r="F356" s="28"/>
      <c r="G356" s="28"/>
      <c r="H356" s="28"/>
      <c r="I356" s="28"/>
      <c r="J356" s="28"/>
      <c r="Z356" s="21"/>
      <c r="AA356" s="21"/>
      <c r="AB356" s="21"/>
      <c r="AC356" s="21"/>
      <c r="AD356" s="21"/>
      <c r="ET356" s="22"/>
      <c r="EU356" s="22"/>
      <c r="EV356" s="22"/>
      <c r="EW356" s="22"/>
      <c r="EX356" s="22"/>
    </row>
    <row r="357" spans="1:154" x14ac:dyDescent="0.25">
      <c r="A357" s="42"/>
      <c r="B357" s="29"/>
      <c r="C357" s="57"/>
      <c r="D357" s="28"/>
      <c r="E357" s="28"/>
      <c r="F357" s="28"/>
      <c r="G357" s="28"/>
      <c r="H357" s="28"/>
      <c r="I357" s="28"/>
      <c r="J357" s="28"/>
      <c r="Z357" s="21"/>
      <c r="AA357" s="21"/>
      <c r="AB357" s="21"/>
      <c r="AC357" s="21"/>
      <c r="AD357" s="21"/>
      <c r="ET357" s="22"/>
      <c r="EU357" s="22"/>
      <c r="EV357" s="22"/>
      <c r="EW357" s="22"/>
      <c r="EX357" s="22"/>
    </row>
    <row r="358" spans="1:154" x14ac:dyDescent="0.25">
      <c r="A358" s="42"/>
      <c r="B358" s="29"/>
      <c r="C358" s="57"/>
      <c r="D358" s="28"/>
      <c r="E358" s="28"/>
      <c r="F358" s="28"/>
      <c r="G358" s="28"/>
      <c r="H358" s="28"/>
      <c r="I358" s="28"/>
      <c r="J358" s="28"/>
      <c r="Z358" s="21"/>
      <c r="AA358" s="21"/>
      <c r="AB358" s="21"/>
      <c r="AC358" s="21"/>
      <c r="AD358" s="21"/>
      <c r="ET358" s="22"/>
      <c r="EU358" s="22"/>
      <c r="EV358" s="22"/>
      <c r="EW358" s="22"/>
      <c r="EX358" s="22"/>
    </row>
    <row r="359" spans="1:154" x14ac:dyDescent="0.25">
      <c r="A359" s="42"/>
      <c r="B359" s="29"/>
      <c r="C359" s="57"/>
      <c r="D359" s="28"/>
      <c r="E359" s="28"/>
      <c r="F359" s="28"/>
      <c r="G359" s="28"/>
      <c r="H359" s="28"/>
      <c r="I359" s="28"/>
      <c r="J359" s="28"/>
      <c r="Z359" s="21"/>
      <c r="AA359" s="21"/>
      <c r="AB359" s="21"/>
      <c r="AC359" s="21"/>
      <c r="AD359" s="21"/>
      <c r="ET359" s="22"/>
      <c r="EU359" s="22"/>
      <c r="EV359" s="22"/>
      <c r="EW359" s="22"/>
      <c r="EX359" s="22"/>
    </row>
    <row r="360" spans="1:154" x14ac:dyDescent="0.25">
      <c r="A360" s="42"/>
      <c r="B360" s="29"/>
      <c r="C360" s="57"/>
      <c r="D360" s="28"/>
      <c r="E360" s="28"/>
      <c r="F360" s="28"/>
      <c r="G360" s="28"/>
      <c r="H360" s="28"/>
      <c r="I360" s="28"/>
      <c r="J360" s="28"/>
      <c r="Z360" s="21"/>
      <c r="AA360" s="21"/>
      <c r="AB360" s="21"/>
      <c r="AC360" s="21"/>
      <c r="AD360" s="21"/>
      <c r="ET360" s="22"/>
      <c r="EU360" s="22"/>
      <c r="EV360" s="22"/>
      <c r="EW360" s="22"/>
      <c r="EX360" s="22"/>
    </row>
    <row r="361" spans="1:154" x14ac:dyDescent="0.25">
      <c r="A361" s="42"/>
      <c r="B361" s="29"/>
      <c r="C361" s="57"/>
      <c r="D361" s="28"/>
      <c r="E361" s="28"/>
      <c r="F361" s="28"/>
      <c r="G361" s="28"/>
      <c r="H361" s="28"/>
      <c r="I361" s="28"/>
      <c r="J361" s="28"/>
      <c r="Z361" s="21"/>
      <c r="AA361" s="21"/>
      <c r="AB361" s="21"/>
      <c r="AC361" s="21"/>
      <c r="AD361" s="21"/>
      <c r="ET361" s="22"/>
      <c r="EU361" s="22"/>
      <c r="EV361" s="22"/>
      <c r="EW361" s="22"/>
      <c r="EX361" s="22"/>
    </row>
    <row r="362" spans="1:154" x14ac:dyDescent="0.25">
      <c r="A362" s="42"/>
      <c r="B362" s="29"/>
      <c r="C362" s="57"/>
      <c r="D362" s="28"/>
      <c r="E362" s="28"/>
      <c r="F362" s="28"/>
      <c r="G362" s="28"/>
      <c r="H362" s="28"/>
      <c r="I362" s="28"/>
      <c r="J362" s="28"/>
      <c r="Z362" s="21"/>
      <c r="AA362" s="21"/>
      <c r="AB362" s="21"/>
      <c r="AC362" s="21"/>
      <c r="AD362" s="21"/>
      <c r="ET362" s="22"/>
      <c r="EU362" s="22"/>
      <c r="EV362" s="22"/>
      <c r="EW362" s="22"/>
      <c r="EX362" s="22"/>
    </row>
    <row r="363" spans="1:154" x14ac:dyDescent="0.25">
      <c r="A363" s="42"/>
      <c r="B363" s="29"/>
      <c r="C363" s="57"/>
      <c r="D363" s="28"/>
      <c r="E363" s="28"/>
      <c r="F363" s="28"/>
      <c r="G363" s="28"/>
      <c r="H363" s="28"/>
      <c r="I363" s="28"/>
      <c r="J363" s="28"/>
      <c r="Z363" s="21"/>
      <c r="AA363" s="21"/>
      <c r="AB363" s="21"/>
      <c r="AC363" s="21"/>
      <c r="AD363" s="21"/>
      <c r="ET363" s="22"/>
      <c r="EU363" s="22"/>
      <c r="EV363" s="22"/>
      <c r="EW363" s="22"/>
      <c r="EX363" s="22"/>
    </row>
    <row r="364" spans="1:154" x14ac:dyDescent="0.25">
      <c r="A364" s="42"/>
      <c r="B364" s="29"/>
      <c r="C364" s="57"/>
      <c r="D364" s="28"/>
      <c r="E364" s="28"/>
      <c r="F364" s="28"/>
      <c r="G364" s="28"/>
      <c r="H364" s="28"/>
      <c r="I364" s="28"/>
      <c r="J364" s="28"/>
      <c r="Z364" s="21"/>
      <c r="AA364" s="21"/>
      <c r="AB364" s="21"/>
      <c r="AC364" s="21"/>
      <c r="AD364" s="21"/>
      <c r="ET364" s="22"/>
      <c r="EU364" s="22"/>
      <c r="EV364" s="22"/>
      <c r="EW364" s="22"/>
      <c r="EX364" s="22"/>
    </row>
    <row r="365" spans="1:154" x14ac:dyDescent="0.25">
      <c r="A365" s="42"/>
      <c r="B365" s="29"/>
      <c r="C365" s="57"/>
      <c r="D365" s="28"/>
      <c r="E365" s="28"/>
      <c r="F365" s="28"/>
      <c r="G365" s="28"/>
      <c r="H365" s="28"/>
      <c r="I365" s="28"/>
      <c r="J365" s="28"/>
      <c r="Z365" s="21"/>
      <c r="AA365" s="21"/>
      <c r="AB365" s="21"/>
      <c r="AC365" s="21"/>
      <c r="AD365" s="21"/>
      <c r="ET365" s="22"/>
      <c r="EU365" s="22"/>
      <c r="EV365" s="22"/>
      <c r="EW365" s="22"/>
      <c r="EX365" s="22"/>
    </row>
    <row r="366" spans="1:154" x14ac:dyDescent="0.25">
      <c r="A366" s="42"/>
      <c r="B366" s="29"/>
      <c r="C366" s="57"/>
      <c r="D366" s="28"/>
      <c r="E366" s="28"/>
      <c r="F366" s="28"/>
      <c r="G366" s="28"/>
      <c r="H366" s="28"/>
      <c r="I366" s="28"/>
      <c r="J366" s="28"/>
      <c r="Z366" s="21"/>
      <c r="AA366" s="21"/>
      <c r="AB366" s="21"/>
      <c r="AC366" s="21"/>
      <c r="AD366" s="21"/>
      <c r="ET366" s="22"/>
      <c r="EU366" s="22"/>
      <c r="EV366" s="22"/>
      <c r="EW366" s="22"/>
      <c r="EX366" s="22"/>
    </row>
    <row r="367" spans="1:154" x14ac:dyDescent="0.25">
      <c r="A367" s="42"/>
      <c r="B367" s="29"/>
      <c r="C367" s="57"/>
      <c r="D367" s="28"/>
      <c r="E367" s="28"/>
      <c r="F367" s="28"/>
      <c r="G367" s="28"/>
      <c r="H367" s="28"/>
      <c r="I367" s="28"/>
      <c r="J367" s="28"/>
      <c r="Z367" s="21"/>
      <c r="AA367" s="21"/>
      <c r="AB367" s="21"/>
      <c r="AC367" s="21"/>
      <c r="AD367" s="21"/>
      <c r="ET367" s="22"/>
      <c r="EU367" s="22"/>
      <c r="EV367" s="22"/>
      <c r="EW367" s="22"/>
      <c r="EX367" s="22"/>
    </row>
    <row r="368" spans="1:154" x14ac:dyDescent="0.25">
      <c r="A368" s="42"/>
      <c r="B368" s="29"/>
      <c r="C368" s="57"/>
      <c r="D368" s="28"/>
      <c r="E368" s="28"/>
      <c r="F368" s="28"/>
      <c r="G368" s="28"/>
      <c r="H368" s="28"/>
      <c r="I368" s="28"/>
      <c r="J368" s="28"/>
      <c r="Z368" s="21"/>
      <c r="AA368" s="21"/>
      <c r="AB368" s="21"/>
      <c r="AC368" s="21"/>
      <c r="AD368" s="21"/>
      <c r="ET368" s="22"/>
      <c r="EU368" s="22"/>
      <c r="EV368" s="22"/>
      <c r="EW368" s="22"/>
      <c r="EX368" s="22"/>
    </row>
    <row r="369" spans="1:154" x14ac:dyDescent="0.25">
      <c r="A369" s="42"/>
      <c r="B369" s="29"/>
      <c r="C369" s="57"/>
      <c r="D369" s="28"/>
      <c r="E369" s="28"/>
      <c r="F369" s="28"/>
      <c r="G369" s="28"/>
      <c r="H369" s="28"/>
      <c r="I369" s="28"/>
      <c r="J369" s="28"/>
      <c r="Z369" s="21"/>
      <c r="AA369" s="21"/>
      <c r="AB369" s="21"/>
      <c r="AC369" s="21"/>
      <c r="AD369" s="21"/>
      <c r="ET369" s="22"/>
      <c r="EU369" s="22"/>
      <c r="EV369" s="22"/>
      <c r="EW369" s="22"/>
      <c r="EX369" s="22"/>
    </row>
    <row r="370" spans="1:154" x14ac:dyDescent="0.25">
      <c r="A370" s="42"/>
      <c r="B370" s="29"/>
      <c r="C370" s="57"/>
      <c r="D370" s="28"/>
      <c r="E370" s="28"/>
      <c r="F370" s="28"/>
      <c r="G370" s="28"/>
      <c r="H370" s="28"/>
      <c r="I370" s="28"/>
      <c r="J370" s="28"/>
      <c r="Z370" s="21"/>
      <c r="AA370" s="21"/>
      <c r="AB370" s="21"/>
      <c r="AC370" s="21"/>
      <c r="AD370" s="21"/>
      <c r="ET370" s="22"/>
      <c r="EU370" s="22"/>
      <c r="EV370" s="22"/>
      <c r="EW370" s="22"/>
      <c r="EX370" s="22"/>
    </row>
    <row r="371" spans="1:154" x14ac:dyDescent="0.25">
      <c r="A371" s="42"/>
      <c r="B371" s="29"/>
      <c r="C371" s="57"/>
      <c r="D371" s="28"/>
      <c r="E371" s="28"/>
      <c r="F371" s="28"/>
      <c r="G371" s="28"/>
      <c r="H371" s="28"/>
      <c r="I371" s="28"/>
      <c r="J371" s="28"/>
      <c r="Z371" s="21"/>
      <c r="AA371" s="21"/>
      <c r="AB371" s="21"/>
      <c r="AC371" s="21"/>
      <c r="AD371" s="21"/>
      <c r="ET371" s="22"/>
      <c r="EU371" s="22"/>
      <c r="EV371" s="22"/>
      <c r="EW371" s="22"/>
      <c r="EX371" s="22"/>
    </row>
    <row r="372" spans="1:154" x14ac:dyDescent="0.25">
      <c r="A372" s="42"/>
      <c r="B372" s="29"/>
      <c r="C372" s="57"/>
      <c r="D372" s="28"/>
      <c r="E372" s="28"/>
      <c r="F372" s="28"/>
      <c r="G372" s="28"/>
      <c r="H372" s="28"/>
      <c r="I372" s="28"/>
      <c r="J372" s="28"/>
      <c r="Z372" s="21"/>
      <c r="AA372" s="21"/>
      <c r="AB372" s="21"/>
      <c r="AC372" s="21"/>
      <c r="AD372" s="21"/>
      <c r="ET372" s="22"/>
      <c r="EU372" s="22"/>
      <c r="EV372" s="22"/>
      <c r="EW372" s="22"/>
      <c r="EX372" s="22"/>
    </row>
    <row r="373" spans="1:154" x14ac:dyDescent="0.25">
      <c r="A373" s="42"/>
      <c r="B373" s="29"/>
      <c r="C373" s="57"/>
      <c r="D373" s="28"/>
      <c r="E373" s="28"/>
      <c r="F373" s="28"/>
      <c r="G373" s="28"/>
      <c r="H373" s="28"/>
      <c r="I373" s="28"/>
      <c r="J373" s="28"/>
      <c r="Z373" s="21"/>
      <c r="AA373" s="21"/>
      <c r="AB373" s="21"/>
      <c r="AC373" s="21"/>
      <c r="AD373" s="21"/>
      <c r="ET373" s="22"/>
      <c r="EU373" s="22"/>
      <c r="EV373" s="22"/>
      <c r="EW373" s="22"/>
      <c r="EX373" s="22"/>
    </row>
    <row r="374" spans="1:154" x14ac:dyDescent="0.25">
      <c r="A374" s="42"/>
      <c r="B374" s="29"/>
      <c r="C374" s="57"/>
      <c r="D374" s="28"/>
      <c r="E374" s="28"/>
      <c r="F374" s="28"/>
      <c r="G374" s="28"/>
      <c r="H374" s="28"/>
      <c r="I374" s="28"/>
      <c r="J374" s="28"/>
      <c r="Z374" s="21"/>
      <c r="AA374" s="21"/>
      <c r="AB374" s="21"/>
      <c r="AC374" s="21"/>
      <c r="AD374" s="21"/>
      <c r="ET374" s="22"/>
      <c r="EU374" s="22"/>
      <c r="EV374" s="22"/>
      <c r="EW374" s="22"/>
      <c r="EX374" s="22"/>
    </row>
    <row r="375" spans="1:154" x14ac:dyDescent="0.25">
      <c r="A375" s="42"/>
      <c r="B375" s="29"/>
      <c r="C375" s="57"/>
      <c r="D375" s="28"/>
      <c r="E375" s="28"/>
      <c r="F375" s="28"/>
      <c r="G375" s="28"/>
      <c r="H375" s="28"/>
      <c r="I375" s="28"/>
      <c r="J375" s="28"/>
      <c r="Z375" s="21"/>
      <c r="AA375" s="21"/>
      <c r="AB375" s="21"/>
      <c r="AC375" s="21"/>
      <c r="AD375" s="21"/>
      <c r="ET375" s="22"/>
      <c r="EU375" s="22"/>
      <c r="EV375" s="22"/>
      <c r="EW375" s="22"/>
      <c r="EX375" s="22"/>
    </row>
    <row r="376" spans="1:154" x14ac:dyDescent="0.25">
      <c r="A376" s="42"/>
      <c r="B376" s="29"/>
      <c r="C376" s="57"/>
      <c r="D376" s="28"/>
      <c r="E376" s="28"/>
      <c r="F376" s="28"/>
      <c r="G376" s="28"/>
      <c r="H376" s="28"/>
      <c r="I376" s="28"/>
      <c r="J376" s="28"/>
      <c r="Z376" s="21"/>
      <c r="AA376" s="21"/>
      <c r="AB376" s="21"/>
      <c r="AC376" s="21"/>
      <c r="AD376" s="21"/>
      <c r="ET376" s="22"/>
      <c r="EU376" s="22"/>
      <c r="EV376" s="22"/>
      <c r="EW376" s="22"/>
      <c r="EX376" s="22"/>
    </row>
    <row r="377" spans="1:154" x14ac:dyDescent="0.25">
      <c r="A377" s="42"/>
      <c r="B377" s="29"/>
      <c r="C377" s="57"/>
      <c r="D377" s="28"/>
      <c r="E377" s="28"/>
      <c r="F377" s="28"/>
      <c r="G377" s="28"/>
      <c r="H377" s="28"/>
      <c r="I377" s="28"/>
      <c r="J377" s="28"/>
      <c r="Z377" s="21"/>
      <c r="AA377" s="21"/>
      <c r="AB377" s="21"/>
      <c r="AC377" s="21"/>
      <c r="AD377" s="21"/>
      <c r="ET377" s="22"/>
      <c r="EU377" s="22"/>
      <c r="EV377" s="22"/>
      <c r="EW377" s="22"/>
      <c r="EX377" s="22"/>
    </row>
    <row r="378" spans="1:154" x14ac:dyDescent="0.25">
      <c r="A378" s="42"/>
      <c r="B378" s="29"/>
      <c r="C378" s="57"/>
      <c r="D378" s="28"/>
      <c r="E378" s="28"/>
      <c r="F378" s="28"/>
      <c r="G378" s="28"/>
      <c r="H378" s="28"/>
      <c r="I378" s="28"/>
      <c r="J378" s="28"/>
      <c r="Z378" s="21"/>
      <c r="AA378" s="21"/>
      <c r="AB378" s="21"/>
      <c r="AC378" s="21"/>
      <c r="AD378" s="21"/>
      <c r="ET378" s="22"/>
      <c r="EU378" s="22"/>
      <c r="EV378" s="22"/>
      <c r="EW378" s="22"/>
      <c r="EX378" s="22"/>
    </row>
    <row r="379" spans="1:154" x14ac:dyDescent="0.25">
      <c r="A379" s="42"/>
      <c r="B379" s="29"/>
      <c r="C379" s="57"/>
      <c r="D379" s="28"/>
      <c r="E379" s="28"/>
      <c r="F379" s="28"/>
      <c r="G379" s="28"/>
      <c r="H379" s="28"/>
      <c r="I379" s="28"/>
      <c r="J379" s="28"/>
      <c r="Z379" s="21"/>
      <c r="AA379" s="21"/>
      <c r="AB379" s="21"/>
      <c r="AC379" s="21"/>
      <c r="AD379" s="21"/>
      <c r="ET379" s="22"/>
      <c r="EU379" s="22"/>
      <c r="EV379" s="22"/>
      <c r="EW379" s="22"/>
      <c r="EX379" s="22"/>
    </row>
    <row r="380" spans="1:154" x14ac:dyDescent="0.25">
      <c r="A380" s="42"/>
      <c r="B380" s="29"/>
      <c r="C380" s="57"/>
      <c r="D380" s="28"/>
      <c r="E380" s="28"/>
      <c r="F380" s="28"/>
      <c r="G380" s="28"/>
      <c r="H380" s="28"/>
      <c r="I380" s="28"/>
      <c r="J380" s="28"/>
      <c r="Z380" s="21"/>
      <c r="AA380" s="21"/>
      <c r="AB380" s="21"/>
      <c r="AC380" s="21"/>
      <c r="AD380" s="21"/>
      <c r="ET380" s="22"/>
      <c r="EU380" s="22"/>
      <c r="EV380" s="22"/>
      <c r="EW380" s="22"/>
      <c r="EX380" s="22"/>
    </row>
    <row r="381" spans="1:154" x14ac:dyDescent="0.25">
      <c r="A381" s="42"/>
      <c r="B381" s="29"/>
      <c r="C381" s="57"/>
      <c r="D381" s="28"/>
      <c r="E381" s="28"/>
      <c r="F381" s="28"/>
      <c r="G381" s="28"/>
      <c r="H381" s="28"/>
      <c r="I381" s="28"/>
      <c r="J381" s="28"/>
      <c r="Z381" s="21"/>
      <c r="AA381" s="21"/>
      <c r="AB381" s="21"/>
      <c r="AC381" s="21"/>
      <c r="AD381" s="21"/>
      <c r="ET381" s="22"/>
      <c r="EU381" s="22"/>
      <c r="EV381" s="22"/>
      <c r="EW381" s="22"/>
      <c r="EX381" s="22"/>
    </row>
    <row r="382" spans="1:154" x14ac:dyDescent="0.25">
      <c r="A382" s="42"/>
      <c r="B382" s="29"/>
      <c r="C382" s="57"/>
      <c r="D382" s="28"/>
      <c r="E382" s="28"/>
      <c r="F382" s="28"/>
      <c r="G382" s="28"/>
      <c r="H382" s="28"/>
      <c r="I382" s="28"/>
      <c r="J382" s="28"/>
      <c r="Z382" s="21"/>
      <c r="AA382" s="21"/>
      <c r="AB382" s="21"/>
      <c r="AC382" s="21"/>
      <c r="AD382" s="21"/>
      <c r="ET382" s="22"/>
      <c r="EU382" s="22"/>
      <c r="EV382" s="22"/>
      <c r="EW382" s="22"/>
      <c r="EX382" s="22"/>
    </row>
    <row r="383" spans="1:154" x14ac:dyDescent="0.25">
      <c r="A383" s="42"/>
      <c r="B383" s="29"/>
      <c r="C383" s="57"/>
      <c r="D383" s="28"/>
      <c r="E383" s="28"/>
      <c r="F383" s="28"/>
      <c r="G383" s="28"/>
      <c r="H383" s="28"/>
      <c r="I383" s="28"/>
      <c r="J383" s="28"/>
      <c r="Z383" s="21"/>
      <c r="AA383" s="21"/>
      <c r="AB383" s="21"/>
      <c r="AC383" s="21"/>
      <c r="AD383" s="21"/>
      <c r="ET383" s="22"/>
      <c r="EU383" s="22"/>
      <c r="EV383" s="22"/>
      <c r="EW383" s="22"/>
      <c r="EX383" s="22"/>
    </row>
    <row r="384" spans="1:154" x14ac:dyDescent="0.25">
      <c r="A384" s="42"/>
      <c r="B384" s="29"/>
      <c r="C384" s="57"/>
      <c r="D384" s="28"/>
      <c r="E384" s="28"/>
      <c r="F384" s="28"/>
      <c r="G384" s="28"/>
      <c r="H384" s="28"/>
      <c r="I384" s="28"/>
      <c r="J384" s="28"/>
      <c r="Z384" s="21"/>
      <c r="AA384" s="21"/>
      <c r="AB384" s="21"/>
      <c r="AC384" s="21"/>
      <c r="AD384" s="21"/>
      <c r="ET384" s="22"/>
      <c r="EU384" s="22"/>
      <c r="EV384" s="22"/>
      <c r="EW384" s="22"/>
      <c r="EX384" s="22"/>
    </row>
    <row r="385" spans="1:154" x14ac:dyDescent="0.25">
      <c r="A385" s="42"/>
      <c r="B385" s="29"/>
      <c r="C385" s="57"/>
      <c r="D385" s="28"/>
      <c r="E385" s="28"/>
      <c r="F385" s="28"/>
      <c r="G385" s="28"/>
      <c r="H385" s="28"/>
      <c r="I385" s="28"/>
      <c r="J385" s="28"/>
      <c r="Z385" s="21"/>
      <c r="AA385" s="21"/>
      <c r="AB385" s="21"/>
      <c r="AC385" s="21"/>
      <c r="AD385" s="21"/>
      <c r="ET385" s="22"/>
      <c r="EU385" s="22"/>
      <c r="EV385" s="22"/>
      <c r="EW385" s="22"/>
      <c r="EX385" s="22"/>
    </row>
    <row r="386" spans="1:154" x14ac:dyDescent="0.25">
      <c r="A386" s="42"/>
      <c r="B386" s="29"/>
      <c r="C386" s="57"/>
      <c r="D386" s="28"/>
      <c r="E386" s="28"/>
      <c r="F386" s="28"/>
      <c r="G386" s="28"/>
      <c r="H386" s="28"/>
      <c r="I386" s="28"/>
      <c r="J386" s="28"/>
      <c r="Z386" s="21"/>
      <c r="AA386" s="21"/>
      <c r="AB386" s="21"/>
      <c r="AC386" s="21"/>
      <c r="AD386" s="21"/>
      <c r="ET386" s="22"/>
      <c r="EU386" s="22"/>
      <c r="EV386" s="22"/>
      <c r="EW386" s="22"/>
      <c r="EX386" s="22"/>
    </row>
    <row r="387" spans="1:154" x14ac:dyDescent="0.25">
      <c r="A387" s="42"/>
      <c r="B387" s="29"/>
      <c r="C387" s="57"/>
      <c r="D387" s="28"/>
      <c r="E387" s="28"/>
      <c r="F387" s="28"/>
      <c r="G387" s="28"/>
      <c r="H387" s="28"/>
      <c r="I387" s="28"/>
      <c r="J387" s="28"/>
      <c r="Z387" s="21"/>
      <c r="AA387" s="21"/>
      <c r="AB387" s="21"/>
      <c r="AC387" s="21"/>
      <c r="AD387" s="21"/>
      <c r="ET387" s="22"/>
      <c r="EU387" s="22"/>
      <c r="EV387" s="22"/>
      <c r="EW387" s="22"/>
      <c r="EX387" s="22"/>
    </row>
    <row r="388" spans="1:154" x14ac:dyDescent="0.25">
      <c r="A388" s="42"/>
      <c r="B388" s="29"/>
      <c r="C388" s="57"/>
      <c r="D388" s="28"/>
      <c r="E388" s="28"/>
      <c r="F388" s="28"/>
      <c r="G388" s="28"/>
      <c r="H388" s="28"/>
      <c r="I388" s="28"/>
      <c r="J388" s="28"/>
      <c r="Z388" s="21"/>
      <c r="AA388" s="21"/>
      <c r="AB388" s="21"/>
      <c r="AC388" s="21"/>
      <c r="AD388" s="21"/>
      <c r="ET388" s="22"/>
      <c r="EU388" s="22"/>
      <c r="EV388" s="22"/>
      <c r="EW388" s="22"/>
      <c r="EX388" s="22"/>
    </row>
    <row r="389" spans="1:154" x14ac:dyDescent="0.25">
      <c r="A389" s="42"/>
      <c r="B389" s="29"/>
      <c r="C389" s="57"/>
      <c r="D389" s="28"/>
      <c r="E389" s="28"/>
      <c r="F389" s="28"/>
      <c r="G389" s="28"/>
      <c r="H389" s="28"/>
      <c r="I389" s="28"/>
      <c r="J389" s="28"/>
      <c r="Z389" s="21"/>
      <c r="AA389" s="21"/>
      <c r="AB389" s="21"/>
      <c r="AC389" s="21"/>
      <c r="AD389" s="21"/>
      <c r="ET389" s="22"/>
      <c r="EU389" s="22"/>
      <c r="EV389" s="22"/>
      <c r="EW389" s="22"/>
      <c r="EX389" s="22"/>
    </row>
    <row r="390" spans="1:154" x14ac:dyDescent="0.25">
      <c r="A390" s="42"/>
      <c r="B390" s="29"/>
      <c r="C390" s="57"/>
      <c r="D390" s="28"/>
      <c r="E390" s="28"/>
      <c r="F390" s="28"/>
      <c r="G390" s="28"/>
      <c r="H390" s="28"/>
      <c r="I390" s="28"/>
      <c r="J390" s="28"/>
      <c r="Z390" s="21"/>
      <c r="AA390" s="21"/>
      <c r="AB390" s="21"/>
      <c r="AC390" s="21"/>
      <c r="AD390" s="21"/>
      <c r="ET390" s="22"/>
      <c r="EU390" s="22"/>
      <c r="EV390" s="22"/>
      <c r="EW390" s="22"/>
      <c r="EX390" s="22"/>
    </row>
    <row r="391" spans="1:154" x14ac:dyDescent="0.25">
      <c r="A391" s="42"/>
      <c r="B391" s="29"/>
      <c r="C391" s="57"/>
      <c r="D391" s="28"/>
      <c r="E391" s="28"/>
      <c r="F391" s="28"/>
      <c r="G391" s="28"/>
      <c r="H391" s="28"/>
      <c r="I391" s="28"/>
      <c r="J391" s="28"/>
      <c r="Z391" s="21"/>
      <c r="AA391" s="21"/>
      <c r="AB391" s="21"/>
      <c r="AC391" s="21"/>
      <c r="AD391" s="21"/>
      <c r="ET391" s="22"/>
      <c r="EU391" s="22"/>
      <c r="EV391" s="22"/>
      <c r="EW391" s="22"/>
      <c r="EX391" s="22"/>
    </row>
    <row r="392" spans="1:154" x14ac:dyDescent="0.25">
      <c r="A392" s="42"/>
      <c r="B392" s="29"/>
      <c r="C392" s="57"/>
      <c r="D392" s="28"/>
      <c r="E392" s="28"/>
      <c r="F392" s="28"/>
      <c r="G392" s="28"/>
      <c r="H392" s="28"/>
      <c r="I392" s="28"/>
      <c r="J392" s="28"/>
      <c r="Z392" s="21"/>
      <c r="AA392" s="21"/>
      <c r="AB392" s="21"/>
      <c r="AC392" s="21"/>
      <c r="AD392" s="21"/>
      <c r="ET392" s="22"/>
      <c r="EU392" s="22"/>
      <c r="EV392" s="22"/>
      <c r="EW392" s="22"/>
      <c r="EX392" s="22"/>
    </row>
    <row r="393" spans="1:154" x14ac:dyDescent="0.25">
      <c r="A393" s="42"/>
      <c r="B393" s="29"/>
      <c r="C393" s="57"/>
      <c r="D393" s="28"/>
      <c r="E393" s="28"/>
      <c r="F393" s="28"/>
      <c r="G393" s="28"/>
      <c r="H393" s="28"/>
      <c r="I393" s="28"/>
      <c r="J393" s="28"/>
      <c r="Z393" s="21"/>
      <c r="AA393" s="21"/>
      <c r="AB393" s="21"/>
      <c r="AC393" s="21"/>
      <c r="AD393" s="21"/>
      <c r="ET393" s="22"/>
      <c r="EU393" s="22"/>
      <c r="EV393" s="22"/>
      <c r="EW393" s="22"/>
      <c r="EX393" s="22"/>
    </row>
    <row r="394" spans="1:154" x14ac:dyDescent="0.25">
      <c r="A394" s="42"/>
      <c r="B394" s="29"/>
      <c r="C394" s="57"/>
      <c r="D394" s="28"/>
      <c r="E394" s="28"/>
      <c r="F394" s="28"/>
      <c r="G394" s="28"/>
      <c r="H394" s="28"/>
      <c r="I394" s="28"/>
      <c r="J394" s="28"/>
      <c r="Z394" s="21"/>
      <c r="AA394" s="21"/>
      <c r="AB394" s="21"/>
      <c r="AC394" s="21"/>
      <c r="AD394" s="21"/>
      <c r="ET394" s="22"/>
      <c r="EU394" s="22"/>
      <c r="EV394" s="22"/>
      <c r="EW394" s="22"/>
      <c r="EX394" s="22"/>
    </row>
    <row r="395" spans="1:154" x14ac:dyDescent="0.25">
      <c r="A395" s="42"/>
      <c r="B395" s="29"/>
      <c r="C395" s="57"/>
      <c r="D395" s="28"/>
      <c r="E395" s="28"/>
      <c r="F395" s="28"/>
      <c r="G395" s="28"/>
      <c r="H395" s="28"/>
      <c r="I395" s="28"/>
      <c r="J395" s="28"/>
      <c r="Z395" s="21"/>
      <c r="AA395" s="21"/>
      <c r="AB395" s="21"/>
      <c r="AC395" s="21"/>
      <c r="AD395" s="21"/>
      <c r="ET395" s="22"/>
      <c r="EU395" s="22"/>
      <c r="EV395" s="22"/>
      <c r="EW395" s="22"/>
      <c r="EX395" s="22"/>
    </row>
    <row r="396" spans="1:154" x14ac:dyDescent="0.25">
      <c r="A396" s="42"/>
      <c r="B396" s="29"/>
      <c r="C396" s="57"/>
      <c r="D396" s="28"/>
      <c r="E396" s="28"/>
      <c r="F396" s="28"/>
      <c r="G396" s="28"/>
      <c r="H396" s="28"/>
      <c r="I396" s="28"/>
      <c r="J396" s="28"/>
      <c r="Z396" s="21"/>
      <c r="AA396" s="21"/>
      <c r="AB396" s="21"/>
      <c r="AC396" s="21"/>
      <c r="AD396" s="21"/>
      <c r="ET396" s="22"/>
      <c r="EU396" s="22"/>
      <c r="EV396" s="22"/>
      <c r="EW396" s="22"/>
      <c r="EX396" s="22"/>
    </row>
    <row r="397" spans="1:154" x14ac:dyDescent="0.25">
      <c r="A397" s="42"/>
      <c r="B397" s="29"/>
      <c r="C397" s="57"/>
      <c r="D397" s="28"/>
      <c r="E397" s="28"/>
      <c r="F397" s="28"/>
      <c r="G397" s="28"/>
      <c r="H397" s="28"/>
      <c r="I397" s="28"/>
      <c r="J397" s="28"/>
      <c r="Z397" s="21"/>
      <c r="AA397" s="21"/>
      <c r="AB397" s="21"/>
      <c r="AC397" s="21"/>
      <c r="AD397" s="21"/>
      <c r="ET397" s="22"/>
      <c r="EU397" s="22"/>
      <c r="EV397" s="22"/>
      <c r="EW397" s="22"/>
      <c r="EX397" s="22"/>
    </row>
    <row r="398" spans="1:154" x14ac:dyDescent="0.25">
      <c r="A398" s="42"/>
      <c r="B398" s="29"/>
      <c r="C398" s="57"/>
      <c r="D398" s="28"/>
      <c r="E398" s="28"/>
      <c r="F398" s="28"/>
      <c r="G398" s="28"/>
      <c r="H398" s="28"/>
      <c r="I398" s="28"/>
      <c r="J398" s="28"/>
      <c r="Z398" s="21"/>
      <c r="AA398" s="21"/>
      <c r="AB398" s="21"/>
      <c r="AC398" s="21"/>
      <c r="AD398" s="21"/>
      <c r="ET398" s="22"/>
      <c r="EU398" s="22"/>
      <c r="EV398" s="22"/>
      <c r="EW398" s="22"/>
      <c r="EX398" s="22"/>
    </row>
    <row r="399" spans="1:154" x14ac:dyDescent="0.25">
      <c r="A399" s="42"/>
      <c r="B399" s="29"/>
      <c r="C399" s="57"/>
      <c r="D399" s="28"/>
      <c r="E399" s="28"/>
      <c r="F399" s="28"/>
      <c r="G399" s="28"/>
      <c r="H399" s="28"/>
      <c r="I399" s="28"/>
      <c r="J399" s="28"/>
      <c r="Z399" s="21"/>
      <c r="AA399" s="21"/>
      <c r="AB399" s="21"/>
      <c r="AC399" s="21"/>
      <c r="AD399" s="21"/>
      <c r="ET399" s="22"/>
      <c r="EU399" s="22"/>
      <c r="EV399" s="22"/>
      <c r="EW399" s="22"/>
      <c r="EX399" s="22"/>
    </row>
    <row r="400" spans="1:154" x14ac:dyDescent="0.25">
      <c r="A400" s="42"/>
      <c r="B400" s="29"/>
      <c r="C400" s="57"/>
      <c r="D400" s="28"/>
      <c r="E400" s="28"/>
      <c r="F400" s="28"/>
      <c r="G400" s="28"/>
      <c r="H400" s="28"/>
      <c r="I400" s="28"/>
      <c r="J400" s="28"/>
    </row>
    <row r="401" spans="1:10" x14ac:dyDescent="0.25">
      <c r="A401" s="42"/>
      <c r="B401" s="29"/>
      <c r="C401" s="57"/>
      <c r="D401" s="28"/>
      <c r="E401" s="28"/>
      <c r="F401" s="28"/>
      <c r="G401" s="28"/>
      <c r="H401" s="28"/>
      <c r="I401" s="28"/>
      <c r="J401" s="28"/>
    </row>
    <row r="402" spans="1:10" x14ac:dyDescent="0.25">
      <c r="A402" s="42"/>
      <c r="B402" s="29"/>
      <c r="C402" s="57"/>
      <c r="D402" s="28"/>
      <c r="E402" s="28"/>
      <c r="F402" s="28"/>
      <c r="G402" s="28"/>
      <c r="H402" s="28"/>
      <c r="I402" s="28"/>
      <c r="J402" s="28"/>
    </row>
    <row r="403" spans="1:10" x14ac:dyDescent="0.25">
      <c r="A403" s="42"/>
      <c r="B403" s="29"/>
      <c r="C403" s="57"/>
      <c r="D403" s="28"/>
      <c r="E403" s="28"/>
      <c r="F403" s="28"/>
      <c r="G403" s="28"/>
      <c r="H403" s="28"/>
      <c r="I403" s="28"/>
      <c r="J403" s="28"/>
    </row>
    <row r="404" spans="1:10" x14ac:dyDescent="0.25">
      <c r="A404" s="42"/>
      <c r="B404" s="29"/>
      <c r="C404" s="57"/>
      <c r="D404" s="28"/>
      <c r="E404" s="28"/>
      <c r="F404" s="28"/>
      <c r="G404" s="28"/>
      <c r="H404" s="28"/>
      <c r="I404" s="28"/>
      <c r="J404" s="28"/>
    </row>
    <row r="405" spans="1:10" x14ac:dyDescent="0.25">
      <c r="A405" s="42"/>
      <c r="B405" s="29"/>
      <c r="C405" s="57"/>
      <c r="D405" s="28"/>
      <c r="E405" s="28"/>
      <c r="F405" s="28"/>
      <c r="G405" s="28"/>
      <c r="H405" s="28"/>
      <c r="I405" s="28"/>
      <c r="J405" s="28"/>
    </row>
    <row r="406" spans="1:10" x14ac:dyDescent="0.25">
      <c r="A406" s="42"/>
      <c r="B406" s="29"/>
      <c r="C406" s="57"/>
      <c r="D406" s="28"/>
      <c r="E406" s="28"/>
      <c r="F406" s="28"/>
      <c r="G406" s="28"/>
      <c r="H406" s="28"/>
      <c r="I406" s="28"/>
      <c r="J406" s="28"/>
    </row>
    <row r="407" spans="1:10" x14ac:dyDescent="0.25">
      <c r="A407" s="42"/>
      <c r="B407" s="29"/>
      <c r="C407" s="57"/>
      <c r="D407" s="28"/>
      <c r="E407" s="28"/>
      <c r="F407" s="28"/>
      <c r="G407" s="28"/>
      <c r="H407" s="28"/>
      <c r="I407" s="28"/>
      <c r="J407" s="28"/>
    </row>
    <row r="408" spans="1:10" x14ac:dyDescent="0.25">
      <c r="A408" s="42"/>
      <c r="B408" s="29"/>
      <c r="C408" s="57"/>
      <c r="D408" s="28"/>
      <c r="E408" s="28"/>
      <c r="F408" s="28"/>
      <c r="G408" s="28"/>
      <c r="H408" s="28"/>
      <c r="I408" s="28"/>
      <c r="J408" s="28"/>
    </row>
    <row r="409" spans="1:10" x14ac:dyDescent="0.25">
      <c r="A409" s="42"/>
      <c r="B409" s="29"/>
      <c r="C409" s="57"/>
      <c r="D409" s="28"/>
      <c r="E409" s="28"/>
      <c r="F409" s="28"/>
      <c r="G409" s="28"/>
      <c r="H409" s="28"/>
      <c r="I409" s="28"/>
      <c r="J409" s="28"/>
    </row>
    <row r="410" spans="1:10" x14ac:dyDescent="0.25">
      <c r="A410" s="42"/>
      <c r="B410" s="29"/>
      <c r="C410" s="57"/>
      <c r="D410" s="28"/>
      <c r="E410" s="28"/>
      <c r="F410" s="28"/>
      <c r="G410" s="28"/>
      <c r="H410" s="28"/>
      <c r="I410" s="28"/>
      <c r="J410" s="28"/>
    </row>
    <row r="411" spans="1:10" x14ac:dyDescent="0.25">
      <c r="A411" s="42"/>
      <c r="B411" s="29"/>
      <c r="C411" s="57"/>
      <c r="D411" s="28"/>
      <c r="E411" s="28"/>
      <c r="F411" s="28"/>
      <c r="G411" s="28"/>
      <c r="H411" s="28"/>
      <c r="I411" s="28"/>
      <c r="J411" s="28"/>
    </row>
    <row r="412" spans="1:10" x14ac:dyDescent="0.25">
      <c r="A412" s="42"/>
      <c r="B412" s="29"/>
      <c r="C412" s="57"/>
      <c r="D412" s="28"/>
      <c r="E412" s="28"/>
      <c r="F412" s="28"/>
      <c r="G412" s="28"/>
      <c r="H412" s="28"/>
      <c r="I412" s="28"/>
      <c r="J412" s="28"/>
    </row>
    <row r="413" spans="1:10" x14ac:dyDescent="0.25">
      <c r="A413" s="42"/>
      <c r="B413" s="29"/>
      <c r="C413" s="57"/>
      <c r="D413" s="28"/>
      <c r="E413" s="28"/>
      <c r="F413" s="28"/>
      <c r="G413" s="28"/>
      <c r="H413" s="28"/>
      <c r="I413" s="28"/>
      <c r="J413" s="28"/>
    </row>
    <row r="414" spans="1:10" x14ac:dyDescent="0.25">
      <c r="A414" s="42"/>
      <c r="B414" s="29"/>
      <c r="C414" s="57"/>
      <c r="D414" s="28"/>
      <c r="E414" s="28"/>
      <c r="F414" s="28"/>
      <c r="G414" s="28"/>
      <c r="H414" s="28"/>
      <c r="I414" s="28"/>
      <c r="J414" s="28"/>
    </row>
    <row r="415" spans="1:10" x14ac:dyDescent="0.25">
      <c r="A415" s="42"/>
      <c r="B415" s="29"/>
      <c r="C415" s="57"/>
      <c r="D415" s="28"/>
      <c r="E415" s="28"/>
      <c r="F415" s="28"/>
      <c r="G415" s="28"/>
      <c r="H415" s="28"/>
      <c r="I415" s="28"/>
      <c r="J415" s="28"/>
    </row>
    <row r="416" spans="1:10" x14ac:dyDescent="0.25">
      <c r="A416" s="42"/>
      <c r="B416" s="29"/>
      <c r="C416" s="57"/>
      <c r="D416" s="28"/>
      <c r="E416" s="28"/>
      <c r="F416" s="28"/>
      <c r="G416" s="28"/>
      <c r="H416" s="28"/>
      <c r="I416" s="28"/>
      <c r="J416" s="28"/>
    </row>
    <row r="417" spans="1:10" x14ac:dyDescent="0.25">
      <c r="A417" s="42"/>
      <c r="B417" s="29"/>
      <c r="C417" s="57"/>
      <c r="D417" s="28"/>
      <c r="E417" s="28"/>
      <c r="F417" s="28"/>
      <c r="G417" s="28"/>
      <c r="H417" s="28"/>
      <c r="I417" s="28"/>
      <c r="J417" s="28"/>
    </row>
    <row r="418" spans="1:10" x14ac:dyDescent="0.25">
      <c r="A418" s="42"/>
      <c r="B418" s="29"/>
      <c r="C418" s="57"/>
      <c r="D418" s="28"/>
      <c r="E418" s="28"/>
      <c r="F418" s="28"/>
      <c r="G418" s="28"/>
      <c r="H418" s="28"/>
      <c r="I418" s="28"/>
      <c r="J418" s="28"/>
    </row>
    <row r="419" spans="1:10" x14ac:dyDescent="0.25">
      <c r="A419" s="42"/>
      <c r="B419" s="29"/>
      <c r="C419" s="57"/>
      <c r="D419" s="28"/>
      <c r="E419" s="28"/>
      <c r="F419" s="28"/>
      <c r="G419" s="28"/>
      <c r="H419" s="28"/>
      <c r="I419" s="28"/>
      <c r="J419" s="28"/>
    </row>
    <row r="420" spans="1:10" x14ac:dyDescent="0.25">
      <c r="A420" s="42"/>
      <c r="B420" s="29"/>
      <c r="C420" s="57"/>
      <c r="D420" s="28"/>
      <c r="E420" s="28"/>
      <c r="F420" s="28"/>
      <c r="G420" s="28"/>
      <c r="H420" s="28"/>
      <c r="I420" s="28"/>
      <c r="J420" s="28"/>
    </row>
    <row r="421" spans="1:10" x14ac:dyDescent="0.25">
      <c r="A421" s="42"/>
      <c r="B421" s="29"/>
      <c r="C421" s="57"/>
      <c r="D421" s="28"/>
      <c r="E421" s="28"/>
      <c r="F421" s="28"/>
      <c r="G421" s="28"/>
      <c r="H421" s="28"/>
      <c r="I421" s="28"/>
      <c r="J421" s="28"/>
    </row>
    <row r="422" spans="1:10" x14ac:dyDescent="0.25">
      <c r="A422" s="42"/>
      <c r="B422" s="29"/>
      <c r="C422" s="57"/>
      <c r="D422" s="28"/>
      <c r="E422" s="28"/>
      <c r="F422" s="28"/>
      <c r="G422" s="28"/>
      <c r="H422" s="28"/>
      <c r="I422" s="28"/>
      <c r="J422" s="28"/>
    </row>
    <row r="423" spans="1:10" x14ac:dyDescent="0.25">
      <c r="A423" s="42"/>
      <c r="B423" s="29"/>
      <c r="C423" s="57"/>
      <c r="D423" s="28"/>
      <c r="E423" s="28"/>
      <c r="F423" s="28"/>
      <c r="G423" s="28"/>
      <c r="H423" s="28"/>
      <c r="I423" s="28"/>
      <c r="J423" s="28"/>
    </row>
    <row r="424" spans="1:10" x14ac:dyDescent="0.25">
      <c r="A424" s="42"/>
      <c r="B424" s="29"/>
      <c r="C424" s="57"/>
      <c r="D424" s="28"/>
      <c r="E424" s="28"/>
      <c r="F424" s="28"/>
      <c r="G424" s="28"/>
      <c r="H424" s="28"/>
      <c r="I424" s="28"/>
      <c r="J424" s="28"/>
    </row>
    <row r="425" spans="1:10" x14ac:dyDescent="0.25">
      <c r="A425" s="42"/>
      <c r="B425" s="29"/>
      <c r="C425" s="57"/>
      <c r="D425" s="28"/>
      <c r="E425" s="28"/>
      <c r="F425" s="28"/>
      <c r="G425" s="28"/>
      <c r="H425" s="28"/>
      <c r="I425" s="28"/>
      <c r="J425" s="28"/>
    </row>
    <row r="426" spans="1:10" x14ac:dyDescent="0.25">
      <c r="A426" s="42"/>
      <c r="B426" s="29"/>
      <c r="C426" s="57"/>
      <c r="D426" s="28"/>
      <c r="E426" s="28"/>
      <c r="F426" s="28"/>
      <c r="G426" s="28"/>
      <c r="H426" s="28"/>
      <c r="I426" s="28"/>
      <c r="J426" s="28"/>
    </row>
    <row r="427" spans="1:10" x14ac:dyDescent="0.25">
      <c r="A427" s="42"/>
      <c r="B427" s="29"/>
      <c r="C427" s="57"/>
      <c r="D427" s="28"/>
      <c r="E427" s="28"/>
      <c r="F427" s="28"/>
      <c r="G427" s="28"/>
      <c r="H427" s="28"/>
      <c r="I427" s="28"/>
      <c r="J427" s="28"/>
    </row>
    <row r="428" spans="1:10" x14ac:dyDescent="0.25">
      <c r="A428" s="42"/>
      <c r="B428" s="29"/>
      <c r="C428" s="57"/>
      <c r="D428" s="28"/>
      <c r="E428" s="28"/>
      <c r="F428" s="28"/>
      <c r="G428" s="28"/>
      <c r="H428" s="28"/>
      <c r="I428" s="28"/>
      <c r="J428" s="28"/>
    </row>
    <row r="429" spans="1:10" x14ac:dyDescent="0.25">
      <c r="A429" s="42"/>
      <c r="B429" s="29"/>
      <c r="C429" s="57"/>
      <c r="D429" s="28"/>
      <c r="E429" s="28"/>
      <c r="F429" s="28"/>
      <c r="G429" s="28"/>
      <c r="H429" s="28"/>
      <c r="I429" s="28"/>
      <c r="J429" s="28"/>
    </row>
    <row r="430" spans="1:10" x14ac:dyDescent="0.25">
      <c r="A430" s="42"/>
      <c r="B430" s="29"/>
      <c r="C430" s="57"/>
      <c r="D430" s="28"/>
      <c r="E430" s="28"/>
      <c r="F430" s="28"/>
      <c r="G430" s="28"/>
      <c r="H430" s="28"/>
      <c r="I430" s="28"/>
      <c r="J430" s="28"/>
    </row>
    <row r="431" spans="1:10" x14ac:dyDescent="0.25">
      <c r="A431" s="42"/>
      <c r="B431" s="29"/>
      <c r="C431" s="57"/>
      <c r="D431" s="28"/>
      <c r="E431" s="28"/>
      <c r="F431" s="28"/>
      <c r="G431" s="28"/>
      <c r="H431" s="28"/>
      <c r="I431" s="28"/>
      <c r="J431" s="28"/>
    </row>
    <row r="432" spans="1:10" x14ac:dyDescent="0.25">
      <c r="A432" s="42"/>
      <c r="B432" s="29"/>
      <c r="C432" s="57"/>
      <c r="D432" s="28"/>
      <c r="E432" s="28"/>
      <c r="F432" s="28"/>
      <c r="G432" s="28"/>
      <c r="H432" s="28"/>
      <c r="I432" s="28"/>
      <c r="J432" s="28"/>
    </row>
    <row r="433" spans="1:10" x14ac:dyDescent="0.25">
      <c r="A433" s="42"/>
      <c r="B433" s="29"/>
      <c r="C433" s="57"/>
      <c r="D433" s="28"/>
      <c r="E433" s="28"/>
      <c r="F433" s="28"/>
      <c r="G433" s="28"/>
      <c r="H433" s="28"/>
      <c r="I433" s="28"/>
      <c r="J433" s="28"/>
    </row>
    <row r="434" spans="1:10" x14ac:dyDescent="0.25">
      <c r="A434" s="42"/>
      <c r="B434" s="29"/>
      <c r="C434" s="57"/>
      <c r="D434" s="28"/>
      <c r="E434" s="28"/>
      <c r="F434" s="28"/>
      <c r="G434" s="28"/>
      <c r="H434" s="28"/>
      <c r="I434" s="28"/>
      <c r="J434" s="28"/>
    </row>
    <row r="435" spans="1:10" x14ac:dyDescent="0.25">
      <c r="A435" s="42"/>
      <c r="B435" s="29"/>
      <c r="C435" s="57"/>
      <c r="D435" s="28"/>
      <c r="E435" s="28"/>
      <c r="F435" s="28"/>
      <c r="G435" s="28"/>
      <c r="H435" s="28"/>
      <c r="I435" s="28"/>
      <c r="J435" s="28"/>
    </row>
    <row r="436" spans="1:10" x14ac:dyDescent="0.25">
      <c r="A436" s="42"/>
      <c r="B436" s="29"/>
      <c r="C436" s="57"/>
      <c r="D436" s="28"/>
      <c r="E436" s="28"/>
      <c r="F436" s="28"/>
      <c r="G436" s="28"/>
      <c r="H436" s="28"/>
      <c r="I436" s="28"/>
      <c r="J436" s="28"/>
    </row>
    <row r="437" spans="1:10" x14ac:dyDescent="0.25">
      <c r="A437" s="42"/>
      <c r="B437" s="29"/>
      <c r="C437" s="57"/>
      <c r="D437" s="28"/>
      <c r="E437" s="28"/>
      <c r="F437" s="28"/>
      <c r="G437" s="28"/>
      <c r="H437" s="28"/>
      <c r="I437" s="28"/>
      <c r="J437" s="28"/>
    </row>
    <row r="438" spans="1:10" x14ac:dyDescent="0.25">
      <c r="A438" s="42"/>
      <c r="B438" s="29"/>
      <c r="C438" s="57"/>
      <c r="D438" s="28"/>
      <c r="E438" s="28"/>
      <c r="F438" s="28"/>
      <c r="G438" s="28"/>
      <c r="H438" s="28"/>
      <c r="I438" s="28"/>
      <c r="J438" s="28"/>
    </row>
    <row r="439" spans="1:10" x14ac:dyDescent="0.25">
      <c r="A439" s="42"/>
      <c r="B439" s="29"/>
      <c r="C439" s="57"/>
      <c r="D439" s="28"/>
      <c r="E439" s="28"/>
      <c r="F439" s="28"/>
      <c r="G439" s="28"/>
      <c r="H439" s="28"/>
      <c r="I439" s="28"/>
      <c r="J439" s="28"/>
    </row>
    <row r="440" spans="1:10" x14ac:dyDescent="0.25">
      <c r="A440" s="42"/>
      <c r="B440" s="29"/>
      <c r="C440" s="57"/>
      <c r="D440" s="28"/>
      <c r="E440" s="28"/>
      <c r="F440" s="28"/>
      <c r="G440" s="28"/>
      <c r="H440" s="28"/>
      <c r="I440" s="28"/>
      <c r="J440" s="28"/>
    </row>
    <row r="441" spans="1:10" x14ac:dyDescent="0.25">
      <c r="A441" s="42"/>
      <c r="B441" s="29"/>
      <c r="C441" s="57"/>
      <c r="D441" s="28"/>
      <c r="E441" s="28"/>
      <c r="F441" s="28"/>
      <c r="G441" s="28"/>
      <c r="H441" s="28"/>
      <c r="I441" s="28"/>
      <c r="J441" s="28"/>
    </row>
    <row r="442" spans="1:10" x14ac:dyDescent="0.25">
      <c r="A442" s="42"/>
      <c r="B442" s="29"/>
      <c r="C442" s="57"/>
      <c r="D442" s="28"/>
      <c r="E442" s="28"/>
      <c r="F442" s="28"/>
      <c r="G442" s="28"/>
      <c r="H442" s="28"/>
      <c r="I442" s="28"/>
      <c r="J442" s="28"/>
    </row>
    <row r="443" spans="1:10" x14ac:dyDescent="0.25">
      <c r="A443" s="42"/>
      <c r="B443" s="29"/>
      <c r="C443" s="57"/>
      <c r="D443" s="28"/>
      <c r="E443" s="28"/>
      <c r="F443" s="28"/>
      <c r="G443" s="28"/>
      <c r="H443" s="28"/>
      <c r="I443" s="28"/>
      <c r="J443" s="28"/>
    </row>
    <row r="444" spans="1:10" x14ac:dyDescent="0.25">
      <c r="A444" s="42"/>
      <c r="B444" s="29"/>
      <c r="C444" s="57"/>
      <c r="D444" s="28"/>
      <c r="E444" s="28"/>
      <c r="F444" s="28"/>
      <c r="G444" s="28"/>
      <c r="H444" s="28"/>
      <c r="I444" s="28"/>
      <c r="J444" s="28"/>
    </row>
    <row r="445" spans="1:10" x14ac:dyDescent="0.25">
      <c r="A445" s="42"/>
      <c r="B445" s="29"/>
      <c r="C445" s="57"/>
      <c r="D445" s="28"/>
      <c r="E445" s="28"/>
      <c r="F445" s="28"/>
      <c r="G445" s="28"/>
      <c r="H445" s="28"/>
      <c r="I445" s="28"/>
      <c r="J445" s="28"/>
    </row>
    <row r="446" spans="1:10" x14ac:dyDescent="0.25">
      <c r="A446" s="42"/>
      <c r="B446" s="29"/>
      <c r="C446" s="57"/>
      <c r="D446" s="28"/>
      <c r="E446" s="28"/>
      <c r="F446" s="28"/>
      <c r="G446" s="28"/>
      <c r="H446" s="28"/>
      <c r="I446" s="28"/>
      <c r="J446" s="28"/>
    </row>
    <row r="447" spans="1:10" x14ac:dyDescent="0.25">
      <c r="A447" s="42"/>
      <c r="B447" s="29"/>
      <c r="C447" s="57"/>
      <c r="D447" s="28"/>
      <c r="E447" s="28"/>
      <c r="F447" s="28"/>
      <c r="G447" s="28"/>
      <c r="H447" s="28"/>
      <c r="I447" s="28"/>
      <c r="J447" s="28"/>
    </row>
    <row r="448" spans="1:10" x14ac:dyDescent="0.25">
      <c r="A448" s="42"/>
      <c r="B448" s="29"/>
      <c r="C448" s="57"/>
      <c r="D448" s="28"/>
      <c r="E448" s="28"/>
      <c r="F448" s="28"/>
      <c r="G448" s="28"/>
      <c r="H448" s="28"/>
      <c r="I448" s="28"/>
      <c r="J448" s="28"/>
    </row>
    <row r="449" spans="1:10" x14ac:dyDescent="0.25">
      <c r="A449" s="42"/>
      <c r="B449" s="29"/>
      <c r="C449" s="57"/>
      <c r="D449" s="28"/>
      <c r="E449" s="28"/>
      <c r="F449" s="28"/>
      <c r="G449" s="28"/>
      <c r="H449" s="28"/>
      <c r="I449" s="28"/>
      <c r="J449" s="28"/>
    </row>
    <row r="450" spans="1:10" x14ac:dyDescent="0.25">
      <c r="A450" s="42"/>
      <c r="B450" s="29"/>
      <c r="C450" s="57"/>
      <c r="D450" s="28"/>
      <c r="E450" s="28"/>
      <c r="F450" s="28"/>
      <c r="G450" s="28"/>
      <c r="H450" s="28"/>
      <c r="I450" s="28"/>
      <c r="J450" s="28"/>
    </row>
    <row r="451" spans="1:10" x14ac:dyDescent="0.25">
      <c r="A451" s="42"/>
      <c r="B451" s="29"/>
      <c r="C451" s="57"/>
      <c r="D451" s="28"/>
      <c r="E451" s="28"/>
      <c r="F451" s="28"/>
      <c r="G451" s="28"/>
      <c r="H451" s="28"/>
      <c r="I451" s="28"/>
      <c r="J451" s="28"/>
    </row>
    <row r="452" spans="1:10" x14ac:dyDescent="0.25">
      <c r="A452" s="42"/>
      <c r="B452" s="29"/>
      <c r="C452" s="57"/>
      <c r="D452" s="28"/>
      <c r="E452" s="28"/>
      <c r="F452" s="28"/>
      <c r="G452" s="28"/>
      <c r="H452" s="28"/>
      <c r="I452" s="28"/>
      <c r="J452" s="28"/>
    </row>
    <row r="453" spans="1:10" x14ac:dyDescent="0.25">
      <c r="A453" s="42"/>
      <c r="B453" s="29"/>
      <c r="C453" s="57"/>
      <c r="D453" s="28"/>
      <c r="E453" s="28"/>
      <c r="F453" s="28"/>
      <c r="G453" s="28"/>
      <c r="H453" s="28"/>
      <c r="I453" s="28"/>
      <c r="J453" s="28"/>
    </row>
    <row r="454" spans="1:10" x14ac:dyDescent="0.25">
      <c r="A454" s="42"/>
      <c r="B454" s="29"/>
      <c r="C454" s="57"/>
      <c r="D454" s="28"/>
      <c r="E454" s="28"/>
      <c r="F454" s="28"/>
      <c r="G454" s="28"/>
      <c r="H454" s="28"/>
      <c r="I454" s="28"/>
      <c r="J454" s="28"/>
    </row>
    <row r="455" spans="1:10" x14ac:dyDescent="0.25">
      <c r="A455" s="42"/>
      <c r="B455" s="29"/>
      <c r="C455" s="57"/>
      <c r="D455" s="28"/>
      <c r="E455" s="28"/>
      <c r="F455" s="28"/>
      <c r="G455" s="28"/>
      <c r="H455" s="28"/>
      <c r="I455" s="28"/>
      <c r="J455" s="28"/>
    </row>
    <row r="456" spans="1:10" x14ac:dyDescent="0.25">
      <c r="A456" s="42"/>
      <c r="B456" s="29"/>
      <c r="C456" s="57"/>
      <c r="D456" s="28"/>
      <c r="E456" s="28"/>
      <c r="F456" s="28"/>
      <c r="G456" s="28"/>
      <c r="H456" s="28"/>
      <c r="I456" s="28"/>
      <c r="J456" s="28"/>
    </row>
    <row r="457" spans="1:10" x14ac:dyDescent="0.25">
      <c r="A457" s="42"/>
      <c r="B457" s="29"/>
      <c r="C457" s="57"/>
      <c r="D457" s="28"/>
      <c r="E457" s="28"/>
      <c r="F457" s="28"/>
      <c r="G457" s="28"/>
      <c r="H457" s="28"/>
      <c r="I457" s="28"/>
      <c r="J457" s="28"/>
    </row>
    <row r="458" spans="1:10" x14ac:dyDescent="0.25">
      <c r="A458" s="42"/>
      <c r="B458" s="29"/>
      <c r="C458" s="57"/>
      <c r="D458" s="28"/>
      <c r="E458" s="28"/>
      <c r="F458" s="28"/>
      <c r="G458" s="28"/>
      <c r="H458" s="28"/>
      <c r="I458" s="28"/>
      <c r="J458" s="28"/>
    </row>
    <row r="459" spans="1:10" x14ac:dyDescent="0.25">
      <c r="A459" s="42"/>
      <c r="B459" s="29"/>
      <c r="C459" s="57"/>
      <c r="D459" s="28"/>
      <c r="E459" s="28"/>
      <c r="F459" s="28"/>
      <c r="G459" s="28"/>
      <c r="H459" s="28"/>
      <c r="I459" s="28"/>
      <c r="J459" s="28"/>
    </row>
    <row r="460" spans="1:10" x14ac:dyDescent="0.25">
      <c r="A460" s="42"/>
      <c r="B460" s="29"/>
      <c r="C460" s="57"/>
      <c r="D460" s="28"/>
      <c r="E460" s="28"/>
      <c r="F460" s="28"/>
      <c r="G460" s="28"/>
      <c r="H460" s="28"/>
      <c r="I460" s="28"/>
      <c r="J460" s="28"/>
    </row>
    <row r="461" spans="1:10" x14ac:dyDescent="0.25">
      <c r="A461" s="42"/>
      <c r="B461" s="29"/>
      <c r="C461" s="57"/>
      <c r="D461" s="28"/>
      <c r="E461" s="28"/>
      <c r="F461" s="28"/>
      <c r="G461" s="28"/>
      <c r="H461" s="28"/>
      <c r="I461" s="28"/>
      <c r="J461" s="28"/>
    </row>
    <row r="462" spans="1:10" x14ac:dyDescent="0.25">
      <c r="A462" s="42"/>
      <c r="B462" s="29"/>
      <c r="C462" s="57"/>
      <c r="D462" s="28"/>
      <c r="E462" s="28"/>
      <c r="F462" s="28"/>
      <c r="G462" s="28"/>
      <c r="H462" s="28"/>
      <c r="I462" s="28"/>
      <c r="J462" s="28"/>
    </row>
    <row r="463" spans="1:10" x14ac:dyDescent="0.25">
      <c r="A463" s="42"/>
      <c r="B463" s="29"/>
      <c r="C463" s="57"/>
      <c r="D463" s="28"/>
      <c r="E463" s="28"/>
      <c r="F463" s="28"/>
      <c r="G463" s="28"/>
      <c r="H463" s="28"/>
      <c r="I463" s="28"/>
      <c r="J463" s="28"/>
    </row>
    <row r="464" spans="1:10" x14ac:dyDescent="0.25">
      <c r="A464" s="42"/>
      <c r="B464" s="29"/>
      <c r="C464" s="57"/>
      <c r="D464" s="28"/>
      <c r="E464" s="28"/>
      <c r="F464" s="28"/>
      <c r="G464" s="28"/>
      <c r="H464" s="28"/>
      <c r="I464" s="28"/>
      <c r="J464" s="28"/>
    </row>
    <row r="465" spans="1:10" x14ac:dyDescent="0.25">
      <c r="A465" s="42"/>
      <c r="B465" s="29"/>
      <c r="C465" s="57"/>
      <c r="D465" s="28"/>
      <c r="E465" s="28"/>
      <c r="F465" s="28"/>
      <c r="G465" s="28"/>
      <c r="H465" s="28"/>
      <c r="I465" s="28"/>
      <c r="J465" s="28"/>
    </row>
    <row r="466" spans="1:10" x14ac:dyDescent="0.25">
      <c r="A466" s="42"/>
      <c r="B466" s="29"/>
      <c r="C466" s="57"/>
      <c r="D466" s="28"/>
      <c r="E466" s="28"/>
      <c r="F466" s="28"/>
      <c r="G466" s="28"/>
      <c r="H466" s="28"/>
      <c r="I466" s="28"/>
      <c r="J466" s="28"/>
    </row>
    <row r="467" spans="1:10" x14ac:dyDescent="0.25">
      <c r="A467" s="42"/>
      <c r="B467" s="29"/>
      <c r="C467" s="57"/>
      <c r="D467" s="28"/>
      <c r="E467" s="28"/>
      <c r="F467" s="28"/>
      <c r="G467" s="28"/>
      <c r="H467" s="28"/>
      <c r="I467" s="28"/>
      <c r="J467" s="28"/>
    </row>
    <row r="468" spans="1:10" x14ac:dyDescent="0.25">
      <c r="A468" s="42"/>
      <c r="B468" s="29"/>
      <c r="C468" s="57"/>
      <c r="D468" s="28"/>
      <c r="E468" s="28"/>
      <c r="F468" s="28"/>
      <c r="G468" s="28"/>
      <c r="H468" s="28"/>
      <c r="I468" s="28"/>
      <c r="J468" s="28"/>
    </row>
    <row r="469" spans="1:10" x14ac:dyDescent="0.25">
      <c r="A469" s="42"/>
      <c r="B469" s="29"/>
      <c r="C469" s="57"/>
      <c r="D469" s="28"/>
      <c r="E469" s="28"/>
      <c r="F469" s="28"/>
      <c r="G469" s="28"/>
      <c r="H469" s="28"/>
      <c r="I469" s="28"/>
      <c r="J469" s="28"/>
    </row>
    <row r="470" spans="1:10" x14ac:dyDescent="0.25">
      <c r="A470" s="42"/>
      <c r="B470" s="29"/>
      <c r="C470" s="57"/>
      <c r="D470" s="28"/>
      <c r="E470" s="28"/>
      <c r="F470" s="28"/>
      <c r="G470" s="28"/>
      <c r="H470" s="28"/>
      <c r="I470" s="28"/>
      <c r="J470" s="28"/>
    </row>
    <row r="471" spans="1:10" x14ac:dyDescent="0.25">
      <c r="A471" s="42"/>
      <c r="B471" s="29"/>
      <c r="C471" s="57"/>
      <c r="D471" s="28"/>
      <c r="E471" s="28"/>
      <c r="F471" s="28"/>
      <c r="G471" s="28"/>
      <c r="H471" s="28"/>
      <c r="I471" s="28"/>
      <c r="J471" s="28"/>
    </row>
    <row r="472" spans="1:10" x14ac:dyDescent="0.25">
      <c r="A472" s="42"/>
      <c r="B472" s="29"/>
      <c r="C472" s="57"/>
      <c r="D472" s="28"/>
      <c r="E472" s="28"/>
      <c r="F472" s="28"/>
      <c r="G472" s="28"/>
      <c r="H472" s="28"/>
      <c r="I472" s="28"/>
      <c r="J472" s="28"/>
    </row>
    <row r="473" spans="1:10" x14ac:dyDescent="0.25">
      <c r="A473" s="42"/>
      <c r="B473" s="29"/>
      <c r="C473" s="57"/>
      <c r="D473" s="28"/>
      <c r="E473" s="28"/>
      <c r="F473" s="28"/>
      <c r="G473" s="28"/>
      <c r="H473" s="28"/>
      <c r="I473" s="28"/>
      <c r="J473" s="28"/>
    </row>
    <row r="474" spans="1:10" x14ac:dyDescent="0.25">
      <c r="A474" s="42"/>
      <c r="B474" s="29"/>
      <c r="C474" s="57"/>
      <c r="D474" s="28"/>
      <c r="E474" s="28"/>
      <c r="F474" s="28"/>
      <c r="G474" s="28"/>
      <c r="H474" s="28"/>
      <c r="I474" s="28"/>
      <c r="J474" s="28"/>
    </row>
    <row r="475" spans="1:10" x14ac:dyDescent="0.25">
      <c r="A475" s="42"/>
      <c r="B475" s="29"/>
      <c r="C475" s="57"/>
      <c r="D475" s="28"/>
      <c r="E475" s="28"/>
      <c r="F475" s="28"/>
      <c r="G475" s="28"/>
      <c r="H475" s="28"/>
      <c r="I475" s="28"/>
      <c r="J475" s="28"/>
    </row>
    <row r="476" spans="1:10" x14ac:dyDescent="0.25">
      <c r="A476" s="42"/>
      <c r="B476" s="29"/>
      <c r="C476" s="57"/>
      <c r="D476" s="28"/>
      <c r="E476" s="28"/>
      <c r="F476" s="28"/>
      <c r="G476" s="28"/>
      <c r="H476" s="28"/>
      <c r="I476" s="28"/>
      <c r="J476" s="28"/>
    </row>
    <row r="477" spans="1:10" x14ac:dyDescent="0.25">
      <c r="A477" s="42"/>
      <c r="B477" s="29"/>
      <c r="C477" s="57"/>
      <c r="D477" s="28"/>
      <c r="E477" s="28"/>
      <c r="F477" s="28"/>
      <c r="G477" s="28"/>
      <c r="H477" s="28"/>
      <c r="I477" s="28"/>
      <c r="J477" s="28"/>
    </row>
    <row r="478" spans="1:10" x14ac:dyDescent="0.25">
      <c r="A478" s="42"/>
      <c r="B478" s="29"/>
      <c r="C478" s="57"/>
      <c r="D478" s="28"/>
      <c r="E478" s="28"/>
      <c r="F478" s="28"/>
      <c r="G478" s="28"/>
      <c r="H478" s="28"/>
      <c r="I478" s="28"/>
      <c r="J478" s="28"/>
    </row>
    <row r="479" spans="1:10" x14ac:dyDescent="0.25">
      <c r="A479" s="42"/>
      <c r="B479" s="29"/>
      <c r="C479" s="57"/>
      <c r="D479" s="28"/>
      <c r="E479" s="28"/>
      <c r="F479" s="28"/>
      <c r="G479" s="28"/>
      <c r="H479" s="28"/>
      <c r="I479" s="28"/>
      <c r="J479" s="28"/>
    </row>
    <row r="480" spans="1:10" x14ac:dyDescent="0.25">
      <c r="A480" s="42"/>
      <c r="B480" s="29"/>
      <c r="C480" s="57"/>
      <c r="D480" s="28"/>
      <c r="E480" s="28"/>
      <c r="F480" s="28"/>
      <c r="G480" s="28"/>
      <c r="H480" s="28"/>
      <c r="I480" s="28"/>
      <c r="J480" s="28"/>
    </row>
    <row r="481" spans="1:10" x14ac:dyDescent="0.25">
      <c r="A481" s="42"/>
      <c r="B481" s="29"/>
      <c r="C481" s="57"/>
      <c r="D481" s="28"/>
      <c r="E481" s="28"/>
      <c r="F481" s="28"/>
      <c r="G481" s="28"/>
      <c r="H481" s="28"/>
      <c r="I481" s="28"/>
      <c r="J481" s="28"/>
    </row>
    <row r="482" spans="1:10" x14ac:dyDescent="0.25">
      <c r="A482" s="42"/>
      <c r="B482" s="29"/>
      <c r="C482" s="57"/>
      <c r="D482" s="28"/>
      <c r="E482" s="28"/>
      <c r="F482" s="28"/>
      <c r="G482" s="28"/>
      <c r="H482" s="28"/>
      <c r="I482" s="28"/>
      <c r="J482" s="28"/>
    </row>
    <row r="483" spans="1:10" x14ac:dyDescent="0.25">
      <c r="A483" s="42"/>
      <c r="B483" s="29"/>
      <c r="C483" s="57"/>
      <c r="D483" s="28"/>
      <c r="E483" s="28"/>
      <c r="F483" s="28"/>
      <c r="G483" s="28"/>
      <c r="H483" s="28"/>
      <c r="I483" s="28"/>
      <c r="J483" s="28"/>
    </row>
    <row r="484" spans="1:10" x14ac:dyDescent="0.25">
      <c r="A484" s="42"/>
      <c r="B484" s="29"/>
      <c r="C484" s="57"/>
      <c r="D484" s="28"/>
      <c r="E484" s="28"/>
      <c r="F484" s="28"/>
      <c r="G484" s="28"/>
      <c r="H484" s="28"/>
      <c r="I484" s="28"/>
      <c r="J484" s="28"/>
    </row>
    <row r="485" spans="1:10" x14ac:dyDescent="0.25">
      <c r="A485" s="42"/>
      <c r="B485" s="29"/>
      <c r="C485" s="57"/>
      <c r="D485" s="28"/>
      <c r="E485" s="28"/>
      <c r="F485" s="28"/>
      <c r="G485" s="28"/>
      <c r="H485" s="28"/>
      <c r="I485" s="28"/>
      <c r="J485" s="28"/>
    </row>
    <row r="486" spans="1:10" x14ac:dyDescent="0.25">
      <c r="A486" s="42"/>
      <c r="B486" s="29"/>
      <c r="C486" s="57"/>
      <c r="D486" s="28"/>
      <c r="E486" s="28"/>
      <c r="F486" s="28"/>
      <c r="G486" s="28"/>
      <c r="H486" s="28"/>
      <c r="I486" s="28"/>
      <c r="J486" s="28"/>
    </row>
    <row r="487" spans="1:10" x14ac:dyDescent="0.25">
      <c r="A487" s="42"/>
      <c r="B487" s="29"/>
      <c r="C487" s="57"/>
      <c r="D487" s="28"/>
      <c r="E487" s="28"/>
      <c r="F487" s="28"/>
      <c r="G487" s="28"/>
      <c r="H487" s="28"/>
      <c r="I487" s="28"/>
      <c r="J487" s="28"/>
    </row>
    <row r="488" spans="1:10" x14ac:dyDescent="0.25">
      <c r="A488" s="42"/>
      <c r="B488" s="29"/>
      <c r="C488" s="57"/>
      <c r="D488" s="28"/>
      <c r="E488" s="28"/>
      <c r="F488" s="28"/>
      <c r="G488" s="28"/>
      <c r="H488" s="28"/>
      <c r="I488" s="28"/>
      <c r="J488" s="28"/>
    </row>
    <row r="489" spans="1:10" x14ac:dyDescent="0.25">
      <c r="A489" s="42"/>
      <c r="B489" s="29"/>
      <c r="C489" s="57"/>
      <c r="D489" s="28"/>
      <c r="E489" s="28"/>
      <c r="F489" s="28"/>
      <c r="G489" s="28"/>
      <c r="H489" s="28"/>
      <c r="I489" s="28"/>
      <c r="J489" s="28"/>
    </row>
    <row r="490" spans="1:10" x14ac:dyDescent="0.25">
      <c r="A490" s="42"/>
      <c r="B490" s="29"/>
      <c r="C490" s="57"/>
      <c r="D490" s="28"/>
      <c r="E490" s="28"/>
      <c r="F490" s="28"/>
      <c r="G490" s="28"/>
      <c r="H490" s="28"/>
      <c r="I490" s="28"/>
      <c r="J490" s="28"/>
    </row>
    <row r="491" spans="1:10" x14ac:dyDescent="0.25">
      <c r="A491" s="42"/>
      <c r="B491" s="29"/>
      <c r="C491" s="57"/>
      <c r="D491" s="28"/>
      <c r="E491" s="28"/>
      <c r="F491" s="28"/>
      <c r="G491" s="28"/>
      <c r="H491" s="28"/>
      <c r="I491" s="28"/>
      <c r="J491" s="28"/>
    </row>
    <row r="492" spans="1:10" x14ac:dyDescent="0.25">
      <c r="A492" s="42"/>
      <c r="B492" s="29"/>
      <c r="C492" s="57"/>
      <c r="D492" s="28"/>
      <c r="E492" s="28"/>
      <c r="F492" s="28"/>
      <c r="G492" s="28"/>
      <c r="H492" s="28"/>
      <c r="I492" s="28"/>
      <c r="J492" s="28"/>
    </row>
    <row r="493" spans="1:10" x14ac:dyDescent="0.25">
      <c r="A493" s="42"/>
      <c r="B493" s="29"/>
      <c r="C493" s="57"/>
      <c r="D493" s="28"/>
      <c r="E493" s="28"/>
      <c r="F493" s="28"/>
      <c r="G493" s="28"/>
      <c r="H493" s="28"/>
      <c r="I493" s="28"/>
      <c r="J493" s="28"/>
    </row>
    <row r="494" spans="1:10" x14ac:dyDescent="0.25">
      <c r="A494" s="42"/>
      <c r="B494" s="29"/>
      <c r="C494" s="57"/>
      <c r="D494" s="28"/>
      <c r="E494" s="28"/>
      <c r="F494" s="28"/>
      <c r="G494" s="28"/>
      <c r="H494" s="28"/>
      <c r="I494" s="28"/>
      <c r="J494" s="28"/>
    </row>
    <row r="495" spans="1:10" x14ac:dyDescent="0.25">
      <c r="A495" s="42"/>
      <c r="B495" s="29"/>
      <c r="C495" s="57"/>
      <c r="D495" s="28"/>
      <c r="E495" s="28"/>
      <c r="F495" s="28"/>
      <c r="G495" s="28"/>
      <c r="H495" s="28"/>
      <c r="I495" s="28"/>
      <c r="J495" s="28"/>
    </row>
    <row r="496" spans="1:10" x14ac:dyDescent="0.25">
      <c r="A496" s="42"/>
      <c r="B496" s="29"/>
      <c r="C496" s="57"/>
      <c r="D496" s="28"/>
      <c r="E496" s="28"/>
      <c r="F496" s="28"/>
      <c r="G496" s="28"/>
      <c r="H496" s="28"/>
      <c r="I496" s="28"/>
      <c r="J496" s="28"/>
    </row>
    <row r="497" spans="1:10" x14ac:dyDescent="0.25">
      <c r="A497" s="42"/>
      <c r="B497" s="29"/>
      <c r="C497" s="57"/>
      <c r="D497" s="28"/>
      <c r="E497" s="28"/>
      <c r="F497" s="28"/>
      <c r="G497" s="28"/>
      <c r="H497" s="28"/>
      <c r="I497" s="28"/>
      <c r="J497" s="28"/>
    </row>
    <row r="498" spans="1:10" x14ac:dyDescent="0.25">
      <c r="A498" s="42"/>
      <c r="B498" s="29"/>
      <c r="C498" s="57"/>
      <c r="D498" s="28"/>
      <c r="E498" s="28"/>
      <c r="F498" s="28"/>
      <c r="G498" s="28"/>
      <c r="H498" s="28"/>
      <c r="I498" s="28"/>
      <c r="J498" s="28"/>
    </row>
    <row r="499" spans="1:10" x14ac:dyDescent="0.25">
      <c r="A499" s="42"/>
      <c r="B499" s="29"/>
      <c r="C499" s="57"/>
      <c r="D499" s="28"/>
      <c r="E499" s="28"/>
      <c r="F499" s="28"/>
      <c r="G499" s="28"/>
      <c r="H499" s="28"/>
      <c r="I499" s="28"/>
      <c r="J499" s="28"/>
    </row>
    <row r="500" spans="1:10" x14ac:dyDescent="0.25">
      <c r="A500" s="42"/>
      <c r="B500" s="29"/>
      <c r="C500" s="57"/>
      <c r="D500" s="28"/>
      <c r="E500" s="28"/>
      <c r="F500" s="28"/>
      <c r="G500" s="28"/>
      <c r="H500" s="28"/>
      <c r="I500" s="28"/>
      <c r="J500" s="28"/>
    </row>
    <row r="501" spans="1:10" x14ac:dyDescent="0.25">
      <c r="A501" s="42"/>
      <c r="B501" s="29"/>
      <c r="C501" s="57"/>
      <c r="D501" s="28"/>
      <c r="E501" s="28"/>
      <c r="F501" s="28"/>
      <c r="G501" s="28"/>
      <c r="H501" s="28"/>
      <c r="I501" s="28"/>
      <c r="J501" s="28"/>
    </row>
    <row r="502" spans="1:10" x14ac:dyDescent="0.25">
      <c r="A502" s="42"/>
      <c r="B502" s="29"/>
      <c r="C502" s="57"/>
      <c r="D502" s="28"/>
      <c r="E502" s="28"/>
      <c r="F502" s="28"/>
      <c r="G502" s="28"/>
      <c r="H502" s="28"/>
      <c r="I502" s="28"/>
      <c r="J502" s="28"/>
    </row>
    <row r="503" spans="1:10" x14ac:dyDescent="0.25">
      <c r="A503" s="42"/>
      <c r="B503" s="29"/>
      <c r="C503" s="57"/>
      <c r="D503" s="28"/>
      <c r="E503" s="28"/>
      <c r="F503" s="28"/>
      <c r="G503" s="28"/>
      <c r="H503" s="28"/>
      <c r="I503" s="28"/>
      <c r="J503" s="28"/>
    </row>
    <row r="504" spans="1:10" x14ac:dyDescent="0.25">
      <c r="A504" s="42"/>
      <c r="B504" s="29"/>
      <c r="C504" s="57"/>
      <c r="D504" s="28"/>
      <c r="E504" s="28"/>
      <c r="F504" s="28"/>
      <c r="G504" s="28"/>
      <c r="H504" s="28"/>
      <c r="I504" s="28"/>
      <c r="J504" s="28"/>
    </row>
    <row r="505" spans="1:10" x14ac:dyDescent="0.25">
      <c r="A505" s="42"/>
      <c r="B505" s="29"/>
      <c r="C505" s="57"/>
      <c r="D505" s="28"/>
      <c r="E505" s="28"/>
      <c r="F505" s="28"/>
      <c r="G505" s="28"/>
      <c r="H505" s="28"/>
      <c r="I505" s="28"/>
      <c r="J505" s="28"/>
    </row>
    <row r="506" spans="1:10" x14ac:dyDescent="0.25">
      <c r="A506" s="42"/>
      <c r="B506" s="29"/>
      <c r="C506" s="57"/>
      <c r="D506" s="28"/>
      <c r="E506" s="28"/>
      <c r="F506" s="28"/>
      <c r="G506" s="28"/>
      <c r="H506" s="28"/>
      <c r="I506" s="28"/>
      <c r="J506" s="28"/>
    </row>
    <row r="507" spans="1:10" x14ac:dyDescent="0.25">
      <c r="A507" s="42"/>
      <c r="B507" s="29"/>
      <c r="C507" s="57"/>
      <c r="D507" s="28"/>
      <c r="E507" s="28"/>
      <c r="F507" s="28"/>
      <c r="G507" s="28"/>
      <c r="H507" s="28"/>
      <c r="I507" s="28"/>
      <c r="J507" s="28"/>
    </row>
    <row r="508" spans="1:10" x14ac:dyDescent="0.25">
      <c r="A508" s="42"/>
      <c r="B508" s="29"/>
      <c r="C508" s="57"/>
      <c r="D508" s="28"/>
      <c r="E508" s="28"/>
      <c r="F508" s="28"/>
      <c r="G508" s="28"/>
      <c r="H508" s="28"/>
      <c r="I508" s="28"/>
      <c r="J508" s="28"/>
    </row>
    <row r="509" spans="1:10" x14ac:dyDescent="0.25">
      <c r="A509" s="42"/>
      <c r="B509" s="29"/>
      <c r="C509" s="57"/>
      <c r="D509" s="28"/>
      <c r="E509" s="28"/>
      <c r="F509" s="28"/>
      <c r="G509" s="28"/>
      <c r="H509" s="28"/>
      <c r="I509" s="28"/>
      <c r="J509" s="28"/>
    </row>
    <row r="510" spans="1:10" x14ac:dyDescent="0.25">
      <c r="A510" s="42"/>
      <c r="B510" s="29"/>
      <c r="C510" s="57"/>
      <c r="D510" s="28"/>
      <c r="E510" s="28"/>
      <c r="F510" s="28"/>
      <c r="G510" s="28"/>
      <c r="H510" s="28"/>
      <c r="I510" s="28"/>
      <c r="J510" s="28"/>
    </row>
    <row r="511" spans="1:10" x14ac:dyDescent="0.25">
      <c r="A511" s="42"/>
      <c r="B511" s="29"/>
      <c r="C511" s="57"/>
      <c r="D511" s="28"/>
      <c r="E511" s="28"/>
      <c r="F511" s="28"/>
      <c r="G511" s="28"/>
      <c r="H511" s="28"/>
      <c r="I511" s="28"/>
      <c r="J511" s="28"/>
    </row>
    <row r="512" spans="1:10" x14ac:dyDescent="0.25">
      <c r="A512" s="42"/>
      <c r="B512" s="29"/>
      <c r="C512" s="57"/>
      <c r="D512" s="28"/>
      <c r="E512" s="28"/>
      <c r="F512" s="28"/>
      <c r="G512" s="28"/>
      <c r="H512" s="28"/>
      <c r="I512" s="28"/>
      <c r="J512" s="28"/>
    </row>
    <row r="513" spans="1:10" x14ac:dyDescent="0.25">
      <c r="A513" s="42"/>
      <c r="B513" s="29"/>
      <c r="C513" s="57"/>
      <c r="D513" s="28"/>
      <c r="E513" s="28"/>
      <c r="F513" s="28"/>
      <c r="G513" s="28"/>
      <c r="H513" s="28"/>
      <c r="I513" s="28"/>
      <c r="J513" s="28"/>
    </row>
    <row r="514" spans="1:10" x14ac:dyDescent="0.25">
      <c r="A514" s="42"/>
      <c r="B514" s="29"/>
      <c r="C514" s="57"/>
      <c r="D514" s="28"/>
      <c r="E514" s="28"/>
      <c r="F514" s="28"/>
      <c r="G514" s="28"/>
      <c r="H514" s="28"/>
      <c r="I514" s="28"/>
      <c r="J514" s="28"/>
    </row>
    <row r="515" spans="1:10" x14ac:dyDescent="0.25">
      <c r="A515" s="42"/>
      <c r="B515" s="29"/>
      <c r="C515" s="57"/>
      <c r="D515" s="28"/>
      <c r="E515" s="28"/>
      <c r="F515" s="28"/>
      <c r="G515" s="28"/>
      <c r="H515" s="28"/>
      <c r="I515" s="28"/>
      <c r="J515" s="28"/>
    </row>
    <row r="516" spans="1:10" x14ac:dyDescent="0.25">
      <c r="A516" s="42"/>
      <c r="B516" s="29"/>
      <c r="C516" s="57"/>
      <c r="D516" s="28"/>
      <c r="E516" s="28"/>
      <c r="F516" s="28"/>
      <c r="G516" s="28"/>
      <c r="H516" s="28"/>
      <c r="I516" s="28"/>
      <c r="J516" s="28"/>
    </row>
    <row r="517" spans="1:10" x14ac:dyDescent="0.25">
      <c r="A517" s="42"/>
      <c r="B517" s="29"/>
      <c r="C517" s="57"/>
      <c r="D517" s="28"/>
      <c r="E517" s="28"/>
      <c r="F517" s="28"/>
      <c r="G517" s="28"/>
      <c r="H517" s="28"/>
      <c r="I517" s="28"/>
      <c r="J517" s="28"/>
    </row>
    <row r="518" spans="1:10" x14ac:dyDescent="0.25">
      <c r="A518" s="42"/>
      <c r="B518" s="29"/>
      <c r="C518" s="57"/>
      <c r="D518" s="28"/>
      <c r="E518" s="28"/>
      <c r="F518" s="28"/>
      <c r="G518" s="28"/>
      <c r="H518" s="28"/>
      <c r="I518" s="28"/>
      <c r="J518" s="28"/>
    </row>
    <row r="519" spans="1:10" x14ac:dyDescent="0.25">
      <c r="A519" s="42"/>
      <c r="B519" s="29"/>
      <c r="C519" s="57"/>
      <c r="D519" s="28"/>
      <c r="E519" s="28"/>
      <c r="F519" s="28"/>
      <c r="G519" s="28"/>
      <c r="H519" s="28"/>
      <c r="I519" s="28"/>
      <c r="J519" s="28"/>
    </row>
    <row r="520" spans="1:10" x14ac:dyDescent="0.25">
      <c r="A520" s="42"/>
      <c r="B520" s="29"/>
      <c r="C520" s="57"/>
      <c r="D520" s="28"/>
      <c r="E520" s="28"/>
      <c r="F520" s="28"/>
      <c r="G520" s="28"/>
      <c r="H520" s="28"/>
      <c r="I520" s="28"/>
      <c r="J520" s="28"/>
    </row>
    <row r="521" spans="1:10" x14ac:dyDescent="0.25">
      <c r="A521" s="42"/>
      <c r="B521" s="29"/>
      <c r="C521" s="57"/>
      <c r="D521" s="28"/>
      <c r="E521" s="28"/>
      <c r="F521" s="28"/>
      <c r="G521" s="28"/>
      <c r="H521" s="28"/>
      <c r="I521" s="28"/>
      <c r="J521" s="28"/>
    </row>
    <row r="522" spans="1:10" x14ac:dyDescent="0.25">
      <c r="A522" s="42"/>
      <c r="B522" s="29"/>
      <c r="C522" s="57"/>
      <c r="D522" s="28"/>
      <c r="E522" s="28"/>
      <c r="F522" s="28"/>
      <c r="G522" s="28"/>
      <c r="H522" s="28"/>
      <c r="I522" s="28"/>
      <c r="J522" s="28"/>
    </row>
    <row r="523" spans="1:10" x14ac:dyDescent="0.25">
      <c r="A523" s="42"/>
      <c r="B523" s="29"/>
      <c r="C523" s="57"/>
      <c r="D523" s="28"/>
      <c r="E523" s="28"/>
      <c r="F523" s="28"/>
      <c r="G523" s="28"/>
      <c r="H523" s="28"/>
      <c r="I523" s="28"/>
      <c r="J523" s="28"/>
    </row>
    <row r="524" spans="1:10" x14ac:dyDescent="0.25">
      <c r="A524" s="42"/>
      <c r="B524" s="29"/>
      <c r="C524" s="57"/>
      <c r="D524" s="28"/>
      <c r="E524" s="28"/>
      <c r="F524" s="28"/>
      <c r="G524" s="28"/>
      <c r="H524" s="28"/>
      <c r="I524" s="28"/>
      <c r="J524" s="28"/>
    </row>
    <row r="525" spans="1:10" x14ac:dyDescent="0.25">
      <c r="A525" s="42"/>
      <c r="B525" s="29"/>
      <c r="C525" s="57"/>
      <c r="D525" s="28"/>
      <c r="E525" s="28"/>
      <c r="F525" s="28"/>
      <c r="G525" s="28"/>
      <c r="H525" s="28"/>
      <c r="I525" s="28"/>
      <c r="J525" s="28"/>
    </row>
    <row r="526" spans="1:10" x14ac:dyDescent="0.25">
      <c r="A526" s="42"/>
      <c r="B526" s="29"/>
      <c r="C526" s="57"/>
      <c r="D526" s="28"/>
      <c r="E526" s="28"/>
      <c r="F526" s="28"/>
      <c r="G526" s="28"/>
      <c r="H526" s="28"/>
      <c r="I526" s="28"/>
      <c r="J526" s="28"/>
    </row>
    <row r="527" spans="1:10" x14ac:dyDescent="0.25">
      <c r="A527" s="42"/>
      <c r="B527" s="29"/>
      <c r="C527" s="57"/>
      <c r="D527" s="28"/>
      <c r="E527" s="28"/>
      <c r="F527" s="28"/>
      <c r="G527" s="28"/>
      <c r="H527" s="28"/>
      <c r="I527" s="28"/>
      <c r="J527" s="28"/>
    </row>
    <row r="528" spans="1:10" x14ac:dyDescent="0.25">
      <c r="A528" s="42"/>
      <c r="B528" s="29"/>
      <c r="C528" s="57"/>
      <c r="D528" s="28"/>
      <c r="E528" s="28"/>
      <c r="F528" s="28"/>
      <c r="G528" s="28"/>
      <c r="H528" s="28"/>
      <c r="I528" s="28"/>
      <c r="J528" s="28"/>
    </row>
    <row r="529" spans="1:10" x14ac:dyDescent="0.25">
      <c r="A529" s="42"/>
      <c r="B529" s="29"/>
      <c r="C529" s="57"/>
      <c r="D529" s="28"/>
      <c r="E529" s="28"/>
      <c r="F529" s="28"/>
      <c r="G529" s="28"/>
      <c r="H529" s="28"/>
      <c r="I529" s="28"/>
      <c r="J529" s="28"/>
    </row>
    <row r="530" spans="1:10" x14ac:dyDescent="0.25">
      <c r="A530" s="42"/>
      <c r="B530" s="29"/>
      <c r="C530" s="57"/>
      <c r="D530" s="28"/>
      <c r="E530" s="28"/>
      <c r="F530" s="28"/>
      <c r="G530" s="28"/>
      <c r="H530" s="28"/>
      <c r="I530" s="28"/>
      <c r="J530" s="28"/>
    </row>
    <row r="531" spans="1:10" x14ac:dyDescent="0.25">
      <c r="A531" s="42"/>
      <c r="B531" s="29"/>
      <c r="C531" s="57"/>
      <c r="D531" s="28"/>
      <c r="E531" s="28"/>
      <c r="F531" s="28"/>
      <c r="G531" s="28"/>
      <c r="H531" s="28"/>
      <c r="I531" s="28"/>
      <c r="J531" s="28"/>
    </row>
    <row r="532" spans="1:10" x14ac:dyDescent="0.25">
      <c r="A532" s="42"/>
      <c r="B532" s="29"/>
      <c r="C532" s="57"/>
      <c r="D532" s="28"/>
      <c r="E532" s="28"/>
      <c r="F532" s="28"/>
      <c r="G532" s="28"/>
      <c r="H532" s="28"/>
      <c r="I532" s="28"/>
      <c r="J532" s="28"/>
    </row>
    <row r="533" spans="1:10" x14ac:dyDescent="0.25">
      <c r="A533" s="42"/>
      <c r="B533" s="29"/>
      <c r="C533" s="57"/>
      <c r="D533" s="28"/>
      <c r="E533" s="28"/>
      <c r="F533" s="28"/>
      <c r="G533" s="28"/>
      <c r="H533" s="28"/>
      <c r="I533" s="28"/>
      <c r="J533" s="28"/>
    </row>
    <row r="534" spans="1:10" x14ac:dyDescent="0.25">
      <c r="A534" s="42"/>
      <c r="B534" s="29"/>
      <c r="C534" s="57"/>
      <c r="D534" s="28"/>
      <c r="E534" s="28"/>
      <c r="F534" s="28"/>
      <c r="G534" s="28"/>
      <c r="H534" s="28"/>
      <c r="I534" s="28"/>
      <c r="J534" s="28"/>
    </row>
    <row r="535" spans="1:10" x14ac:dyDescent="0.25">
      <c r="A535" s="42"/>
      <c r="B535" s="29"/>
      <c r="C535" s="57"/>
      <c r="D535" s="28"/>
      <c r="E535" s="28"/>
      <c r="F535" s="28"/>
      <c r="G535" s="28"/>
      <c r="H535" s="28"/>
      <c r="I535" s="28"/>
      <c r="J535" s="28"/>
    </row>
    <row r="536" spans="1:10" x14ac:dyDescent="0.25">
      <c r="A536" s="42"/>
      <c r="B536" s="29"/>
      <c r="C536" s="57"/>
      <c r="D536" s="28"/>
      <c r="E536" s="28"/>
      <c r="F536" s="28"/>
      <c r="G536" s="28"/>
      <c r="H536" s="28"/>
      <c r="I536" s="28"/>
      <c r="J536" s="28"/>
    </row>
    <row r="537" spans="1:10" x14ac:dyDescent="0.25">
      <c r="A537" s="42"/>
      <c r="B537" s="29"/>
      <c r="C537" s="57"/>
      <c r="D537" s="28"/>
      <c r="E537" s="28"/>
      <c r="F537" s="28"/>
      <c r="G537" s="28"/>
      <c r="H537" s="28"/>
      <c r="I537" s="28"/>
      <c r="J537" s="28"/>
    </row>
    <row r="538" spans="1:10" x14ac:dyDescent="0.25">
      <c r="A538" s="42"/>
      <c r="B538" s="29"/>
      <c r="C538" s="57"/>
      <c r="D538" s="28"/>
      <c r="E538" s="28"/>
      <c r="F538" s="28"/>
      <c r="G538" s="28"/>
      <c r="H538" s="28"/>
      <c r="I538" s="28"/>
      <c r="J538" s="28"/>
    </row>
    <row r="539" spans="1:10" x14ac:dyDescent="0.25">
      <c r="A539" s="42"/>
      <c r="B539" s="29"/>
      <c r="C539" s="57"/>
      <c r="D539" s="28"/>
      <c r="E539" s="28"/>
      <c r="F539" s="28"/>
      <c r="G539" s="28"/>
      <c r="H539" s="28"/>
      <c r="I539" s="28"/>
      <c r="J539" s="28"/>
    </row>
    <row r="540" spans="1:10" x14ac:dyDescent="0.25">
      <c r="A540" s="42"/>
      <c r="B540" s="29"/>
      <c r="C540" s="57"/>
      <c r="D540" s="28"/>
      <c r="E540" s="28"/>
      <c r="F540" s="28"/>
      <c r="G540" s="28"/>
      <c r="H540" s="28"/>
      <c r="I540" s="28"/>
      <c r="J540" s="28"/>
    </row>
    <row r="541" spans="1:10" x14ac:dyDescent="0.25">
      <c r="A541" s="42"/>
      <c r="B541" s="29"/>
      <c r="C541" s="57"/>
      <c r="D541" s="28"/>
      <c r="E541" s="28"/>
      <c r="F541" s="28"/>
      <c r="G541" s="28"/>
      <c r="H541" s="28"/>
      <c r="I541" s="28"/>
      <c r="J541" s="28"/>
    </row>
    <row r="542" spans="1:10" x14ac:dyDescent="0.25">
      <c r="A542" s="42"/>
      <c r="B542" s="29"/>
      <c r="C542" s="57"/>
      <c r="D542" s="28"/>
      <c r="E542" s="28"/>
      <c r="F542" s="28"/>
      <c r="G542" s="28"/>
      <c r="H542" s="28"/>
      <c r="I542" s="28"/>
      <c r="J542" s="28"/>
    </row>
    <row r="543" spans="1:10" x14ac:dyDescent="0.25">
      <c r="A543" s="42"/>
      <c r="B543" s="29"/>
      <c r="C543" s="57"/>
      <c r="D543" s="28"/>
      <c r="E543" s="28"/>
      <c r="F543" s="28"/>
      <c r="G543" s="28"/>
      <c r="H543" s="28"/>
      <c r="I543" s="28"/>
      <c r="J543" s="28"/>
    </row>
    <row r="544" spans="1:10" x14ac:dyDescent="0.25">
      <c r="A544" s="42"/>
      <c r="B544" s="29"/>
      <c r="C544" s="57"/>
      <c r="D544" s="28"/>
      <c r="E544" s="28"/>
      <c r="F544" s="28"/>
      <c r="G544" s="28"/>
      <c r="H544" s="28"/>
      <c r="I544" s="28"/>
      <c r="J544" s="28"/>
    </row>
    <row r="545" spans="1:10" x14ac:dyDescent="0.25">
      <c r="A545" s="42"/>
      <c r="B545" s="29"/>
      <c r="C545" s="57"/>
      <c r="D545" s="28"/>
      <c r="E545" s="28"/>
      <c r="F545" s="28"/>
      <c r="G545" s="28"/>
      <c r="H545" s="28"/>
      <c r="I545" s="28"/>
      <c r="J545" s="28"/>
    </row>
    <row r="546" spans="1:10" x14ac:dyDescent="0.25">
      <c r="A546" s="42"/>
      <c r="B546" s="29"/>
      <c r="C546" s="57"/>
      <c r="D546" s="28"/>
      <c r="E546" s="28"/>
      <c r="F546" s="28"/>
      <c r="G546" s="28"/>
      <c r="H546" s="28"/>
      <c r="I546" s="28"/>
      <c r="J546" s="28"/>
    </row>
    <row r="547" spans="1:10" x14ac:dyDescent="0.25">
      <c r="A547" s="42"/>
      <c r="B547" s="29"/>
      <c r="C547" s="57"/>
      <c r="D547" s="28"/>
      <c r="E547" s="28"/>
      <c r="F547" s="28"/>
      <c r="G547" s="28"/>
      <c r="H547" s="28"/>
      <c r="I547" s="28"/>
      <c r="J547" s="28"/>
    </row>
    <row r="548" spans="1:10" x14ac:dyDescent="0.25">
      <c r="A548" s="42"/>
      <c r="B548" s="29"/>
      <c r="C548" s="57"/>
      <c r="D548" s="28"/>
      <c r="E548" s="28"/>
      <c r="F548" s="28"/>
      <c r="G548" s="28"/>
      <c r="H548" s="28"/>
      <c r="I548" s="28"/>
      <c r="J548" s="28"/>
    </row>
    <row r="549" spans="1:10" x14ac:dyDescent="0.25">
      <c r="A549" s="42"/>
      <c r="B549" s="29"/>
      <c r="C549" s="57"/>
      <c r="D549" s="28"/>
      <c r="E549" s="28"/>
      <c r="F549" s="28"/>
      <c r="G549" s="28"/>
      <c r="H549" s="28"/>
      <c r="I549" s="28"/>
      <c r="J549" s="28"/>
    </row>
    <row r="550" spans="1:10" x14ac:dyDescent="0.25">
      <c r="A550" s="42"/>
      <c r="B550" s="29"/>
      <c r="C550" s="57"/>
      <c r="D550" s="28"/>
      <c r="E550" s="28"/>
      <c r="F550" s="28"/>
      <c r="G550" s="28"/>
      <c r="H550" s="28"/>
      <c r="I550" s="28"/>
      <c r="J550" s="28"/>
    </row>
    <row r="551" spans="1:10" x14ac:dyDescent="0.25">
      <c r="A551" s="42"/>
      <c r="B551" s="29"/>
      <c r="C551" s="57"/>
      <c r="D551" s="28"/>
      <c r="E551" s="28"/>
      <c r="F551" s="28"/>
      <c r="G551" s="28"/>
      <c r="H551" s="28"/>
      <c r="I551" s="28"/>
      <c r="J551" s="28"/>
    </row>
    <row r="552" spans="1:10" x14ac:dyDescent="0.25">
      <c r="A552" s="42"/>
      <c r="B552" s="29"/>
      <c r="C552" s="57"/>
      <c r="D552" s="28"/>
      <c r="E552" s="28"/>
      <c r="F552" s="28"/>
      <c r="G552" s="28"/>
      <c r="H552" s="28"/>
      <c r="I552" s="28"/>
      <c r="J552" s="28"/>
    </row>
    <row r="553" spans="1:10" x14ac:dyDescent="0.25">
      <c r="A553" s="42"/>
      <c r="B553" s="29"/>
      <c r="C553" s="57"/>
      <c r="D553" s="28"/>
      <c r="E553" s="28"/>
      <c r="F553" s="28"/>
      <c r="G553" s="28"/>
      <c r="H553" s="28"/>
      <c r="I553" s="28"/>
      <c r="J553" s="28"/>
    </row>
    <row r="554" spans="1:10" x14ac:dyDescent="0.25">
      <c r="A554" s="42"/>
      <c r="B554" s="29"/>
      <c r="C554" s="57"/>
      <c r="D554" s="28"/>
      <c r="E554" s="28"/>
      <c r="F554" s="28"/>
      <c r="G554" s="28"/>
      <c r="H554" s="28"/>
      <c r="I554" s="28"/>
      <c r="J554" s="28"/>
    </row>
    <row r="555" spans="1:10" x14ac:dyDescent="0.25">
      <c r="A555" s="42"/>
      <c r="B555" s="29"/>
      <c r="C555" s="57"/>
      <c r="D555" s="28"/>
      <c r="E555" s="28"/>
      <c r="F555" s="28"/>
      <c r="G555" s="28"/>
      <c r="H555" s="28"/>
      <c r="I555" s="28"/>
      <c r="J555" s="28"/>
    </row>
    <row r="556" spans="1:10" x14ac:dyDescent="0.25">
      <c r="A556" s="42"/>
      <c r="B556" s="29"/>
      <c r="C556" s="57"/>
      <c r="D556" s="28"/>
      <c r="E556" s="28"/>
      <c r="F556" s="28"/>
      <c r="G556" s="28"/>
      <c r="H556" s="28"/>
      <c r="I556" s="28"/>
      <c r="J556" s="28"/>
    </row>
    <row r="557" spans="1:10" x14ac:dyDescent="0.25">
      <c r="A557" s="42"/>
      <c r="B557" s="29"/>
      <c r="C557" s="57"/>
      <c r="D557" s="28"/>
      <c r="E557" s="28"/>
      <c r="F557" s="28"/>
      <c r="G557" s="28"/>
      <c r="H557" s="28"/>
      <c r="I557" s="28"/>
      <c r="J557" s="28"/>
    </row>
    <row r="558" spans="1:10" x14ac:dyDescent="0.25">
      <c r="A558" s="42"/>
      <c r="B558" s="29"/>
      <c r="C558" s="57"/>
      <c r="D558" s="28"/>
      <c r="E558" s="28"/>
      <c r="F558" s="28"/>
      <c r="G558" s="28"/>
      <c r="H558" s="28"/>
      <c r="I558" s="28"/>
      <c r="J558" s="28"/>
    </row>
    <row r="559" spans="1:10" x14ac:dyDescent="0.25">
      <c r="A559" s="42"/>
      <c r="B559" s="29"/>
      <c r="C559" s="57"/>
      <c r="D559" s="28"/>
      <c r="E559" s="28"/>
      <c r="F559" s="28"/>
      <c r="G559" s="28"/>
      <c r="H559" s="28"/>
      <c r="I559" s="28"/>
      <c r="J559" s="28"/>
    </row>
    <row r="560" spans="1:10" x14ac:dyDescent="0.25">
      <c r="A560" s="42"/>
      <c r="B560" s="29"/>
      <c r="C560" s="57"/>
      <c r="D560" s="28"/>
      <c r="E560" s="28"/>
      <c r="F560" s="28"/>
      <c r="G560" s="28"/>
      <c r="H560" s="28"/>
      <c r="I560" s="28"/>
      <c r="J560" s="28"/>
    </row>
    <row r="561" spans="1:10" x14ac:dyDescent="0.25">
      <c r="A561" s="42"/>
      <c r="B561" s="29"/>
      <c r="C561" s="57"/>
      <c r="D561" s="28"/>
      <c r="E561" s="28"/>
      <c r="F561" s="28"/>
      <c r="G561" s="28"/>
      <c r="H561" s="28"/>
      <c r="I561" s="28"/>
      <c r="J561" s="28"/>
    </row>
    <row r="562" spans="1:10" x14ac:dyDescent="0.25">
      <c r="A562" s="42"/>
      <c r="B562" s="29"/>
      <c r="C562" s="57"/>
      <c r="D562" s="28"/>
      <c r="E562" s="28"/>
      <c r="F562" s="28"/>
      <c r="G562" s="28"/>
      <c r="H562" s="28"/>
      <c r="I562" s="28"/>
      <c r="J562" s="28"/>
    </row>
    <row r="563" spans="1:10" x14ac:dyDescent="0.25">
      <c r="A563" s="42"/>
      <c r="B563" s="29"/>
      <c r="C563" s="57"/>
      <c r="D563" s="28"/>
      <c r="E563" s="28"/>
      <c r="F563" s="28"/>
      <c r="G563" s="28"/>
      <c r="H563" s="28"/>
      <c r="I563" s="28"/>
      <c r="J563" s="28"/>
    </row>
    <row r="564" spans="1:10" x14ac:dyDescent="0.25">
      <c r="A564" s="42"/>
      <c r="B564" s="29"/>
      <c r="C564" s="57"/>
      <c r="D564" s="28"/>
      <c r="E564" s="28"/>
      <c r="F564" s="28"/>
      <c r="G564" s="28"/>
      <c r="H564" s="28"/>
      <c r="I564" s="28"/>
      <c r="J564" s="28"/>
    </row>
    <row r="565" spans="1:10" x14ac:dyDescent="0.25">
      <c r="A565" s="42"/>
      <c r="B565" s="29"/>
      <c r="C565" s="57"/>
      <c r="D565" s="28"/>
      <c r="E565" s="28"/>
      <c r="F565" s="28"/>
      <c r="G565" s="28"/>
      <c r="H565" s="28"/>
      <c r="I565" s="28"/>
      <c r="J565" s="28"/>
    </row>
    <row r="566" spans="1:10" x14ac:dyDescent="0.25">
      <c r="A566" s="42"/>
      <c r="B566" s="29"/>
      <c r="C566" s="57"/>
      <c r="D566" s="28"/>
      <c r="E566" s="28"/>
      <c r="F566" s="28"/>
      <c r="G566" s="28"/>
      <c r="H566" s="28"/>
      <c r="I566" s="28"/>
      <c r="J566" s="28"/>
    </row>
    <row r="567" spans="1:10" x14ac:dyDescent="0.25">
      <c r="A567" s="42"/>
      <c r="B567" s="29"/>
      <c r="C567" s="57"/>
      <c r="D567" s="28"/>
      <c r="E567" s="28"/>
      <c r="F567" s="28"/>
      <c r="G567" s="28"/>
      <c r="H567" s="28"/>
      <c r="I567" s="28"/>
      <c r="J567" s="28"/>
    </row>
    <row r="568" spans="1:10" x14ac:dyDescent="0.25">
      <c r="A568" s="42"/>
      <c r="B568" s="29"/>
      <c r="C568" s="57"/>
      <c r="D568" s="28"/>
      <c r="E568" s="28"/>
      <c r="F568" s="28"/>
      <c r="G568" s="28"/>
      <c r="H568" s="28"/>
      <c r="I568" s="28"/>
      <c r="J568" s="28"/>
    </row>
    <row r="569" spans="1:10" x14ac:dyDescent="0.25">
      <c r="A569" s="42"/>
      <c r="B569" s="29"/>
      <c r="C569" s="57"/>
      <c r="D569" s="28"/>
      <c r="E569" s="28"/>
      <c r="F569" s="28"/>
      <c r="G569" s="28"/>
      <c r="H569" s="28"/>
      <c r="I569" s="28"/>
      <c r="J569" s="28"/>
    </row>
    <row r="570" spans="1:10" x14ac:dyDescent="0.25">
      <c r="A570" s="42"/>
      <c r="B570" s="29"/>
      <c r="C570" s="57"/>
      <c r="D570" s="28"/>
      <c r="E570" s="28"/>
      <c r="F570" s="28"/>
      <c r="G570" s="28"/>
      <c r="H570" s="28"/>
      <c r="I570" s="28"/>
      <c r="J570" s="28"/>
    </row>
    <row r="571" spans="1:10" x14ac:dyDescent="0.25">
      <c r="A571" s="42"/>
      <c r="B571" s="29"/>
      <c r="C571" s="57"/>
      <c r="D571" s="28"/>
      <c r="E571" s="28"/>
      <c r="F571" s="28"/>
      <c r="G571" s="28"/>
      <c r="H571" s="28"/>
      <c r="I571" s="28"/>
      <c r="J571" s="28"/>
    </row>
    <row r="572" spans="1:10" x14ac:dyDescent="0.25">
      <c r="A572" s="42"/>
      <c r="B572" s="29"/>
      <c r="C572" s="57"/>
      <c r="D572" s="28"/>
      <c r="E572" s="28"/>
      <c r="F572" s="28"/>
      <c r="G572" s="28"/>
      <c r="H572" s="28"/>
      <c r="I572" s="28"/>
      <c r="J572" s="28"/>
    </row>
    <row r="573" spans="1:10" x14ac:dyDescent="0.25">
      <c r="A573" s="42"/>
      <c r="B573" s="29"/>
      <c r="C573" s="57"/>
      <c r="D573" s="28"/>
      <c r="E573" s="28"/>
      <c r="F573" s="28"/>
      <c r="G573" s="28"/>
      <c r="H573" s="28"/>
      <c r="I573" s="28"/>
      <c r="J573" s="28"/>
    </row>
    <row r="574" spans="1:10" x14ac:dyDescent="0.25">
      <c r="A574" s="42"/>
      <c r="B574" s="29"/>
      <c r="C574" s="57"/>
      <c r="D574" s="28"/>
      <c r="E574" s="28"/>
      <c r="F574" s="28"/>
      <c r="G574" s="28"/>
      <c r="H574" s="28"/>
      <c r="I574" s="28"/>
      <c r="J574" s="28"/>
    </row>
    <row r="575" spans="1:10" x14ac:dyDescent="0.25">
      <c r="A575" s="42"/>
      <c r="B575" s="29"/>
      <c r="C575" s="57"/>
      <c r="D575" s="28"/>
      <c r="E575" s="28"/>
      <c r="F575" s="28"/>
      <c r="G575" s="28"/>
      <c r="H575" s="28"/>
      <c r="I575" s="28"/>
      <c r="J575" s="28"/>
    </row>
    <row r="576" spans="1:10" x14ac:dyDescent="0.25">
      <c r="A576" s="42"/>
      <c r="B576" s="29"/>
      <c r="C576" s="57"/>
      <c r="D576" s="28"/>
      <c r="E576" s="28"/>
      <c r="F576" s="28"/>
      <c r="G576" s="28"/>
      <c r="H576" s="28"/>
      <c r="I576" s="28"/>
      <c r="J576" s="28"/>
    </row>
    <row r="577" spans="1:10" x14ac:dyDescent="0.25">
      <c r="A577" s="42"/>
      <c r="B577" s="29"/>
      <c r="C577" s="57"/>
      <c r="D577" s="28"/>
      <c r="E577" s="28"/>
      <c r="F577" s="28"/>
      <c r="G577" s="28"/>
      <c r="H577" s="28"/>
      <c r="I577" s="28"/>
      <c r="J577" s="28"/>
    </row>
    <row r="578" spans="1:10" x14ac:dyDescent="0.25">
      <c r="A578" s="42"/>
      <c r="B578" s="29"/>
      <c r="C578" s="57"/>
      <c r="D578" s="28"/>
      <c r="E578" s="28"/>
      <c r="F578" s="28"/>
      <c r="G578" s="28"/>
      <c r="H578" s="28"/>
      <c r="I578" s="28"/>
      <c r="J578" s="28"/>
    </row>
    <row r="579" spans="1:10" x14ac:dyDescent="0.25">
      <c r="A579" s="42"/>
      <c r="B579" s="29"/>
      <c r="C579" s="57"/>
      <c r="D579" s="28"/>
      <c r="E579" s="28"/>
      <c r="F579" s="28"/>
      <c r="G579" s="28"/>
      <c r="H579" s="28"/>
      <c r="I579" s="28"/>
      <c r="J579" s="28"/>
    </row>
    <row r="580" spans="1:10" x14ac:dyDescent="0.25">
      <c r="A580" s="42"/>
      <c r="B580" s="29"/>
      <c r="C580" s="57"/>
      <c r="D580" s="28"/>
      <c r="E580" s="28"/>
      <c r="F580" s="28"/>
      <c r="G580" s="28"/>
      <c r="H580" s="28"/>
      <c r="I580" s="28"/>
      <c r="J580" s="28"/>
    </row>
    <row r="581" spans="1:10" x14ac:dyDescent="0.25">
      <c r="A581" s="42"/>
      <c r="B581" s="29"/>
      <c r="C581" s="57"/>
      <c r="D581" s="28"/>
      <c r="E581" s="28"/>
      <c r="F581" s="28"/>
      <c r="G581" s="28"/>
      <c r="H581" s="28"/>
      <c r="I581" s="28"/>
      <c r="J581" s="28"/>
    </row>
    <row r="582" spans="1:10" x14ac:dyDescent="0.25">
      <c r="A582" s="42"/>
      <c r="B582" s="29"/>
      <c r="C582" s="57"/>
      <c r="D582" s="28"/>
      <c r="E582" s="28"/>
      <c r="F582" s="28"/>
      <c r="G582" s="28"/>
      <c r="H582" s="28"/>
      <c r="I582" s="28"/>
      <c r="J582" s="28"/>
    </row>
    <row r="583" spans="1:10" x14ac:dyDescent="0.25">
      <c r="A583" s="42"/>
      <c r="B583" s="29"/>
      <c r="C583" s="57"/>
      <c r="D583" s="28"/>
      <c r="E583" s="28"/>
      <c r="F583" s="28"/>
      <c r="G583" s="28"/>
      <c r="H583" s="28"/>
      <c r="I583" s="28"/>
      <c r="J583" s="28"/>
    </row>
    <row r="584" spans="1:10" x14ac:dyDescent="0.25">
      <c r="A584" s="42"/>
      <c r="B584" s="29"/>
      <c r="C584" s="57"/>
      <c r="D584" s="28"/>
      <c r="E584" s="28"/>
      <c r="F584" s="28"/>
      <c r="G584" s="28"/>
      <c r="H584" s="28"/>
      <c r="I584" s="28"/>
      <c r="J584" s="28"/>
    </row>
    <row r="585" spans="1:10" x14ac:dyDescent="0.25">
      <c r="A585" s="42"/>
      <c r="B585" s="29"/>
      <c r="C585" s="57"/>
      <c r="D585" s="28"/>
      <c r="E585" s="28"/>
      <c r="F585" s="28"/>
      <c r="G585" s="28"/>
      <c r="H585" s="28"/>
      <c r="I585" s="28"/>
      <c r="J585" s="28"/>
    </row>
    <row r="586" spans="1:10" x14ac:dyDescent="0.25">
      <c r="A586" s="42"/>
      <c r="B586" s="29"/>
      <c r="C586" s="57"/>
      <c r="D586" s="28"/>
      <c r="E586" s="28"/>
      <c r="F586" s="28"/>
      <c r="G586" s="28"/>
      <c r="H586" s="28"/>
      <c r="I586" s="28"/>
      <c r="J586" s="28"/>
    </row>
    <row r="587" spans="1:10" x14ac:dyDescent="0.25">
      <c r="A587" s="42"/>
      <c r="B587" s="29"/>
      <c r="C587" s="57"/>
      <c r="D587" s="28"/>
      <c r="E587" s="28"/>
      <c r="F587" s="28"/>
      <c r="G587" s="28"/>
      <c r="H587" s="28"/>
      <c r="I587" s="28"/>
      <c r="J587" s="28"/>
    </row>
    <row r="588" spans="1:10" x14ac:dyDescent="0.25">
      <c r="A588" s="42"/>
      <c r="B588" s="29"/>
      <c r="C588" s="57"/>
      <c r="D588" s="28"/>
      <c r="E588" s="28"/>
      <c r="F588" s="28"/>
      <c r="G588" s="28"/>
      <c r="H588" s="28"/>
      <c r="I588" s="28"/>
      <c r="J588" s="28"/>
    </row>
    <row r="589" spans="1:10" x14ac:dyDescent="0.25">
      <c r="A589" s="42"/>
      <c r="B589" s="29"/>
      <c r="C589" s="57"/>
      <c r="D589" s="28"/>
      <c r="E589" s="28"/>
      <c r="F589" s="28"/>
      <c r="G589" s="28"/>
      <c r="H589" s="28"/>
      <c r="I589" s="28"/>
      <c r="J589" s="28"/>
    </row>
    <row r="590" spans="1:10" x14ac:dyDescent="0.25">
      <c r="A590" s="42"/>
      <c r="B590" s="29"/>
      <c r="C590" s="57"/>
      <c r="D590" s="28"/>
      <c r="E590" s="28"/>
      <c r="F590" s="28"/>
      <c r="G590" s="28"/>
      <c r="H590" s="28"/>
      <c r="I590" s="28"/>
      <c r="J590" s="28"/>
    </row>
    <row r="591" spans="1:10" x14ac:dyDescent="0.25">
      <c r="A591" s="42"/>
      <c r="B591" s="29"/>
      <c r="C591" s="57"/>
      <c r="D591" s="28"/>
      <c r="E591" s="28"/>
      <c r="F591" s="28"/>
      <c r="G591" s="28"/>
      <c r="H591" s="28"/>
      <c r="I591" s="28"/>
      <c r="J591" s="28"/>
    </row>
    <row r="592" spans="1:10" x14ac:dyDescent="0.25">
      <c r="A592" s="42"/>
      <c r="B592" s="29"/>
      <c r="C592" s="57"/>
      <c r="D592" s="28"/>
      <c r="E592" s="28"/>
      <c r="F592" s="28"/>
      <c r="G592" s="28"/>
      <c r="H592" s="28"/>
      <c r="I592" s="28"/>
      <c r="J592" s="28"/>
    </row>
    <row r="593" spans="1:10" x14ac:dyDescent="0.25">
      <c r="A593" s="42"/>
      <c r="B593" s="29"/>
      <c r="C593" s="57"/>
      <c r="D593" s="28"/>
      <c r="E593" s="28"/>
      <c r="F593" s="28"/>
      <c r="G593" s="28"/>
      <c r="H593" s="28"/>
      <c r="I593" s="28"/>
      <c r="J593" s="28"/>
    </row>
    <row r="594" spans="1:10" x14ac:dyDescent="0.25">
      <c r="A594" s="42"/>
      <c r="B594" s="29"/>
      <c r="C594" s="57"/>
      <c r="D594" s="28"/>
      <c r="E594" s="28"/>
      <c r="F594" s="28"/>
      <c r="G594" s="28"/>
      <c r="H594" s="28"/>
      <c r="I594" s="28"/>
      <c r="J594" s="28"/>
    </row>
    <row r="595" spans="1:10" x14ac:dyDescent="0.25">
      <c r="A595" s="42"/>
      <c r="B595" s="29"/>
      <c r="C595" s="57"/>
      <c r="D595" s="28"/>
      <c r="E595" s="28"/>
      <c r="F595" s="28"/>
      <c r="G595" s="28"/>
      <c r="H595" s="28"/>
      <c r="I595" s="28"/>
      <c r="J595" s="28"/>
    </row>
    <row r="596" spans="1:10" x14ac:dyDescent="0.25">
      <c r="A596" s="42"/>
      <c r="B596" s="29"/>
      <c r="C596" s="57"/>
      <c r="D596" s="28"/>
      <c r="E596" s="28"/>
      <c r="F596" s="28"/>
      <c r="G596" s="28"/>
      <c r="H596" s="28"/>
      <c r="I596" s="28"/>
      <c r="J596" s="28"/>
    </row>
    <row r="597" spans="1:10" x14ac:dyDescent="0.25">
      <c r="A597" s="42"/>
      <c r="B597" s="29"/>
      <c r="C597" s="57"/>
      <c r="D597" s="28"/>
      <c r="E597" s="28"/>
      <c r="F597" s="28"/>
      <c r="G597" s="28"/>
      <c r="H597" s="28"/>
      <c r="I597" s="28"/>
      <c r="J597" s="28"/>
    </row>
    <row r="598" spans="1:10" x14ac:dyDescent="0.25">
      <c r="A598" s="42"/>
      <c r="B598" s="29"/>
      <c r="C598" s="57"/>
      <c r="D598" s="28"/>
      <c r="E598" s="28"/>
      <c r="F598" s="28"/>
      <c r="G598" s="28"/>
      <c r="H598" s="28"/>
      <c r="I598" s="28"/>
      <c r="J598" s="28"/>
    </row>
    <row r="599" spans="1:10" x14ac:dyDescent="0.25">
      <c r="A599" s="42"/>
      <c r="B599" s="29"/>
      <c r="C599" s="57"/>
      <c r="D599" s="28"/>
      <c r="E599" s="28"/>
      <c r="F599" s="28"/>
      <c r="G599" s="28"/>
      <c r="H599" s="28"/>
      <c r="I599" s="28"/>
      <c r="J599" s="28"/>
    </row>
    <row r="600" spans="1:10" x14ac:dyDescent="0.25">
      <c r="A600" s="42"/>
      <c r="B600" s="29"/>
      <c r="C600" s="57"/>
      <c r="D600" s="28"/>
      <c r="E600" s="28"/>
      <c r="F600" s="28"/>
      <c r="G600" s="28"/>
      <c r="H600" s="28"/>
      <c r="I600" s="28"/>
      <c r="J600" s="28"/>
    </row>
    <row r="601" spans="1:10" x14ac:dyDescent="0.25">
      <c r="A601" s="42"/>
      <c r="B601" s="29"/>
      <c r="C601" s="57"/>
      <c r="D601" s="28"/>
      <c r="E601" s="28"/>
      <c r="F601" s="28"/>
      <c r="G601" s="28"/>
      <c r="H601" s="28"/>
      <c r="I601" s="28"/>
      <c r="J601" s="28"/>
    </row>
    <row r="602" spans="1:10" x14ac:dyDescent="0.25">
      <c r="A602" s="42"/>
      <c r="B602" s="29"/>
      <c r="C602" s="57"/>
      <c r="D602" s="28"/>
      <c r="E602" s="28"/>
      <c r="F602" s="28"/>
      <c r="G602" s="28"/>
      <c r="H602" s="28"/>
      <c r="I602" s="28"/>
      <c r="J602" s="28"/>
    </row>
    <row r="603" spans="1:10" x14ac:dyDescent="0.25">
      <c r="A603" s="42"/>
      <c r="B603" s="29"/>
      <c r="C603" s="57"/>
      <c r="D603" s="28"/>
      <c r="E603" s="28"/>
      <c r="F603" s="28"/>
      <c r="G603" s="28"/>
      <c r="H603" s="28"/>
      <c r="I603" s="28"/>
      <c r="J603" s="28"/>
    </row>
    <row r="604" spans="1:10" x14ac:dyDescent="0.25">
      <c r="A604" s="42"/>
      <c r="B604" s="29"/>
      <c r="C604" s="57"/>
      <c r="D604" s="28"/>
      <c r="E604" s="28"/>
      <c r="F604" s="28"/>
      <c r="G604" s="28"/>
      <c r="H604" s="28"/>
      <c r="I604" s="28"/>
      <c r="J604" s="28"/>
    </row>
    <row r="605" spans="1:10" x14ac:dyDescent="0.25">
      <c r="A605" s="42"/>
      <c r="B605" s="29"/>
      <c r="C605" s="57"/>
      <c r="D605" s="28"/>
      <c r="E605" s="28"/>
      <c r="F605" s="28"/>
      <c r="G605" s="28"/>
      <c r="H605" s="28"/>
      <c r="I605" s="28"/>
      <c r="J605" s="28"/>
    </row>
    <row r="606" spans="1:10" x14ac:dyDescent="0.25">
      <c r="A606" s="42"/>
      <c r="B606" s="29"/>
      <c r="C606" s="57"/>
      <c r="D606" s="28"/>
      <c r="E606" s="28"/>
      <c r="F606" s="28"/>
      <c r="G606" s="28"/>
      <c r="H606" s="28"/>
      <c r="I606" s="28"/>
      <c r="J606" s="28"/>
    </row>
    <row r="607" spans="1:10" x14ac:dyDescent="0.25">
      <c r="A607" s="42"/>
      <c r="B607" s="29"/>
      <c r="C607" s="57"/>
      <c r="D607" s="28"/>
      <c r="E607" s="28"/>
      <c r="F607" s="28"/>
      <c r="G607" s="28"/>
      <c r="H607" s="28"/>
      <c r="I607" s="28"/>
      <c r="J607" s="28"/>
    </row>
    <row r="608" spans="1:10" x14ac:dyDescent="0.25">
      <c r="A608" s="42"/>
      <c r="B608" s="29"/>
      <c r="C608" s="57"/>
      <c r="D608" s="28"/>
      <c r="E608" s="28"/>
      <c r="F608" s="28"/>
      <c r="G608" s="28"/>
      <c r="H608" s="28"/>
      <c r="I608" s="28"/>
      <c r="J608" s="28"/>
    </row>
    <row r="609" spans="1:10" x14ac:dyDescent="0.25">
      <c r="A609" s="42"/>
      <c r="B609" s="29"/>
      <c r="C609" s="57"/>
      <c r="D609" s="28"/>
      <c r="E609" s="28"/>
      <c r="F609" s="28"/>
      <c r="G609" s="28"/>
      <c r="H609" s="28"/>
      <c r="I609" s="28"/>
      <c r="J609" s="28"/>
    </row>
    <row r="610" spans="1:10" x14ac:dyDescent="0.25">
      <c r="A610" s="42"/>
      <c r="B610" s="29"/>
      <c r="C610" s="57"/>
      <c r="D610" s="28"/>
      <c r="E610" s="28"/>
      <c r="F610" s="28"/>
      <c r="G610" s="28"/>
      <c r="H610" s="28"/>
      <c r="I610" s="28"/>
      <c r="J610" s="28"/>
    </row>
    <row r="611" spans="1:10" x14ac:dyDescent="0.25">
      <c r="A611" s="42"/>
      <c r="B611" s="29"/>
      <c r="C611" s="57"/>
      <c r="D611" s="28"/>
      <c r="E611" s="28"/>
      <c r="F611" s="28"/>
      <c r="G611" s="28"/>
      <c r="H611" s="28"/>
      <c r="I611" s="28"/>
      <c r="J611" s="28"/>
    </row>
    <row r="612" spans="1:10" x14ac:dyDescent="0.25">
      <c r="A612" s="42"/>
      <c r="B612" s="29"/>
      <c r="C612" s="57"/>
      <c r="D612" s="28"/>
      <c r="E612" s="28"/>
      <c r="F612" s="28"/>
      <c r="G612" s="28"/>
      <c r="H612" s="28"/>
      <c r="I612" s="28"/>
      <c r="J612" s="28"/>
    </row>
    <row r="613" spans="1:10" x14ac:dyDescent="0.25">
      <c r="A613" s="42"/>
      <c r="B613" s="29"/>
      <c r="C613" s="57"/>
      <c r="D613" s="28"/>
      <c r="E613" s="28"/>
      <c r="F613" s="28"/>
      <c r="G613" s="28"/>
      <c r="H613" s="28"/>
      <c r="I613" s="28"/>
      <c r="J613" s="28"/>
    </row>
    <row r="614" spans="1:10" x14ac:dyDescent="0.25">
      <c r="A614" s="42"/>
      <c r="B614" s="29"/>
      <c r="C614" s="57"/>
      <c r="D614" s="28"/>
      <c r="E614" s="28"/>
      <c r="F614" s="28"/>
      <c r="G614" s="28"/>
      <c r="H614" s="28"/>
      <c r="I614" s="28"/>
      <c r="J614" s="28"/>
    </row>
    <row r="615" spans="1:10" x14ac:dyDescent="0.25">
      <c r="A615" s="42"/>
      <c r="B615" s="29"/>
      <c r="C615" s="57"/>
      <c r="D615" s="28"/>
      <c r="E615" s="28"/>
      <c r="F615" s="28"/>
      <c r="G615" s="28"/>
      <c r="H615" s="28"/>
      <c r="I615" s="28"/>
      <c r="J615" s="28"/>
    </row>
    <row r="616" spans="1:10" x14ac:dyDescent="0.25">
      <c r="A616" s="42"/>
      <c r="B616" s="29"/>
      <c r="C616" s="57"/>
      <c r="D616" s="28"/>
      <c r="E616" s="28"/>
      <c r="F616" s="28"/>
      <c r="G616" s="28"/>
      <c r="H616" s="28"/>
      <c r="I616" s="28"/>
      <c r="J616" s="28"/>
    </row>
    <row r="617" spans="1:10" x14ac:dyDescent="0.25">
      <c r="A617" s="42"/>
      <c r="B617" s="29"/>
      <c r="C617" s="57"/>
      <c r="D617" s="28"/>
      <c r="E617" s="28"/>
      <c r="F617" s="28"/>
      <c r="G617" s="28"/>
      <c r="H617" s="28"/>
      <c r="I617" s="28"/>
      <c r="J617" s="28"/>
    </row>
    <row r="618" spans="1:10" x14ac:dyDescent="0.25">
      <c r="A618" s="42"/>
      <c r="B618" s="29"/>
      <c r="C618" s="57"/>
      <c r="D618" s="28"/>
      <c r="E618" s="28"/>
      <c r="F618" s="28"/>
      <c r="G618" s="28"/>
      <c r="H618" s="28"/>
      <c r="I618" s="28"/>
      <c r="J618" s="28"/>
    </row>
    <row r="619" spans="1:10" x14ac:dyDescent="0.25">
      <c r="A619" s="42"/>
      <c r="B619" s="29"/>
      <c r="C619" s="57"/>
      <c r="D619" s="28"/>
      <c r="E619" s="28"/>
      <c r="F619" s="28"/>
      <c r="G619" s="28"/>
      <c r="H619" s="28"/>
      <c r="I619" s="28"/>
      <c r="J619" s="28"/>
    </row>
    <row r="620" spans="1:10" x14ac:dyDescent="0.25">
      <c r="A620" s="42"/>
      <c r="B620" s="29"/>
      <c r="C620" s="57"/>
      <c r="D620" s="28"/>
      <c r="E620" s="28"/>
      <c r="F620" s="28"/>
      <c r="G620" s="28"/>
      <c r="H620" s="28"/>
      <c r="I620" s="28"/>
      <c r="J620" s="28"/>
    </row>
    <row r="621" spans="1:10" x14ac:dyDescent="0.25">
      <c r="A621" s="42"/>
      <c r="B621" s="29"/>
      <c r="C621" s="57"/>
      <c r="D621" s="28"/>
      <c r="E621" s="28"/>
      <c r="F621" s="28"/>
      <c r="G621" s="28"/>
      <c r="H621" s="28"/>
      <c r="I621" s="28"/>
      <c r="J621" s="28"/>
    </row>
    <row r="622" spans="1:10" x14ac:dyDescent="0.25">
      <c r="A622" s="42"/>
      <c r="B622" s="29"/>
      <c r="C622" s="57"/>
      <c r="D622" s="28"/>
      <c r="E622" s="28"/>
      <c r="F622" s="28"/>
      <c r="G622" s="28"/>
      <c r="H622" s="28"/>
      <c r="I622" s="28"/>
      <c r="J622" s="28"/>
    </row>
    <row r="623" spans="1:10" x14ac:dyDescent="0.25">
      <c r="A623" s="42"/>
      <c r="B623" s="29"/>
      <c r="C623" s="57"/>
      <c r="D623" s="28"/>
      <c r="E623" s="28"/>
      <c r="F623" s="28"/>
      <c r="G623" s="28"/>
      <c r="H623" s="28"/>
      <c r="I623" s="28"/>
      <c r="J623" s="28"/>
    </row>
    <row r="624" spans="1:10" x14ac:dyDescent="0.25">
      <c r="A624" s="42"/>
      <c r="B624" s="29"/>
      <c r="C624" s="57"/>
      <c r="D624" s="28"/>
      <c r="E624" s="28"/>
      <c r="F624" s="28"/>
      <c r="G624" s="28"/>
      <c r="H624" s="28"/>
      <c r="I624" s="28"/>
      <c r="J624" s="28"/>
    </row>
    <row r="625" spans="1:10" x14ac:dyDescent="0.25">
      <c r="A625" s="42"/>
      <c r="B625" s="29"/>
      <c r="C625" s="57"/>
      <c r="D625" s="28"/>
      <c r="E625" s="28"/>
      <c r="F625" s="28"/>
      <c r="G625" s="28"/>
      <c r="H625" s="28"/>
      <c r="I625" s="28"/>
      <c r="J625" s="28"/>
    </row>
    <row r="626" spans="1:10" x14ac:dyDescent="0.25">
      <c r="A626" s="42"/>
      <c r="B626" s="29"/>
      <c r="C626" s="57"/>
      <c r="D626" s="28"/>
      <c r="E626" s="28"/>
      <c r="F626" s="28"/>
      <c r="G626" s="28"/>
      <c r="H626" s="28"/>
      <c r="I626" s="28"/>
      <c r="J626" s="28"/>
    </row>
    <row r="627" spans="1:10" x14ac:dyDescent="0.25">
      <c r="A627" s="42"/>
      <c r="B627" s="29"/>
      <c r="C627" s="57"/>
      <c r="D627" s="28"/>
      <c r="E627" s="28"/>
      <c r="F627" s="28"/>
      <c r="G627" s="28"/>
      <c r="H627" s="28"/>
      <c r="I627" s="28"/>
      <c r="J627" s="28"/>
    </row>
    <row r="628" spans="1:10" x14ac:dyDescent="0.25">
      <c r="A628" s="42"/>
      <c r="B628" s="29"/>
      <c r="C628" s="57"/>
      <c r="D628" s="28"/>
      <c r="E628" s="28"/>
      <c r="F628" s="28"/>
      <c r="G628" s="28"/>
      <c r="H628" s="28"/>
      <c r="I628" s="28"/>
      <c r="J628" s="28"/>
    </row>
    <row r="629" spans="1:10" x14ac:dyDescent="0.25">
      <c r="A629" s="42"/>
      <c r="B629" s="29"/>
      <c r="C629" s="57"/>
      <c r="D629" s="28"/>
      <c r="E629" s="28"/>
      <c r="F629" s="28"/>
      <c r="G629" s="28"/>
      <c r="H629" s="28"/>
      <c r="I629" s="28"/>
      <c r="J629" s="28"/>
    </row>
    <row r="630" spans="1:10" x14ac:dyDescent="0.25">
      <c r="A630" s="42"/>
      <c r="B630" s="29"/>
      <c r="C630" s="57"/>
      <c r="D630" s="28"/>
      <c r="E630" s="28"/>
      <c r="F630" s="28"/>
      <c r="G630" s="28"/>
      <c r="H630" s="28"/>
      <c r="I630" s="28"/>
      <c r="J630" s="28"/>
    </row>
    <row r="631" spans="1:10" x14ac:dyDescent="0.25">
      <c r="A631" s="42"/>
      <c r="B631" s="29"/>
      <c r="C631" s="57"/>
      <c r="D631" s="28"/>
      <c r="E631" s="28"/>
      <c r="F631" s="28"/>
      <c r="G631" s="28"/>
      <c r="H631" s="28"/>
      <c r="I631" s="28"/>
      <c r="J631" s="28"/>
    </row>
    <row r="632" spans="1:10" x14ac:dyDescent="0.25">
      <c r="A632" s="42"/>
      <c r="B632" s="29"/>
      <c r="C632" s="57"/>
      <c r="D632" s="28"/>
      <c r="E632" s="28"/>
      <c r="F632" s="28"/>
      <c r="G632" s="28"/>
      <c r="H632" s="28"/>
      <c r="I632" s="28"/>
      <c r="J632" s="28"/>
    </row>
    <row r="633" spans="1:10" x14ac:dyDescent="0.25">
      <c r="A633" s="42"/>
      <c r="B633" s="29"/>
      <c r="C633" s="57"/>
      <c r="D633" s="28"/>
      <c r="E633" s="28"/>
      <c r="F633" s="28"/>
      <c r="G633" s="28"/>
      <c r="H633" s="28"/>
      <c r="I633" s="28"/>
      <c r="J633" s="28"/>
    </row>
    <row r="634" spans="1:10" x14ac:dyDescent="0.25">
      <c r="A634" s="42"/>
      <c r="B634" s="29"/>
      <c r="C634" s="57"/>
      <c r="D634" s="28"/>
      <c r="E634" s="28"/>
      <c r="F634" s="28"/>
      <c r="G634" s="28"/>
      <c r="H634" s="28"/>
      <c r="I634" s="28"/>
      <c r="J634" s="28"/>
    </row>
    <row r="635" spans="1:10" x14ac:dyDescent="0.25">
      <c r="A635" s="42"/>
      <c r="B635" s="29"/>
      <c r="C635" s="57"/>
      <c r="D635" s="28"/>
      <c r="E635" s="28"/>
      <c r="F635" s="28"/>
      <c r="G635" s="28"/>
      <c r="H635" s="28"/>
      <c r="I635" s="28"/>
      <c r="J635" s="28"/>
    </row>
    <row r="636" spans="1:10" x14ac:dyDescent="0.25">
      <c r="A636" s="42"/>
      <c r="B636" s="29"/>
      <c r="C636" s="57"/>
      <c r="D636" s="28"/>
      <c r="E636" s="28"/>
      <c r="F636" s="28"/>
      <c r="G636" s="28"/>
      <c r="H636" s="28"/>
      <c r="I636" s="28"/>
      <c r="J636" s="28"/>
    </row>
    <row r="637" spans="1:10" x14ac:dyDescent="0.25">
      <c r="A637" s="42"/>
      <c r="B637" s="29"/>
      <c r="C637" s="57"/>
      <c r="D637" s="28"/>
      <c r="E637" s="28"/>
      <c r="F637" s="28"/>
      <c r="G637" s="28"/>
      <c r="H637" s="28"/>
      <c r="I637" s="28"/>
      <c r="J637" s="28"/>
    </row>
    <row r="638" spans="1:10" x14ac:dyDescent="0.25">
      <c r="A638" s="42"/>
      <c r="B638" s="29"/>
      <c r="C638" s="57"/>
      <c r="D638" s="28"/>
      <c r="E638" s="28"/>
      <c r="F638" s="28"/>
      <c r="G638" s="28"/>
      <c r="H638" s="28"/>
      <c r="I638" s="28"/>
      <c r="J638" s="28"/>
    </row>
    <row r="639" spans="1:10" x14ac:dyDescent="0.25">
      <c r="A639" s="42"/>
      <c r="B639" s="29"/>
      <c r="C639" s="57"/>
      <c r="D639" s="28"/>
      <c r="E639" s="28"/>
      <c r="F639" s="28"/>
      <c r="G639" s="28"/>
      <c r="H639" s="28"/>
      <c r="I639" s="28"/>
      <c r="J639" s="28"/>
    </row>
    <row r="640" spans="1:10" x14ac:dyDescent="0.25">
      <c r="A640" s="42"/>
      <c r="B640" s="29"/>
      <c r="C640" s="57"/>
      <c r="D640" s="28"/>
      <c r="E640" s="28"/>
      <c r="F640" s="28"/>
      <c r="G640" s="28"/>
      <c r="H640" s="28"/>
      <c r="I640" s="28"/>
      <c r="J640" s="28"/>
    </row>
    <row r="641" spans="1:10" x14ac:dyDescent="0.25">
      <c r="A641" s="42"/>
      <c r="B641" s="29"/>
      <c r="C641" s="57"/>
      <c r="D641" s="28"/>
      <c r="E641" s="28"/>
      <c r="F641" s="28"/>
      <c r="G641" s="28"/>
      <c r="H641" s="28"/>
      <c r="I641" s="28"/>
      <c r="J641" s="28"/>
    </row>
    <row r="642" spans="1:10" x14ac:dyDescent="0.25">
      <c r="A642" s="42"/>
      <c r="B642" s="29"/>
      <c r="C642" s="57"/>
      <c r="D642" s="28"/>
      <c r="E642" s="28"/>
      <c r="F642" s="28"/>
      <c r="G642" s="28"/>
      <c r="H642" s="28"/>
      <c r="I642" s="28"/>
      <c r="J642" s="28"/>
    </row>
    <row r="643" spans="1:10" x14ac:dyDescent="0.25">
      <c r="A643" s="42"/>
      <c r="B643" s="29"/>
      <c r="C643" s="57"/>
      <c r="D643" s="28"/>
      <c r="E643" s="28"/>
      <c r="F643" s="28"/>
      <c r="G643" s="28"/>
      <c r="H643" s="28"/>
      <c r="I643" s="28"/>
      <c r="J643" s="28"/>
    </row>
    <row r="644" spans="1:10" x14ac:dyDescent="0.25">
      <c r="A644" s="42"/>
      <c r="B644" s="29"/>
      <c r="C644" s="57"/>
      <c r="D644" s="28"/>
      <c r="E644" s="28"/>
      <c r="F644" s="28"/>
      <c r="G644" s="28"/>
      <c r="H644" s="28"/>
      <c r="I644" s="28"/>
      <c r="J644" s="28"/>
    </row>
    <row r="645" spans="1:10" x14ac:dyDescent="0.25">
      <c r="A645" s="42"/>
      <c r="B645" s="29"/>
      <c r="C645" s="57"/>
      <c r="D645" s="28"/>
      <c r="E645" s="28"/>
      <c r="F645" s="28"/>
      <c r="G645" s="28"/>
      <c r="H645" s="28"/>
      <c r="I645" s="28"/>
      <c r="J645" s="28"/>
    </row>
    <row r="646" spans="1:10" x14ac:dyDescent="0.25">
      <c r="A646" s="42"/>
      <c r="B646" s="29"/>
      <c r="C646" s="57"/>
      <c r="D646" s="28"/>
      <c r="E646" s="28"/>
      <c r="F646" s="28"/>
      <c r="G646" s="28"/>
      <c r="H646" s="28"/>
      <c r="I646" s="28"/>
      <c r="J646" s="28"/>
    </row>
    <row r="647" spans="1:10" x14ac:dyDescent="0.25">
      <c r="A647" s="42"/>
      <c r="B647" s="29"/>
      <c r="C647" s="57"/>
      <c r="D647" s="28"/>
      <c r="E647" s="28"/>
      <c r="F647" s="28"/>
      <c r="G647" s="28"/>
      <c r="H647" s="28"/>
      <c r="I647" s="28"/>
      <c r="J647" s="28"/>
    </row>
    <row r="648" spans="1:10" x14ac:dyDescent="0.25">
      <c r="A648" s="42"/>
      <c r="B648" s="29"/>
      <c r="C648" s="57"/>
      <c r="D648" s="28"/>
      <c r="E648" s="28"/>
      <c r="F648" s="28"/>
      <c r="G648" s="28"/>
      <c r="H648" s="28"/>
      <c r="I648" s="28"/>
      <c r="J648" s="28"/>
    </row>
    <row r="649" spans="1:10" x14ac:dyDescent="0.25">
      <c r="A649" s="42"/>
      <c r="B649" s="29"/>
      <c r="C649" s="57"/>
      <c r="D649" s="28"/>
      <c r="E649" s="28"/>
      <c r="F649" s="28"/>
      <c r="G649" s="28"/>
      <c r="H649" s="28"/>
      <c r="I649" s="28"/>
      <c r="J649" s="28"/>
    </row>
    <row r="650" spans="1:10" x14ac:dyDescent="0.25">
      <c r="A650" s="42"/>
      <c r="B650" s="29"/>
      <c r="C650" s="57"/>
      <c r="D650" s="28"/>
      <c r="E650" s="28"/>
      <c r="F650" s="28"/>
      <c r="G650" s="28"/>
      <c r="H650" s="28"/>
      <c r="I650" s="28"/>
      <c r="J650" s="28"/>
    </row>
    <row r="651" spans="1:10" x14ac:dyDescent="0.25">
      <c r="A651" s="42"/>
      <c r="B651" s="29"/>
      <c r="C651" s="57"/>
      <c r="D651" s="28"/>
      <c r="E651" s="28"/>
      <c r="F651" s="28"/>
      <c r="G651" s="28"/>
      <c r="H651" s="28"/>
      <c r="I651" s="28"/>
      <c r="J651" s="28"/>
    </row>
    <row r="652" spans="1:10" x14ac:dyDescent="0.25">
      <c r="A652" s="42"/>
      <c r="B652" s="29"/>
      <c r="C652" s="57"/>
      <c r="D652" s="28"/>
      <c r="E652" s="28"/>
      <c r="F652" s="28"/>
      <c r="G652" s="28"/>
      <c r="H652" s="28"/>
      <c r="I652" s="28"/>
      <c r="J652" s="28"/>
    </row>
    <row r="653" spans="1:10" x14ac:dyDescent="0.25">
      <c r="A653" s="42"/>
      <c r="B653" s="29"/>
      <c r="C653" s="57"/>
      <c r="D653" s="28"/>
      <c r="E653" s="28"/>
      <c r="F653" s="28"/>
      <c r="G653" s="28"/>
      <c r="H653" s="28"/>
      <c r="I653" s="28"/>
      <c r="J653" s="28"/>
    </row>
    <row r="654" spans="1:10" x14ac:dyDescent="0.25">
      <c r="A654" s="42"/>
      <c r="B654" s="29"/>
      <c r="C654" s="57"/>
      <c r="D654" s="28"/>
      <c r="E654" s="28"/>
      <c r="F654" s="28"/>
      <c r="G654" s="28"/>
      <c r="H654" s="28"/>
      <c r="I654" s="28"/>
      <c r="J654" s="28"/>
    </row>
    <row r="655" spans="1:10" x14ac:dyDescent="0.25">
      <c r="A655" s="42"/>
      <c r="B655" s="29"/>
      <c r="C655" s="57"/>
      <c r="D655" s="28"/>
      <c r="E655" s="28"/>
      <c r="F655" s="28"/>
      <c r="G655" s="28"/>
      <c r="H655" s="28"/>
      <c r="I655" s="28"/>
      <c r="J655" s="28"/>
    </row>
    <row r="656" spans="1:10" x14ac:dyDescent="0.25">
      <c r="A656" s="42"/>
      <c r="B656" s="29"/>
      <c r="C656" s="57"/>
      <c r="D656" s="28"/>
      <c r="E656" s="28"/>
      <c r="F656" s="28"/>
      <c r="G656" s="28"/>
      <c r="H656" s="28"/>
      <c r="I656" s="28"/>
      <c r="J656" s="28"/>
    </row>
    <row r="657" spans="1:10" x14ac:dyDescent="0.25">
      <c r="A657" s="42"/>
      <c r="B657" s="29"/>
      <c r="C657" s="57"/>
      <c r="D657" s="28"/>
      <c r="E657" s="28"/>
      <c r="F657" s="28"/>
      <c r="G657" s="28"/>
      <c r="H657" s="28"/>
      <c r="I657" s="28"/>
      <c r="J657" s="28"/>
    </row>
    <row r="658" spans="1:10" x14ac:dyDescent="0.25">
      <c r="A658" s="42"/>
      <c r="B658" s="29"/>
      <c r="C658" s="57"/>
      <c r="D658" s="28"/>
      <c r="E658" s="28"/>
      <c r="F658" s="28"/>
      <c r="G658" s="28"/>
      <c r="H658" s="28"/>
      <c r="I658" s="28"/>
      <c r="J658" s="28"/>
    </row>
    <row r="659" spans="1:10" x14ac:dyDescent="0.25">
      <c r="A659" s="42"/>
      <c r="B659" s="29"/>
      <c r="C659" s="57"/>
      <c r="D659" s="28"/>
      <c r="E659" s="28"/>
      <c r="F659" s="28"/>
      <c r="G659" s="28"/>
      <c r="H659" s="28"/>
      <c r="I659" s="28"/>
      <c r="J659" s="28"/>
    </row>
    <row r="660" spans="1:10" x14ac:dyDescent="0.25">
      <c r="A660" s="42"/>
      <c r="B660" s="29"/>
      <c r="C660" s="57"/>
      <c r="D660" s="28"/>
      <c r="E660" s="28"/>
      <c r="F660" s="28"/>
      <c r="G660" s="28"/>
      <c r="H660" s="28"/>
      <c r="I660" s="28"/>
      <c r="J660" s="28"/>
    </row>
    <row r="661" spans="1:10" x14ac:dyDescent="0.25">
      <c r="A661" s="42"/>
      <c r="B661" s="29"/>
      <c r="C661" s="57"/>
      <c r="D661" s="28"/>
      <c r="E661" s="28"/>
      <c r="F661" s="28"/>
      <c r="G661" s="28"/>
      <c r="H661" s="28"/>
      <c r="I661" s="28"/>
      <c r="J661" s="28"/>
    </row>
    <row r="662" spans="1:10" x14ac:dyDescent="0.25">
      <c r="A662" s="42"/>
      <c r="B662" s="29"/>
      <c r="C662" s="57"/>
      <c r="D662" s="28"/>
      <c r="E662" s="28"/>
      <c r="F662" s="28"/>
      <c r="G662" s="28"/>
      <c r="H662" s="28"/>
      <c r="I662" s="28"/>
      <c r="J662" s="28"/>
    </row>
    <row r="663" spans="1:10" x14ac:dyDescent="0.25">
      <c r="A663" s="42"/>
      <c r="B663" s="29"/>
      <c r="C663" s="57"/>
      <c r="D663" s="28"/>
      <c r="E663" s="28"/>
      <c r="F663" s="28"/>
      <c r="G663" s="28"/>
      <c r="H663" s="28"/>
      <c r="I663" s="28"/>
      <c r="J663" s="28"/>
    </row>
    <row r="664" spans="1:10" x14ac:dyDescent="0.25">
      <c r="A664" s="42"/>
      <c r="B664" s="29"/>
      <c r="C664" s="57"/>
      <c r="D664" s="28"/>
      <c r="E664" s="28"/>
      <c r="F664" s="28"/>
      <c r="G664" s="28"/>
      <c r="H664" s="28"/>
      <c r="I664" s="28"/>
      <c r="J664" s="28"/>
    </row>
    <row r="665" spans="1:10" x14ac:dyDescent="0.25">
      <c r="A665" s="42"/>
      <c r="B665" s="29"/>
      <c r="C665" s="57"/>
      <c r="D665" s="28"/>
      <c r="E665" s="28"/>
      <c r="F665" s="28"/>
      <c r="G665" s="28"/>
      <c r="H665" s="28"/>
      <c r="I665" s="28"/>
      <c r="J665" s="28"/>
    </row>
    <row r="666" spans="1:10" x14ac:dyDescent="0.25">
      <c r="A666" s="42"/>
      <c r="B666" s="29"/>
      <c r="C666" s="57"/>
      <c r="D666" s="28"/>
      <c r="E666" s="28"/>
      <c r="F666" s="28"/>
      <c r="G666" s="28"/>
      <c r="H666" s="28"/>
      <c r="I666" s="28"/>
      <c r="J666" s="28"/>
    </row>
    <row r="667" spans="1:10" x14ac:dyDescent="0.25">
      <c r="A667" s="42"/>
      <c r="B667" s="29"/>
      <c r="C667" s="57"/>
      <c r="D667" s="28"/>
      <c r="E667" s="28"/>
      <c r="F667" s="28"/>
      <c r="G667" s="28"/>
      <c r="H667" s="28"/>
      <c r="I667" s="28"/>
      <c r="J667" s="28"/>
    </row>
    <row r="668" spans="1:10" x14ac:dyDescent="0.25">
      <c r="A668" s="42"/>
      <c r="B668" s="29"/>
      <c r="C668" s="57"/>
      <c r="D668" s="28"/>
      <c r="E668" s="28"/>
      <c r="F668" s="28"/>
      <c r="G668" s="28"/>
      <c r="H668" s="28"/>
      <c r="I668" s="28"/>
      <c r="J668" s="28"/>
    </row>
    <row r="669" spans="1:10" x14ac:dyDescent="0.25">
      <c r="A669" s="42"/>
      <c r="B669" s="29"/>
      <c r="C669" s="57"/>
      <c r="D669" s="28"/>
      <c r="E669" s="28"/>
      <c r="F669" s="28"/>
      <c r="G669" s="28"/>
      <c r="H669" s="28"/>
      <c r="I669" s="28"/>
      <c r="J669" s="28"/>
    </row>
    <row r="670" spans="1:10" x14ac:dyDescent="0.25">
      <c r="A670" s="42"/>
      <c r="B670" s="29"/>
      <c r="C670" s="57"/>
      <c r="D670" s="28"/>
      <c r="E670" s="28"/>
      <c r="F670" s="28"/>
      <c r="G670" s="28"/>
      <c r="H670" s="28"/>
      <c r="I670" s="28"/>
      <c r="J670" s="28"/>
    </row>
    <row r="671" spans="1:10" x14ac:dyDescent="0.25">
      <c r="A671" s="42"/>
      <c r="B671" s="29"/>
      <c r="C671" s="57"/>
      <c r="D671" s="28"/>
      <c r="E671" s="28"/>
      <c r="F671" s="28"/>
      <c r="G671" s="28"/>
      <c r="H671" s="28"/>
      <c r="I671" s="28"/>
      <c r="J671" s="28"/>
    </row>
    <row r="672" spans="1:10" x14ac:dyDescent="0.25">
      <c r="A672" s="42"/>
      <c r="B672" s="29"/>
      <c r="C672" s="57"/>
      <c r="D672" s="28"/>
      <c r="E672" s="28"/>
      <c r="F672" s="28"/>
      <c r="G672" s="28"/>
      <c r="H672" s="28"/>
      <c r="I672" s="28"/>
      <c r="J672" s="28"/>
    </row>
    <row r="673" spans="1:10" x14ac:dyDescent="0.25">
      <c r="A673" s="42"/>
      <c r="B673" s="29"/>
      <c r="C673" s="57"/>
      <c r="D673" s="28"/>
      <c r="E673" s="28"/>
      <c r="F673" s="28"/>
      <c r="G673" s="28"/>
      <c r="H673" s="28"/>
      <c r="I673" s="28"/>
      <c r="J673" s="28"/>
    </row>
    <row r="674" spans="1:10" x14ac:dyDescent="0.25">
      <c r="A674" s="42"/>
      <c r="B674" s="29"/>
      <c r="C674" s="57"/>
      <c r="D674" s="28"/>
      <c r="E674" s="28"/>
      <c r="F674" s="28"/>
      <c r="G674" s="28"/>
      <c r="H674" s="28"/>
      <c r="I674" s="28"/>
      <c r="J674" s="28"/>
    </row>
    <row r="675" spans="1:10" x14ac:dyDescent="0.25">
      <c r="A675" s="42"/>
      <c r="B675" s="29"/>
      <c r="C675" s="57"/>
      <c r="D675" s="28"/>
      <c r="E675" s="28"/>
      <c r="F675" s="28"/>
      <c r="G675" s="28"/>
      <c r="H675" s="28"/>
      <c r="I675" s="28"/>
      <c r="J675" s="28"/>
    </row>
    <row r="676" spans="1:10" x14ac:dyDescent="0.25">
      <c r="A676" s="42"/>
      <c r="B676" s="29"/>
      <c r="C676" s="57"/>
      <c r="D676" s="28"/>
      <c r="E676" s="28"/>
      <c r="F676" s="28"/>
      <c r="G676" s="28"/>
      <c r="H676" s="28"/>
      <c r="I676" s="28"/>
      <c r="J676" s="28"/>
    </row>
    <row r="677" spans="1:10" x14ac:dyDescent="0.25">
      <c r="A677" s="42"/>
      <c r="B677" s="29"/>
      <c r="C677" s="57"/>
      <c r="D677" s="28"/>
      <c r="E677" s="28"/>
      <c r="F677" s="28"/>
      <c r="G677" s="28"/>
      <c r="H677" s="28"/>
      <c r="I677" s="28"/>
      <c r="J677" s="28"/>
    </row>
    <row r="678" spans="1:10" x14ac:dyDescent="0.25">
      <c r="A678" s="42"/>
      <c r="B678" s="29"/>
      <c r="C678" s="57"/>
      <c r="D678" s="28"/>
      <c r="E678" s="28"/>
      <c r="F678" s="28"/>
      <c r="G678" s="28"/>
      <c r="H678" s="28"/>
      <c r="I678" s="28"/>
      <c r="J678" s="28"/>
    </row>
    <row r="679" spans="1:10" x14ac:dyDescent="0.25">
      <c r="A679" s="42"/>
      <c r="B679" s="29"/>
      <c r="C679" s="57"/>
      <c r="D679" s="28"/>
      <c r="E679" s="28"/>
      <c r="F679" s="28"/>
      <c r="G679" s="28"/>
      <c r="H679" s="28"/>
      <c r="I679" s="28"/>
      <c r="J679" s="28"/>
    </row>
    <row r="680" spans="1:10" x14ac:dyDescent="0.25">
      <c r="A680" s="42"/>
      <c r="B680" s="29"/>
      <c r="C680" s="57"/>
      <c r="D680" s="28"/>
      <c r="E680" s="28"/>
      <c r="F680" s="28"/>
      <c r="G680" s="28"/>
      <c r="H680" s="28"/>
      <c r="I680" s="28"/>
      <c r="J680" s="28"/>
    </row>
    <row r="681" spans="1:10" x14ac:dyDescent="0.25">
      <c r="A681" s="42"/>
      <c r="B681" s="29"/>
      <c r="C681" s="57"/>
      <c r="D681" s="28"/>
      <c r="E681" s="28"/>
      <c r="F681" s="28"/>
      <c r="G681" s="28"/>
      <c r="H681" s="28"/>
      <c r="I681" s="28"/>
      <c r="J681" s="28"/>
    </row>
    <row r="682" spans="1:10" x14ac:dyDescent="0.25">
      <c r="A682" s="42"/>
      <c r="B682" s="29"/>
      <c r="C682" s="57"/>
      <c r="D682" s="28"/>
      <c r="E682" s="28"/>
      <c r="F682" s="28"/>
      <c r="G682" s="28"/>
      <c r="H682" s="28"/>
      <c r="I682" s="28"/>
      <c r="J682" s="28"/>
    </row>
    <row r="683" spans="1:10" x14ac:dyDescent="0.25">
      <c r="A683" s="42"/>
      <c r="B683" s="29"/>
      <c r="C683" s="57"/>
      <c r="D683" s="28"/>
      <c r="E683" s="28"/>
      <c r="F683" s="28"/>
      <c r="G683" s="28"/>
      <c r="H683" s="28"/>
      <c r="I683" s="28"/>
      <c r="J683" s="28"/>
    </row>
    <row r="684" spans="1:10" x14ac:dyDescent="0.25">
      <c r="A684" s="42"/>
      <c r="B684" s="29"/>
      <c r="C684" s="57"/>
      <c r="D684" s="28"/>
      <c r="E684" s="28"/>
      <c r="F684" s="28"/>
      <c r="G684" s="28"/>
      <c r="H684" s="28"/>
      <c r="I684" s="28"/>
      <c r="J684" s="28"/>
    </row>
    <row r="685" spans="1:10" x14ac:dyDescent="0.25">
      <c r="A685" s="42"/>
      <c r="B685" s="29"/>
      <c r="C685" s="57"/>
      <c r="D685" s="28"/>
      <c r="E685" s="28"/>
      <c r="F685" s="28"/>
      <c r="G685" s="28"/>
      <c r="H685" s="28"/>
      <c r="I685" s="28"/>
      <c r="J685" s="28"/>
    </row>
    <row r="686" spans="1:10" x14ac:dyDescent="0.25">
      <c r="A686" s="42"/>
      <c r="B686" s="29"/>
      <c r="C686" s="57"/>
      <c r="D686" s="28"/>
      <c r="E686" s="28"/>
      <c r="F686" s="28"/>
      <c r="G686" s="28"/>
      <c r="H686" s="28"/>
      <c r="I686" s="28"/>
      <c r="J686" s="28"/>
    </row>
    <row r="687" spans="1:10" x14ac:dyDescent="0.25">
      <c r="A687" s="42"/>
      <c r="B687" s="29"/>
      <c r="C687" s="57"/>
      <c r="D687" s="28"/>
      <c r="E687" s="28"/>
      <c r="F687" s="28"/>
      <c r="G687" s="28"/>
      <c r="H687" s="28"/>
      <c r="I687" s="28"/>
      <c r="J687" s="28"/>
    </row>
    <row r="688" spans="1:10" x14ac:dyDescent="0.25">
      <c r="A688" s="42"/>
      <c r="B688" s="29"/>
      <c r="C688" s="57"/>
      <c r="D688" s="28"/>
      <c r="E688" s="28"/>
      <c r="F688" s="28"/>
      <c r="G688" s="28"/>
      <c r="H688" s="28"/>
      <c r="I688" s="28"/>
      <c r="J688" s="28"/>
    </row>
    <row r="689" spans="1:10" x14ac:dyDescent="0.25">
      <c r="A689" s="42"/>
      <c r="B689" s="29"/>
      <c r="C689" s="57"/>
      <c r="D689" s="28"/>
      <c r="E689" s="28"/>
      <c r="F689" s="28"/>
      <c r="G689" s="28"/>
      <c r="H689" s="28"/>
      <c r="I689" s="28"/>
      <c r="J689" s="28"/>
    </row>
    <row r="690" spans="1:10" x14ac:dyDescent="0.25">
      <c r="A690" s="42"/>
      <c r="B690" s="29"/>
      <c r="C690" s="57"/>
      <c r="D690" s="28"/>
      <c r="E690" s="28"/>
      <c r="F690" s="28"/>
      <c r="G690" s="28"/>
      <c r="H690" s="28"/>
      <c r="I690" s="28"/>
      <c r="J690" s="28"/>
    </row>
    <row r="691" spans="1:10" x14ac:dyDescent="0.25">
      <c r="A691" s="42"/>
      <c r="B691" s="29"/>
      <c r="C691" s="57"/>
      <c r="D691" s="28"/>
      <c r="E691" s="28"/>
      <c r="F691" s="28"/>
      <c r="G691" s="28"/>
      <c r="H691" s="28"/>
      <c r="I691" s="28"/>
      <c r="J691" s="28"/>
    </row>
    <row r="692" spans="1:10" x14ac:dyDescent="0.25">
      <c r="A692" s="42"/>
      <c r="B692" s="29"/>
      <c r="C692" s="57"/>
      <c r="D692" s="28"/>
      <c r="E692" s="28"/>
      <c r="F692" s="28"/>
      <c r="G692" s="28"/>
      <c r="H692" s="28"/>
      <c r="I692" s="28"/>
      <c r="J692" s="28"/>
    </row>
    <row r="693" spans="1:10" x14ac:dyDescent="0.25">
      <c r="A693" s="42"/>
      <c r="B693" s="29"/>
      <c r="C693" s="57"/>
      <c r="D693" s="28"/>
      <c r="E693" s="28"/>
      <c r="F693" s="28"/>
      <c r="G693" s="28"/>
      <c r="H693" s="28"/>
      <c r="I693" s="28"/>
      <c r="J693" s="28"/>
    </row>
    <row r="694" spans="1:10" x14ac:dyDescent="0.25">
      <c r="A694" s="42"/>
      <c r="B694" s="29"/>
      <c r="C694" s="57"/>
      <c r="D694" s="28"/>
      <c r="E694" s="28"/>
      <c r="F694" s="28"/>
      <c r="G694" s="28"/>
      <c r="H694" s="28"/>
      <c r="I694" s="28"/>
      <c r="J694" s="28"/>
    </row>
    <row r="695" spans="1:10" x14ac:dyDescent="0.25">
      <c r="A695" s="42"/>
      <c r="B695" s="29"/>
      <c r="C695" s="57"/>
      <c r="D695" s="28"/>
      <c r="E695" s="28"/>
      <c r="F695" s="28"/>
      <c r="G695" s="28"/>
      <c r="H695" s="28"/>
      <c r="I695" s="28"/>
      <c r="J695" s="28"/>
    </row>
    <row r="696" spans="1:10" x14ac:dyDescent="0.25">
      <c r="A696" s="42"/>
      <c r="B696" s="29"/>
      <c r="C696" s="57"/>
      <c r="D696" s="28"/>
      <c r="E696" s="28"/>
      <c r="F696" s="28"/>
      <c r="G696" s="28"/>
      <c r="H696" s="28"/>
      <c r="I696" s="28"/>
      <c r="J696" s="28"/>
    </row>
    <row r="697" spans="1:10" x14ac:dyDescent="0.25">
      <c r="A697" s="42"/>
      <c r="B697" s="29"/>
      <c r="C697" s="57"/>
      <c r="D697" s="28"/>
      <c r="E697" s="28"/>
      <c r="F697" s="28"/>
      <c r="G697" s="28"/>
      <c r="H697" s="28"/>
      <c r="I697" s="28"/>
      <c r="J697" s="28"/>
    </row>
    <row r="698" spans="1:10" x14ac:dyDescent="0.25">
      <c r="A698" s="42"/>
      <c r="B698" s="29"/>
      <c r="C698" s="57"/>
      <c r="D698" s="28"/>
      <c r="E698" s="28"/>
      <c r="F698" s="28"/>
      <c r="G698" s="28"/>
      <c r="H698" s="28"/>
      <c r="I698" s="28"/>
      <c r="J698" s="28"/>
    </row>
    <row r="699" spans="1:10" x14ac:dyDescent="0.25">
      <c r="A699" s="42"/>
      <c r="B699" s="29"/>
      <c r="C699" s="57"/>
      <c r="D699" s="28"/>
      <c r="E699" s="28"/>
      <c r="F699" s="28"/>
      <c r="G699" s="28"/>
      <c r="H699" s="28"/>
      <c r="I699" s="28"/>
      <c r="J699" s="28"/>
    </row>
    <row r="700" spans="1:10" x14ac:dyDescent="0.25">
      <c r="A700" s="42"/>
      <c r="B700" s="29"/>
      <c r="C700" s="57"/>
      <c r="D700" s="28"/>
      <c r="E700" s="28"/>
      <c r="F700" s="28"/>
      <c r="G700" s="28"/>
      <c r="H700" s="28"/>
      <c r="I700" s="28"/>
      <c r="J700" s="28"/>
    </row>
    <row r="701" spans="1:10" x14ac:dyDescent="0.25">
      <c r="A701" s="42"/>
      <c r="B701" s="29"/>
      <c r="C701" s="57"/>
      <c r="D701" s="28"/>
      <c r="E701" s="28"/>
      <c r="F701" s="28"/>
      <c r="G701" s="28"/>
      <c r="H701" s="28"/>
      <c r="I701" s="28"/>
      <c r="J701" s="28"/>
    </row>
    <row r="702" spans="1:10" x14ac:dyDescent="0.25">
      <c r="A702" s="42"/>
      <c r="B702" s="29"/>
      <c r="C702" s="57"/>
      <c r="D702" s="28"/>
      <c r="E702" s="28"/>
      <c r="F702" s="28"/>
      <c r="G702" s="28"/>
      <c r="H702" s="28"/>
      <c r="I702" s="28"/>
      <c r="J702" s="28"/>
    </row>
    <row r="703" spans="1:10" x14ac:dyDescent="0.25">
      <c r="A703" s="42"/>
      <c r="B703" s="29"/>
      <c r="C703" s="57"/>
      <c r="D703" s="28"/>
      <c r="E703" s="28"/>
      <c r="F703" s="28"/>
      <c r="G703" s="28"/>
      <c r="H703" s="28"/>
      <c r="I703" s="28"/>
      <c r="J703" s="28"/>
    </row>
    <row r="704" spans="1:10" x14ac:dyDescent="0.25">
      <c r="A704" s="42"/>
      <c r="B704" s="29"/>
      <c r="C704" s="57"/>
      <c r="D704" s="28"/>
      <c r="E704" s="28"/>
      <c r="F704" s="28"/>
      <c r="G704" s="28"/>
      <c r="H704" s="28"/>
      <c r="I704" s="28"/>
      <c r="J704" s="28"/>
    </row>
    <row r="705" spans="1:10" x14ac:dyDescent="0.25">
      <c r="A705" s="42"/>
      <c r="B705" s="29"/>
      <c r="C705" s="57"/>
      <c r="D705" s="28"/>
      <c r="E705" s="28"/>
      <c r="F705" s="28"/>
      <c r="G705" s="28"/>
      <c r="H705" s="28"/>
      <c r="I705" s="28"/>
      <c r="J705" s="28"/>
    </row>
    <row r="706" spans="1:10" x14ac:dyDescent="0.25">
      <c r="A706" s="42"/>
      <c r="B706" s="29"/>
      <c r="C706" s="57"/>
      <c r="D706" s="28"/>
      <c r="E706" s="28"/>
      <c r="F706" s="28"/>
      <c r="G706" s="28"/>
      <c r="H706" s="28"/>
      <c r="I706" s="28"/>
      <c r="J706" s="28"/>
    </row>
    <row r="707" spans="1:10" x14ac:dyDescent="0.25">
      <c r="A707" s="42"/>
      <c r="B707" s="29"/>
      <c r="C707" s="57"/>
      <c r="D707" s="28"/>
      <c r="E707" s="28"/>
      <c r="F707" s="28"/>
      <c r="G707" s="28"/>
      <c r="H707" s="28"/>
      <c r="I707" s="28"/>
      <c r="J707" s="28"/>
    </row>
    <row r="708" spans="1:10" x14ac:dyDescent="0.25">
      <c r="A708" s="42"/>
      <c r="B708" s="29"/>
      <c r="C708" s="57"/>
      <c r="D708" s="28"/>
      <c r="E708" s="28"/>
      <c r="F708" s="28"/>
      <c r="G708" s="28"/>
      <c r="H708" s="28"/>
      <c r="I708" s="28"/>
      <c r="J708" s="28"/>
    </row>
    <row r="709" spans="1:10" x14ac:dyDescent="0.25">
      <c r="A709" s="42"/>
      <c r="B709" s="29"/>
      <c r="C709" s="57"/>
      <c r="D709" s="28"/>
      <c r="E709" s="28"/>
      <c r="F709" s="28"/>
      <c r="G709" s="28"/>
      <c r="H709" s="28"/>
      <c r="I709" s="28"/>
      <c r="J709" s="28"/>
    </row>
    <row r="710" spans="1:10" x14ac:dyDescent="0.25">
      <c r="A710" s="42"/>
      <c r="B710" s="29"/>
      <c r="C710" s="57"/>
      <c r="D710" s="28"/>
      <c r="E710" s="28"/>
      <c r="F710" s="28"/>
      <c r="G710" s="28"/>
      <c r="H710" s="28"/>
      <c r="I710" s="28"/>
      <c r="J710" s="28"/>
    </row>
    <row r="711" spans="1:10" x14ac:dyDescent="0.25">
      <c r="A711" s="42"/>
      <c r="B711" s="29"/>
      <c r="C711" s="57"/>
      <c r="D711" s="28"/>
      <c r="E711" s="28"/>
      <c r="F711" s="28"/>
      <c r="G711" s="28"/>
      <c r="H711" s="28"/>
      <c r="I711" s="28"/>
      <c r="J711" s="28"/>
    </row>
    <row r="712" spans="1:10" x14ac:dyDescent="0.25">
      <c r="A712" s="42"/>
      <c r="B712" s="29"/>
      <c r="C712" s="57"/>
      <c r="D712" s="28"/>
      <c r="E712" s="28"/>
      <c r="F712" s="28"/>
      <c r="G712" s="28"/>
      <c r="H712" s="28"/>
      <c r="I712" s="28"/>
      <c r="J712" s="28"/>
    </row>
    <row r="713" spans="1:10" x14ac:dyDescent="0.25">
      <c r="A713" s="42"/>
      <c r="B713" s="29"/>
      <c r="C713" s="57"/>
      <c r="D713" s="28"/>
      <c r="E713" s="28"/>
      <c r="F713" s="28"/>
      <c r="G713" s="28"/>
      <c r="H713" s="28"/>
      <c r="I713" s="28"/>
      <c r="J713" s="28"/>
    </row>
    <row r="714" spans="1:10" x14ac:dyDescent="0.25">
      <c r="A714" s="42"/>
      <c r="B714" s="29"/>
      <c r="C714" s="57"/>
      <c r="D714" s="28"/>
      <c r="E714" s="28"/>
      <c r="F714" s="28"/>
      <c r="G714" s="28"/>
      <c r="H714" s="28"/>
      <c r="I714" s="28"/>
      <c r="J714" s="28"/>
    </row>
    <row r="715" spans="1:10" x14ac:dyDescent="0.25">
      <c r="A715" s="42"/>
      <c r="B715" s="29"/>
      <c r="C715" s="57"/>
      <c r="D715" s="28"/>
      <c r="E715" s="28"/>
      <c r="F715" s="28"/>
      <c r="G715" s="28"/>
      <c r="H715" s="28"/>
      <c r="I715" s="28"/>
      <c r="J715" s="28"/>
    </row>
    <row r="716" spans="1:10" x14ac:dyDescent="0.25">
      <c r="A716" s="42"/>
      <c r="B716" s="29"/>
      <c r="C716" s="57"/>
      <c r="D716" s="28"/>
      <c r="E716" s="28"/>
      <c r="F716" s="28"/>
      <c r="G716" s="28"/>
      <c r="H716" s="28"/>
      <c r="I716" s="28"/>
      <c r="J716" s="28"/>
    </row>
    <row r="717" spans="1:10" x14ac:dyDescent="0.25">
      <c r="A717" s="42"/>
      <c r="B717" s="29"/>
      <c r="C717" s="57"/>
      <c r="D717" s="28"/>
      <c r="E717" s="28"/>
      <c r="F717" s="28"/>
      <c r="G717" s="28"/>
      <c r="H717" s="28"/>
      <c r="I717" s="28"/>
      <c r="J717" s="28"/>
    </row>
    <row r="718" spans="1:10" x14ac:dyDescent="0.25">
      <c r="A718" s="42"/>
      <c r="B718" s="29"/>
      <c r="C718" s="57"/>
      <c r="D718" s="28"/>
      <c r="E718" s="28"/>
      <c r="F718" s="28"/>
      <c r="G718" s="28"/>
      <c r="H718" s="28"/>
      <c r="I718" s="28"/>
      <c r="J718" s="28"/>
    </row>
    <row r="719" spans="1:10" x14ac:dyDescent="0.25">
      <c r="A719" s="42"/>
      <c r="B719" s="29"/>
      <c r="C719" s="57"/>
      <c r="D719" s="28"/>
      <c r="E719" s="28"/>
      <c r="F719" s="28"/>
      <c r="G719" s="28"/>
      <c r="H719" s="28"/>
      <c r="I719" s="28"/>
      <c r="J719" s="28"/>
    </row>
    <row r="720" spans="1:10" x14ac:dyDescent="0.25">
      <c r="A720" s="42"/>
      <c r="B720" s="29"/>
      <c r="C720" s="57"/>
      <c r="D720" s="28"/>
      <c r="E720" s="28"/>
      <c r="F720" s="28"/>
      <c r="G720" s="28"/>
      <c r="H720" s="28"/>
      <c r="I720" s="28"/>
      <c r="J720" s="28"/>
    </row>
    <row r="721" spans="1:10" x14ac:dyDescent="0.25">
      <c r="A721" s="42"/>
      <c r="B721" s="29"/>
      <c r="C721" s="57"/>
      <c r="D721" s="28"/>
      <c r="E721" s="28"/>
      <c r="F721" s="28"/>
      <c r="G721" s="28"/>
      <c r="H721" s="28"/>
      <c r="I721" s="28"/>
      <c r="J721" s="28"/>
    </row>
    <row r="722" spans="1:10" x14ac:dyDescent="0.25">
      <c r="A722" s="42"/>
      <c r="B722" s="29"/>
      <c r="C722" s="57"/>
      <c r="D722" s="28"/>
      <c r="E722" s="28"/>
      <c r="F722" s="28"/>
      <c r="G722" s="28"/>
      <c r="H722" s="28"/>
      <c r="I722" s="28"/>
      <c r="J722" s="28"/>
    </row>
    <row r="723" spans="1:10" x14ac:dyDescent="0.25">
      <c r="A723" s="42"/>
      <c r="B723" s="29"/>
      <c r="C723" s="57"/>
      <c r="D723" s="28"/>
      <c r="E723" s="28"/>
      <c r="F723" s="28"/>
      <c r="G723" s="28"/>
      <c r="H723" s="28"/>
      <c r="I723" s="28"/>
      <c r="J723" s="28"/>
    </row>
    <row r="724" spans="1:10" x14ac:dyDescent="0.25">
      <c r="A724" s="42"/>
      <c r="B724" s="29"/>
      <c r="C724" s="57"/>
      <c r="D724" s="28"/>
      <c r="E724" s="28"/>
      <c r="F724" s="28"/>
      <c r="G724" s="28"/>
      <c r="H724" s="28"/>
      <c r="I724" s="28"/>
      <c r="J724" s="28"/>
    </row>
    <row r="725" spans="1:10" x14ac:dyDescent="0.25">
      <c r="A725" s="42"/>
      <c r="B725" s="29"/>
      <c r="C725" s="57"/>
      <c r="D725" s="28"/>
      <c r="E725" s="28"/>
      <c r="F725" s="28"/>
      <c r="G725" s="28"/>
      <c r="H725" s="28"/>
      <c r="I725" s="28"/>
      <c r="J725" s="28"/>
    </row>
    <row r="726" spans="1:10" x14ac:dyDescent="0.25">
      <c r="A726" s="42"/>
      <c r="B726" s="29"/>
      <c r="C726" s="57"/>
      <c r="D726" s="28"/>
      <c r="E726" s="28"/>
      <c r="F726" s="28"/>
      <c r="G726" s="28"/>
      <c r="H726" s="28"/>
      <c r="I726" s="28"/>
      <c r="J726" s="28"/>
    </row>
    <row r="727" spans="1:10" x14ac:dyDescent="0.25">
      <c r="A727" s="42"/>
      <c r="B727" s="29"/>
      <c r="C727" s="57"/>
      <c r="D727" s="28"/>
      <c r="E727" s="28"/>
      <c r="F727" s="28"/>
      <c r="G727" s="28"/>
      <c r="H727" s="28"/>
      <c r="I727" s="28"/>
      <c r="J727" s="28"/>
    </row>
    <row r="728" spans="1:10" x14ac:dyDescent="0.25">
      <c r="A728" s="42"/>
      <c r="B728" s="29"/>
      <c r="C728" s="57"/>
      <c r="D728" s="28"/>
      <c r="E728" s="28"/>
      <c r="F728" s="28"/>
      <c r="G728" s="28"/>
      <c r="H728" s="28"/>
      <c r="I728" s="28"/>
      <c r="J728" s="28"/>
    </row>
    <row r="729" spans="1:10" x14ac:dyDescent="0.25">
      <c r="A729" s="42"/>
      <c r="B729" s="29"/>
      <c r="C729" s="57"/>
      <c r="D729" s="28"/>
      <c r="E729" s="28"/>
      <c r="F729" s="28"/>
      <c r="G729" s="28"/>
      <c r="H729" s="28"/>
      <c r="I729" s="28"/>
      <c r="J729" s="28"/>
    </row>
    <row r="730" spans="1:10" x14ac:dyDescent="0.25">
      <c r="A730" s="42"/>
      <c r="B730" s="29"/>
      <c r="C730" s="57"/>
      <c r="D730" s="28"/>
      <c r="E730" s="28"/>
      <c r="F730" s="28"/>
      <c r="G730" s="28"/>
      <c r="H730" s="28"/>
      <c r="I730" s="28"/>
      <c r="J730" s="28"/>
    </row>
    <row r="731" spans="1:10" x14ac:dyDescent="0.25">
      <c r="A731" s="42"/>
      <c r="B731" s="29"/>
      <c r="C731" s="57"/>
      <c r="D731" s="28"/>
      <c r="E731" s="28"/>
      <c r="F731" s="28"/>
      <c r="G731" s="28"/>
      <c r="H731" s="28"/>
      <c r="I731" s="28"/>
      <c r="J731" s="28"/>
    </row>
    <row r="732" spans="1:10" x14ac:dyDescent="0.25">
      <c r="A732" s="42"/>
      <c r="B732" s="29"/>
      <c r="C732" s="57"/>
      <c r="D732" s="28"/>
      <c r="E732" s="28"/>
      <c r="F732" s="28"/>
      <c r="G732" s="28"/>
      <c r="H732" s="28"/>
      <c r="I732" s="28"/>
      <c r="J732" s="28"/>
    </row>
    <row r="733" spans="1:10" x14ac:dyDescent="0.25">
      <c r="A733" s="42"/>
      <c r="B733" s="29"/>
      <c r="C733" s="57"/>
      <c r="D733" s="28"/>
      <c r="E733" s="28"/>
      <c r="F733" s="28"/>
      <c r="G733" s="28"/>
      <c r="H733" s="28"/>
      <c r="I733" s="28"/>
      <c r="J733" s="28"/>
    </row>
    <row r="734" spans="1:10" x14ac:dyDescent="0.25">
      <c r="A734" s="42"/>
      <c r="B734" s="29"/>
      <c r="C734" s="57"/>
      <c r="D734" s="28"/>
      <c r="E734" s="28"/>
      <c r="F734" s="28"/>
      <c r="G734" s="28"/>
      <c r="H734" s="28"/>
      <c r="I734" s="28"/>
      <c r="J734" s="28"/>
    </row>
    <row r="735" spans="1:10" x14ac:dyDescent="0.25">
      <c r="A735" s="42"/>
      <c r="B735" s="29"/>
      <c r="C735" s="57"/>
      <c r="D735" s="28"/>
      <c r="E735" s="28"/>
      <c r="F735" s="28"/>
      <c r="G735" s="28"/>
      <c r="H735" s="28"/>
      <c r="I735" s="28"/>
      <c r="J735" s="28"/>
    </row>
    <row r="736" spans="1:10" x14ac:dyDescent="0.25">
      <c r="A736" s="42"/>
      <c r="B736" s="29"/>
      <c r="C736" s="57"/>
      <c r="D736" s="28"/>
      <c r="E736" s="28"/>
      <c r="F736" s="28"/>
      <c r="G736" s="28"/>
      <c r="H736" s="28"/>
      <c r="I736" s="28"/>
      <c r="J736" s="28"/>
    </row>
    <row r="737" spans="1:10" x14ac:dyDescent="0.25">
      <c r="A737" s="42"/>
      <c r="B737" s="29"/>
      <c r="C737" s="57"/>
      <c r="D737" s="28"/>
      <c r="E737" s="28"/>
      <c r="F737" s="28"/>
      <c r="G737" s="28"/>
      <c r="H737" s="28"/>
      <c r="I737" s="28"/>
      <c r="J737" s="28"/>
    </row>
    <row r="738" spans="1:10" x14ac:dyDescent="0.25">
      <c r="A738" s="42"/>
      <c r="B738" s="29"/>
      <c r="C738" s="57"/>
      <c r="D738" s="28"/>
      <c r="E738" s="28"/>
      <c r="F738" s="28"/>
      <c r="G738" s="28"/>
      <c r="H738" s="28"/>
      <c r="I738" s="28"/>
      <c r="J738" s="28"/>
    </row>
    <row r="739" spans="1:10" x14ac:dyDescent="0.25">
      <c r="A739" s="42"/>
      <c r="B739" s="29"/>
      <c r="C739" s="57"/>
      <c r="D739" s="28"/>
      <c r="E739" s="28"/>
      <c r="F739" s="28"/>
      <c r="G739" s="28"/>
      <c r="H739" s="28"/>
      <c r="I739" s="28"/>
      <c r="J739" s="28"/>
    </row>
    <row r="740" spans="1:10" x14ac:dyDescent="0.25">
      <c r="A740" s="42"/>
      <c r="B740" s="29"/>
      <c r="C740" s="57"/>
      <c r="D740" s="28"/>
      <c r="E740" s="28"/>
      <c r="F740" s="28"/>
      <c r="G740" s="28"/>
      <c r="H740" s="28"/>
      <c r="I740" s="28"/>
      <c r="J740" s="28"/>
    </row>
    <row r="741" spans="1:10" x14ac:dyDescent="0.25">
      <c r="A741" s="42"/>
      <c r="B741" s="29"/>
      <c r="C741" s="57"/>
      <c r="D741" s="28"/>
      <c r="E741" s="28"/>
      <c r="F741" s="28"/>
      <c r="G741" s="28"/>
      <c r="H741" s="28"/>
      <c r="I741" s="28"/>
      <c r="J741" s="28"/>
    </row>
    <row r="742" spans="1:10" x14ac:dyDescent="0.25">
      <c r="A742" s="42"/>
      <c r="B742" s="29"/>
      <c r="C742" s="57"/>
      <c r="D742" s="28"/>
      <c r="E742" s="28"/>
      <c r="F742" s="28"/>
      <c r="G742" s="28"/>
      <c r="H742" s="28"/>
      <c r="I742" s="28"/>
      <c r="J742" s="28"/>
    </row>
    <row r="743" spans="1:10" x14ac:dyDescent="0.25">
      <c r="A743" s="42"/>
      <c r="B743" s="29"/>
      <c r="C743" s="57"/>
      <c r="D743" s="28"/>
      <c r="E743" s="28"/>
      <c r="F743" s="28"/>
      <c r="G743" s="28"/>
      <c r="H743" s="28"/>
      <c r="I743" s="28"/>
      <c r="J743" s="28"/>
    </row>
    <row r="744" spans="1:10" x14ac:dyDescent="0.25">
      <c r="A744" s="42"/>
      <c r="B744" s="29"/>
      <c r="C744" s="57"/>
      <c r="D744" s="28"/>
      <c r="E744" s="28"/>
      <c r="F744" s="28"/>
      <c r="G744" s="28"/>
      <c r="H744" s="28"/>
      <c r="I744" s="28"/>
      <c r="J744" s="28"/>
    </row>
    <row r="745" spans="1:10" x14ac:dyDescent="0.25">
      <c r="A745" s="42"/>
      <c r="B745" s="29"/>
      <c r="C745" s="57"/>
      <c r="D745" s="28"/>
      <c r="E745" s="28"/>
      <c r="F745" s="28"/>
      <c r="G745" s="28"/>
      <c r="H745" s="28"/>
      <c r="I745" s="28"/>
      <c r="J745" s="28"/>
    </row>
    <row r="746" spans="1:10" x14ac:dyDescent="0.25">
      <c r="A746" s="42"/>
      <c r="B746" s="29"/>
      <c r="C746" s="57"/>
      <c r="D746" s="28"/>
      <c r="E746" s="28"/>
      <c r="F746" s="28"/>
      <c r="G746" s="28"/>
      <c r="H746" s="28"/>
      <c r="I746" s="28"/>
      <c r="J746" s="28"/>
    </row>
    <row r="747" spans="1:10" x14ac:dyDescent="0.25">
      <c r="A747" s="42"/>
      <c r="B747" s="29"/>
      <c r="C747" s="57"/>
      <c r="D747" s="28"/>
      <c r="E747" s="28"/>
      <c r="F747" s="28"/>
      <c r="G747" s="28"/>
      <c r="H747" s="28"/>
      <c r="I747" s="28"/>
      <c r="J747" s="28"/>
    </row>
    <row r="748" spans="1:10" x14ac:dyDescent="0.25">
      <c r="A748" s="42"/>
      <c r="B748" s="29"/>
      <c r="C748" s="57"/>
      <c r="D748" s="28"/>
      <c r="E748" s="28"/>
      <c r="F748" s="28"/>
      <c r="G748" s="28"/>
      <c r="H748" s="28"/>
      <c r="I748" s="28"/>
      <c r="J748" s="28"/>
    </row>
    <row r="749" spans="1:10" x14ac:dyDescent="0.25">
      <c r="A749" s="42"/>
      <c r="B749" s="29"/>
      <c r="C749" s="57"/>
      <c r="D749" s="28"/>
      <c r="E749" s="28"/>
      <c r="F749" s="28"/>
      <c r="G749" s="28"/>
      <c r="H749" s="28"/>
      <c r="I749" s="28"/>
      <c r="J749" s="28"/>
    </row>
    <row r="750" spans="1:10" x14ac:dyDescent="0.25">
      <c r="A750" s="42"/>
      <c r="B750" s="29"/>
      <c r="C750" s="57"/>
      <c r="D750" s="28"/>
      <c r="E750" s="28"/>
      <c r="F750" s="28"/>
      <c r="G750" s="28"/>
      <c r="H750" s="28"/>
      <c r="I750" s="28"/>
      <c r="J750" s="28"/>
    </row>
    <row r="751" spans="1:10" x14ac:dyDescent="0.25">
      <c r="A751" s="42"/>
      <c r="B751" s="29"/>
      <c r="C751" s="57"/>
      <c r="D751" s="28"/>
      <c r="E751" s="28"/>
      <c r="F751" s="28"/>
      <c r="G751" s="28"/>
      <c r="H751" s="28"/>
      <c r="I751" s="28"/>
      <c r="J751" s="28"/>
    </row>
    <row r="752" spans="1:10" x14ac:dyDescent="0.25">
      <c r="A752" s="42"/>
      <c r="B752" s="29"/>
      <c r="C752" s="57"/>
      <c r="D752" s="28"/>
      <c r="E752" s="28"/>
      <c r="F752" s="28"/>
      <c r="G752" s="28"/>
      <c r="H752" s="28"/>
      <c r="I752" s="28"/>
      <c r="J752" s="28"/>
    </row>
    <row r="753" spans="1:10" x14ac:dyDescent="0.25">
      <c r="A753" s="42"/>
      <c r="B753" s="29"/>
      <c r="C753" s="57"/>
      <c r="D753" s="28"/>
      <c r="E753" s="28"/>
      <c r="F753" s="28"/>
      <c r="G753" s="28"/>
      <c r="H753" s="28"/>
      <c r="I753" s="28"/>
      <c r="J753" s="28"/>
    </row>
    <row r="754" spans="1:10" x14ac:dyDescent="0.25">
      <c r="A754" s="42"/>
      <c r="B754" s="29"/>
      <c r="C754" s="57"/>
      <c r="D754" s="28"/>
      <c r="E754" s="28"/>
      <c r="F754" s="28"/>
      <c r="G754" s="28"/>
      <c r="H754" s="28"/>
      <c r="I754" s="28"/>
      <c r="J754" s="28"/>
    </row>
    <row r="755" spans="1:10" x14ac:dyDescent="0.25">
      <c r="A755" s="42"/>
      <c r="B755" s="29"/>
      <c r="C755" s="57"/>
      <c r="D755" s="28"/>
      <c r="E755" s="28"/>
      <c r="F755" s="28"/>
      <c r="G755" s="28"/>
      <c r="H755" s="28"/>
      <c r="I755" s="28"/>
      <c r="J755" s="28"/>
    </row>
    <row r="756" spans="1:10" x14ac:dyDescent="0.25">
      <c r="A756" s="42"/>
      <c r="B756" s="29"/>
      <c r="C756" s="57"/>
      <c r="D756" s="28"/>
      <c r="E756" s="28"/>
      <c r="F756" s="28"/>
      <c r="G756" s="28"/>
      <c r="H756" s="28"/>
      <c r="I756" s="28"/>
      <c r="J756" s="28"/>
    </row>
    <row r="757" spans="1:10" x14ac:dyDescent="0.25">
      <c r="A757" s="42"/>
      <c r="B757" s="29"/>
      <c r="C757" s="57"/>
      <c r="D757" s="28"/>
      <c r="E757" s="28"/>
      <c r="F757" s="28"/>
      <c r="G757" s="28"/>
      <c r="H757" s="28"/>
      <c r="I757" s="28"/>
      <c r="J757" s="28"/>
    </row>
    <row r="758" spans="1:10" x14ac:dyDescent="0.25">
      <c r="A758" s="42"/>
      <c r="B758" s="29"/>
      <c r="C758" s="57"/>
      <c r="D758" s="28"/>
      <c r="E758" s="28"/>
      <c r="F758" s="28"/>
      <c r="G758" s="28"/>
      <c r="H758" s="28"/>
      <c r="I758" s="28"/>
      <c r="J758" s="28"/>
    </row>
    <row r="759" spans="1:10" x14ac:dyDescent="0.25">
      <c r="A759" s="42"/>
      <c r="B759" s="29"/>
      <c r="C759" s="57"/>
      <c r="D759" s="28"/>
      <c r="E759" s="28"/>
      <c r="F759" s="28"/>
      <c r="G759" s="28"/>
      <c r="H759" s="28"/>
      <c r="I759" s="28"/>
      <c r="J759" s="28"/>
    </row>
    <row r="760" spans="1:10" x14ac:dyDescent="0.25">
      <c r="A760" s="42"/>
      <c r="B760" s="29"/>
      <c r="C760" s="57"/>
      <c r="D760" s="28"/>
      <c r="E760" s="28"/>
      <c r="F760" s="28"/>
      <c r="G760" s="28"/>
      <c r="H760" s="28"/>
      <c r="I760" s="28"/>
      <c r="J760" s="28"/>
    </row>
    <row r="761" spans="1:10" x14ac:dyDescent="0.25">
      <c r="A761" s="42"/>
      <c r="B761" s="29"/>
      <c r="C761" s="57"/>
      <c r="D761" s="28"/>
      <c r="E761" s="28"/>
      <c r="F761" s="28"/>
      <c r="G761" s="28"/>
      <c r="H761" s="28"/>
      <c r="I761" s="28"/>
      <c r="J761" s="28"/>
    </row>
    <row r="762" spans="1:10" x14ac:dyDescent="0.25">
      <c r="A762" s="42"/>
      <c r="B762" s="29"/>
      <c r="C762" s="57"/>
      <c r="D762" s="28"/>
      <c r="E762" s="28"/>
      <c r="F762" s="28"/>
      <c r="G762" s="28"/>
      <c r="H762" s="28"/>
      <c r="I762" s="28"/>
      <c r="J762" s="28"/>
    </row>
    <row r="763" spans="1:10" x14ac:dyDescent="0.25">
      <c r="A763" s="42"/>
      <c r="B763" s="29"/>
      <c r="C763" s="57"/>
      <c r="D763" s="28"/>
      <c r="E763" s="28"/>
      <c r="F763" s="28"/>
      <c r="G763" s="28"/>
      <c r="H763" s="28"/>
      <c r="I763" s="28"/>
      <c r="J763" s="28"/>
    </row>
    <row r="764" spans="1:10" x14ac:dyDescent="0.25">
      <c r="A764" s="42"/>
      <c r="B764" s="29"/>
      <c r="C764" s="57"/>
      <c r="D764" s="28"/>
      <c r="E764" s="28"/>
      <c r="F764" s="28"/>
      <c r="G764" s="28"/>
      <c r="H764" s="28"/>
      <c r="I764" s="28"/>
      <c r="J764" s="28"/>
    </row>
    <row r="765" spans="1:10" x14ac:dyDescent="0.25">
      <c r="A765" s="42"/>
      <c r="B765" s="29"/>
      <c r="C765" s="57"/>
      <c r="D765" s="28"/>
      <c r="E765" s="28"/>
      <c r="F765" s="28"/>
      <c r="G765" s="28"/>
      <c r="H765" s="28"/>
      <c r="I765" s="28"/>
      <c r="J765" s="28"/>
    </row>
    <row r="766" spans="1:10" x14ac:dyDescent="0.25">
      <c r="A766" s="42"/>
      <c r="B766" s="29"/>
      <c r="C766" s="57"/>
      <c r="D766" s="28"/>
      <c r="E766" s="28"/>
      <c r="F766" s="28"/>
      <c r="G766" s="28"/>
      <c r="H766" s="28"/>
      <c r="I766" s="28"/>
      <c r="J766" s="28"/>
    </row>
    <row r="767" spans="1:10" x14ac:dyDescent="0.25">
      <c r="A767" s="42"/>
      <c r="B767" s="29"/>
      <c r="C767" s="57"/>
      <c r="D767" s="28"/>
      <c r="E767" s="28"/>
      <c r="F767" s="28"/>
      <c r="G767" s="28"/>
      <c r="H767" s="28"/>
      <c r="I767" s="28"/>
      <c r="J767" s="28"/>
    </row>
    <row r="768" spans="1:10" x14ac:dyDescent="0.25">
      <c r="A768" s="42"/>
      <c r="B768" s="29"/>
      <c r="C768" s="57"/>
      <c r="D768" s="28"/>
      <c r="E768" s="28"/>
      <c r="F768" s="28"/>
      <c r="G768" s="28"/>
      <c r="H768" s="28"/>
      <c r="I768" s="28"/>
      <c r="J768" s="28"/>
    </row>
    <row r="769" spans="1:10" x14ac:dyDescent="0.25">
      <c r="A769" s="42"/>
      <c r="B769" s="29"/>
      <c r="C769" s="57"/>
      <c r="D769" s="28"/>
      <c r="E769" s="28"/>
      <c r="F769" s="28"/>
      <c r="G769" s="28"/>
      <c r="H769" s="28"/>
      <c r="I769" s="28"/>
      <c r="J769" s="28"/>
    </row>
    <row r="770" spans="1:10" x14ac:dyDescent="0.25">
      <c r="A770" s="42"/>
      <c r="B770" s="29"/>
      <c r="C770" s="57"/>
      <c r="D770" s="28"/>
      <c r="E770" s="28"/>
      <c r="F770" s="28"/>
      <c r="G770" s="28"/>
      <c r="H770" s="28"/>
      <c r="I770" s="28"/>
      <c r="J770" s="28"/>
    </row>
    <row r="771" spans="1:10" x14ac:dyDescent="0.25">
      <c r="A771" s="42"/>
      <c r="B771" s="29"/>
      <c r="C771" s="57"/>
      <c r="D771" s="28"/>
      <c r="E771" s="28"/>
      <c r="F771" s="28"/>
      <c r="G771" s="28"/>
      <c r="H771" s="28"/>
      <c r="I771" s="28"/>
      <c r="J771" s="28"/>
    </row>
    <row r="772" spans="1:10" x14ac:dyDescent="0.25">
      <c r="A772" s="42"/>
      <c r="B772" s="29"/>
      <c r="C772" s="57"/>
      <c r="D772" s="28"/>
      <c r="E772" s="28"/>
      <c r="F772" s="28"/>
      <c r="G772" s="28"/>
      <c r="H772" s="28"/>
      <c r="I772" s="28"/>
      <c r="J772" s="28"/>
    </row>
    <row r="773" spans="1:10" x14ac:dyDescent="0.25">
      <c r="A773" s="42"/>
      <c r="B773" s="29"/>
      <c r="C773" s="57"/>
      <c r="D773" s="28"/>
      <c r="E773" s="28"/>
      <c r="F773" s="28"/>
      <c r="G773" s="28"/>
      <c r="H773" s="28"/>
      <c r="I773" s="28"/>
      <c r="J773" s="28"/>
    </row>
    <row r="774" spans="1:10" x14ac:dyDescent="0.25">
      <c r="A774" s="42"/>
      <c r="B774" s="29"/>
      <c r="C774" s="57"/>
      <c r="D774" s="28"/>
      <c r="E774" s="28"/>
      <c r="F774" s="28"/>
      <c r="G774" s="28"/>
      <c r="H774" s="28"/>
      <c r="I774" s="28"/>
      <c r="J774" s="28"/>
    </row>
    <row r="775" spans="1:10" x14ac:dyDescent="0.25">
      <c r="A775" s="42"/>
      <c r="B775" s="29"/>
      <c r="C775" s="57"/>
      <c r="D775" s="28"/>
      <c r="E775" s="28"/>
      <c r="F775" s="28"/>
      <c r="G775" s="28"/>
      <c r="H775" s="28"/>
      <c r="I775" s="28"/>
      <c r="J775" s="28"/>
    </row>
    <row r="776" spans="1:10" x14ac:dyDescent="0.25">
      <c r="A776" s="42"/>
      <c r="B776" s="29"/>
      <c r="C776" s="57"/>
      <c r="D776" s="28"/>
      <c r="E776" s="28"/>
      <c r="F776" s="28"/>
      <c r="G776" s="28"/>
      <c r="H776" s="28"/>
      <c r="I776" s="28"/>
      <c r="J776" s="28"/>
    </row>
    <row r="777" spans="1:10" x14ac:dyDescent="0.25">
      <c r="A777" s="42"/>
      <c r="B777" s="29"/>
      <c r="C777" s="57"/>
      <c r="D777" s="28"/>
      <c r="E777" s="28"/>
      <c r="F777" s="28"/>
      <c r="G777" s="28"/>
      <c r="H777" s="28"/>
      <c r="I777" s="28"/>
      <c r="J777" s="28"/>
    </row>
    <row r="778" spans="1:10" x14ac:dyDescent="0.25">
      <c r="A778" s="42"/>
      <c r="B778" s="29"/>
      <c r="C778" s="57"/>
      <c r="D778" s="28"/>
      <c r="E778" s="28"/>
      <c r="F778" s="28"/>
      <c r="G778" s="28"/>
      <c r="H778" s="28"/>
      <c r="I778" s="28"/>
      <c r="J778" s="28"/>
    </row>
    <row r="779" spans="1:10" x14ac:dyDescent="0.25">
      <c r="A779" s="42"/>
      <c r="B779" s="29"/>
      <c r="C779" s="57"/>
      <c r="D779" s="28"/>
      <c r="E779" s="28"/>
      <c r="F779" s="28"/>
      <c r="G779" s="28"/>
      <c r="H779" s="28"/>
      <c r="I779" s="28"/>
      <c r="J779" s="28"/>
    </row>
    <row r="780" spans="1:10" x14ac:dyDescent="0.25">
      <c r="A780" s="42"/>
      <c r="B780" s="29"/>
      <c r="C780" s="57"/>
      <c r="D780" s="28"/>
      <c r="E780" s="28"/>
      <c r="F780" s="28"/>
      <c r="G780" s="28"/>
      <c r="H780" s="28"/>
      <c r="I780" s="28"/>
      <c r="J780" s="28"/>
    </row>
    <row r="781" spans="1:10" x14ac:dyDescent="0.25">
      <c r="A781" s="42"/>
      <c r="B781" s="29"/>
      <c r="C781" s="57"/>
      <c r="D781" s="28"/>
      <c r="E781" s="28"/>
      <c r="F781" s="28"/>
      <c r="G781" s="28"/>
      <c r="H781" s="28"/>
      <c r="I781" s="28"/>
      <c r="J781" s="28"/>
    </row>
    <row r="782" spans="1:10" x14ac:dyDescent="0.25">
      <c r="A782" s="42"/>
      <c r="B782" s="29"/>
      <c r="C782" s="57"/>
      <c r="D782" s="28"/>
      <c r="E782" s="28"/>
      <c r="F782" s="28"/>
      <c r="G782" s="28"/>
      <c r="H782" s="28"/>
      <c r="I782" s="28"/>
      <c r="J782" s="28"/>
    </row>
    <row r="783" spans="1:10" x14ac:dyDescent="0.25">
      <c r="A783" s="42"/>
      <c r="B783" s="29"/>
      <c r="C783" s="57"/>
      <c r="D783" s="28"/>
      <c r="E783" s="28"/>
      <c r="F783" s="28"/>
      <c r="G783" s="28"/>
      <c r="H783" s="28"/>
      <c r="I783" s="28"/>
      <c r="J783" s="28"/>
    </row>
    <row r="784" spans="1:10" x14ac:dyDescent="0.25">
      <c r="A784" s="42"/>
      <c r="B784" s="29"/>
      <c r="C784" s="57"/>
      <c r="D784" s="28"/>
      <c r="E784" s="28"/>
      <c r="F784" s="28"/>
      <c r="G784" s="28"/>
      <c r="H784" s="28"/>
      <c r="I784" s="28"/>
      <c r="J784" s="28"/>
    </row>
    <row r="785" spans="1:10" x14ac:dyDescent="0.25">
      <c r="A785" s="42"/>
      <c r="B785" s="29"/>
      <c r="C785" s="57"/>
      <c r="D785" s="28"/>
      <c r="E785" s="28"/>
      <c r="F785" s="28"/>
      <c r="G785" s="28"/>
      <c r="H785" s="28"/>
      <c r="I785" s="28"/>
      <c r="J785" s="28"/>
    </row>
    <row r="786" spans="1:10" x14ac:dyDescent="0.25">
      <c r="A786" s="42"/>
      <c r="B786" s="29"/>
      <c r="C786" s="57"/>
      <c r="D786" s="28"/>
      <c r="E786" s="28"/>
      <c r="F786" s="28"/>
      <c r="G786" s="28"/>
      <c r="H786" s="28"/>
      <c r="I786" s="28"/>
      <c r="J786" s="28"/>
    </row>
    <row r="787" spans="1:10" x14ac:dyDescent="0.25">
      <c r="A787" s="42"/>
      <c r="B787" s="29"/>
      <c r="C787" s="57"/>
      <c r="D787" s="28"/>
      <c r="E787" s="28"/>
      <c r="F787" s="28"/>
      <c r="G787" s="28"/>
      <c r="H787" s="28"/>
      <c r="I787" s="28"/>
      <c r="J787" s="28"/>
    </row>
    <row r="788" spans="1:10" x14ac:dyDescent="0.25">
      <c r="A788" s="42"/>
      <c r="B788" s="29"/>
      <c r="C788" s="57"/>
      <c r="D788" s="28"/>
      <c r="E788" s="28"/>
      <c r="F788" s="28"/>
      <c r="G788" s="28"/>
      <c r="H788" s="28"/>
      <c r="I788" s="28"/>
      <c r="J788" s="28"/>
    </row>
    <row r="789" spans="1:10" x14ac:dyDescent="0.25">
      <c r="A789" s="42"/>
      <c r="B789" s="29"/>
      <c r="C789" s="57"/>
      <c r="D789" s="28"/>
      <c r="E789" s="28"/>
      <c r="F789" s="28"/>
      <c r="G789" s="28"/>
      <c r="H789" s="28"/>
      <c r="I789" s="28"/>
      <c r="J789" s="28"/>
    </row>
    <row r="790" spans="1:10" x14ac:dyDescent="0.25">
      <c r="A790" s="42"/>
      <c r="B790" s="29"/>
      <c r="C790" s="57"/>
      <c r="D790" s="28"/>
      <c r="E790" s="28"/>
      <c r="F790" s="28"/>
      <c r="G790" s="28"/>
      <c r="H790" s="28"/>
      <c r="I790" s="28"/>
      <c r="J790" s="28"/>
    </row>
    <row r="791" spans="1:10" x14ac:dyDescent="0.25">
      <c r="A791" s="42"/>
      <c r="B791" s="29"/>
      <c r="C791" s="57"/>
      <c r="D791" s="28"/>
      <c r="E791" s="28"/>
      <c r="F791" s="28"/>
      <c r="G791" s="28"/>
      <c r="H791" s="28"/>
      <c r="I791" s="28"/>
      <c r="J791" s="28"/>
    </row>
    <row r="792" spans="1:10" x14ac:dyDescent="0.25">
      <c r="A792" s="42"/>
      <c r="B792" s="29"/>
      <c r="C792" s="57"/>
      <c r="D792" s="28"/>
      <c r="E792" s="28"/>
      <c r="F792" s="28"/>
      <c r="G792" s="28"/>
      <c r="H792" s="28"/>
      <c r="I792" s="28"/>
      <c r="J792" s="28"/>
    </row>
    <row r="793" spans="1:10" x14ac:dyDescent="0.25">
      <c r="A793" s="42"/>
      <c r="B793" s="29"/>
      <c r="C793" s="57"/>
      <c r="D793" s="28"/>
      <c r="E793" s="28"/>
      <c r="F793" s="28"/>
      <c r="G793" s="28"/>
      <c r="H793" s="28"/>
      <c r="I793" s="28"/>
      <c r="J793" s="28"/>
    </row>
    <row r="794" spans="1:10" x14ac:dyDescent="0.25">
      <c r="A794" s="42"/>
      <c r="B794" s="29"/>
      <c r="C794" s="57"/>
      <c r="D794" s="28"/>
      <c r="E794" s="28"/>
      <c r="F794" s="28"/>
      <c r="G794" s="28"/>
      <c r="H794" s="28"/>
      <c r="I794" s="28"/>
      <c r="J794" s="28"/>
    </row>
    <row r="795" spans="1:10" x14ac:dyDescent="0.25">
      <c r="A795" s="42"/>
      <c r="B795" s="29"/>
      <c r="C795" s="57"/>
      <c r="D795" s="28"/>
      <c r="E795" s="28"/>
      <c r="F795" s="28"/>
      <c r="G795" s="28"/>
      <c r="H795" s="28"/>
      <c r="I795" s="28"/>
      <c r="J795" s="28"/>
    </row>
    <row r="796" spans="1:10" x14ac:dyDescent="0.25">
      <c r="A796" s="42"/>
      <c r="B796" s="29"/>
      <c r="C796" s="57"/>
      <c r="D796" s="28"/>
      <c r="E796" s="28"/>
      <c r="F796" s="28"/>
      <c r="G796" s="28"/>
      <c r="H796" s="28"/>
      <c r="I796" s="28"/>
      <c r="J796" s="28"/>
    </row>
    <row r="797" spans="1:10" x14ac:dyDescent="0.25">
      <c r="A797" s="42"/>
      <c r="B797" s="29"/>
      <c r="C797" s="57"/>
      <c r="D797" s="28"/>
      <c r="E797" s="28"/>
      <c r="F797" s="28"/>
      <c r="G797" s="28"/>
      <c r="H797" s="28"/>
      <c r="I797" s="28"/>
      <c r="J797" s="28"/>
    </row>
    <row r="798" spans="1:10" x14ac:dyDescent="0.25">
      <c r="A798" s="42"/>
      <c r="B798" s="29"/>
      <c r="C798" s="57"/>
      <c r="D798" s="28"/>
      <c r="E798" s="28"/>
      <c r="F798" s="28"/>
      <c r="G798" s="28"/>
      <c r="H798" s="28"/>
      <c r="I798" s="28"/>
      <c r="J798" s="28"/>
    </row>
    <row r="799" spans="1:10" x14ac:dyDescent="0.25">
      <c r="A799" s="42"/>
      <c r="B799" s="29"/>
      <c r="C799" s="57"/>
      <c r="D799" s="28"/>
      <c r="E799" s="28"/>
      <c r="F799" s="28"/>
      <c r="G799" s="28"/>
      <c r="H799" s="28"/>
      <c r="I799" s="28"/>
      <c r="J799" s="28"/>
    </row>
    <row r="800" spans="1:10" x14ac:dyDescent="0.25">
      <c r="A800" s="42"/>
      <c r="B800" s="29"/>
      <c r="C800" s="57"/>
      <c r="D800" s="28"/>
      <c r="E800" s="28"/>
      <c r="F800" s="28"/>
      <c r="G800" s="28"/>
      <c r="H800" s="28"/>
      <c r="I800" s="28"/>
      <c r="J800" s="28"/>
    </row>
    <row r="801" spans="1:10" x14ac:dyDescent="0.25">
      <c r="A801" s="42"/>
      <c r="B801" s="29"/>
      <c r="C801" s="57"/>
      <c r="D801" s="28"/>
      <c r="E801" s="28"/>
      <c r="F801" s="28"/>
      <c r="G801" s="28"/>
      <c r="H801" s="28"/>
      <c r="I801" s="28"/>
      <c r="J801" s="28"/>
    </row>
    <row r="802" spans="1:10" x14ac:dyDescent="0.25">
      <c r="A802" s="42"/>
      <c r="B802" s="29"/>
      <c r="C802" s="57"/>
      <c r="D802" s="28"/>
      <c r="E802" s="28"/>
      <c r="F802" s="28"/>
      <c r="G802" s="28"/>
      <c r="H802" s="28"/>
      <c r="I802" s="28"/>
      <c r="J802" s="28"/>
    </row>
    <row r="803" spans="1:10" x14ac:dyDescent="0.25">
      <c r="A803" s="42"/>
      <c r="B803" s="29"/>
      <c r="C803" s="57"/>
      <c r="D803" s="28"/>
      <c r="E803" s="28"/>
      <c r="F803" s="28"/>
      <c r="G803" s="28"/>
      <c r="H803" s="28"/>
      <c r="I803" s="28"/>
      <c r="J803" s="28"/>
    </row>
    <row r="804" spans="1:10" x14ac:dyDescent="0.25">
      <c r="A804" s="42"/>
      <c r="B804" s="29"/>
      <c r="C804" s="57"/>
      <c r="D804" s="28"/>
      <c r="E804" s="28"/>
      <c r="F804" s="28"/>
      <c r="G804" s="28"/>
      <c r="H804" s="28"/>
      <c r="I804" s="28"/>
      <c r="J804" s="28"/>
    </row>
    <row r="805" spans="1:10" x14ac:dyDescent="0.25">
      <c r="A805" s="42"/>
      <c r="B805" s="29"/>
      <c r="C805" s="57"/>
      <c r="D805" s="28"/>
      <c r="E805" s="28"/>
      <c r="F805" s="28"/>
      <c r="G805" s="28"/>
      <c r="H805" s="28"/>
      <c r="I805" s="28"/>
      <c r="J805" s="28"/>
    </row>
    <row r="806" spans="1:10" x14ac:dyDescent="0.25">
      <c r="A806" s="42"/>
      <c r="B806" s="29"/>
      <c r="C806" s="57"/>
      <c r="D806" s="28"/>
      <c r="E806" s="28"/>
      <c r="F806" s="28"/>
      <c r="G806" s="28"/>
      <c r="H806" s="28"/>
      <c r="I806" s="28"/>
      <c r="J806" s="28"/>
    </row>
    <row r="807" spans="1:10" x14ac:dyDescent="0.25">
      <c r="A807" s="42"/>
      <c r="B807" s="29"/>
      <c r="C807" s="57"/>
      <c r="D807" s="28"/>
      <c r="E807" s="28"/>
      <c r="F807" s="28"/>
      <c r="G807" s="28"/>
      <c r="H807" s="28"/>
      <c r="I807" s="28"/>
      <c r="J807" s="28"/>
    </row>
    <row r="808" spans="1:10" x14ac:dyDescent="0.25">
      <c r="A808" s="42"/>
      <c r="B808" s="29"/>
      <c r="C808" s="57"/>
      <c r="D808" s="28"/>
      <c r="E808" s="28"/>
      <c r="F808" s="28"/>
      <c r="G808" s="28"/>
      <c r="H808" s="28"/>
      <c r="I808" s="28"/>
      <c r="J808" s="28"/>
    </row>
    <row r="809" spans="1:10" x14ac:dyDescent="0.25">
      <c r="A809" s="42"/>
      <c r="B809" s="29"/>
      <c r="C809" s="57"/>
      <c r="D809" s="28"/>
      <c r="E809" s="28"/>
      <c r="F809" s="28"/>
      <c r="G809" s="28"/>
      <c r="H809" s="28"/>
      <c r="I809" s="28"/>
      <c r="J809" s="28"/>
    </row>
    <row r="810" spans="1:10" x14ac:dyDescent="0.25">
      <c r="A810" s="42"/>
      <c r="B810" s="29"/>
      <c r="C810" s="57"/>
      <c r="D810" s="28"/>
      <c r="E810" s="28"/>
      <c r="F810" s="28"/>
      <c r="G810" s="28"/>
      <c r="H810" s="28"/>
      <c r="I810" s="28"/>
      <c r="J810" s="28"/>
    </row>
    <row r="811" spans="1:10" x14ac:dyDescent="0.25">
      <c r="A811" s="42"/>
      <c r="B811" s="29"/>
      <c r="C811" s="57"/>
      <c r="D811" s="28"/>
      <c r="E811" s="28"/>
      <c r="F811" s="28"/>
      <c r="G811" s="28"/>
      <c r="H811" s="28"/>
      <c r="I811" s="28"/>
      <c r="J811" s="28"/>
    </row>
    <row r="812" spans="1:10" x14ac:dyDescent="0.25">
      <c r="A812" s="42"/>
      <c r="B812" s="29"/>
      <c r="C812" s="57"/>
      <c r="D812" s="28"/>
      <c r="E812" s="28"/>
      <c r="F812" s="28"/>
      <c r="G812" s="28"/>
      <c r="H812" s="28"/>
      <c r="I812" s="28"/>
      <c r="J812" s="28"/>
    </row>
    <row r="813" spans="1:10" x14ac:dyDescent="0.25">
      <c r="A813" s="42"/>
      <c r="B813" s="29"/>
      <c r="C813" s="57"/>
      <c r="D813" s="28"/>
      <c r="E813" s="28"/>
      <c r="F813" s="28"/>
      <c r="G813" s="28"/>
      <c r="H813" s="28"/>
      <c r="I813" s="28"/>
      <c r="J813" s="28"/>
    </row>
    <row r="814" spans="1:10" x14ac:dyDescent="0.25">
      <c r="A814" s="42"/>
      <c r="B814" s="29"/>
      <c r="C814" s="57"/>
      <c r="D814" s="28"/>
      <c r="E814" s="28"/>
      <c r="F814" s="28"/>
      <c r="G814" s="28"/>
      <c r="H814" s="28"/>
      <c r="I814" s="28"/>
      <c r="J814" s="28"/>
    </row>
    <row r="815" spans="1:10" x14ac:dyDescent="0.25">
      <c r="A815" s="42"/>
      <c r="B815" s="29"/>
      <c r="C815" s="57"/>
      <c r="D815" s="28"/>
      <c r="E815" s="28"/>
      <c r="F815" s="28"/>
      <c r="G815" s="28"/>
      <c r="H815" s="28"/>
      <c r="I815" s="28"/>
      <c r="J815" s="28"/>
    </row>
    <row r="816" spans="1:10" x14ac:dyDescent="0.25">
      <c r="A816" s="42"/>
      <c r="B816" s="29"/>
      <c r="C816" s="57"/>
      <c r="D816" s="28"/>
      <c r="E816" s="28"/>
      <c r="F816" s="28"/>
      <c r="G816" s="28"/>
      <c r="H816" s="28"/>
      <c r="I816" s="28"/>
      <c r="J816" s="28"/>
    </row>
    <row r="817" spans="1:10" x14ac:dyDescent="0.25">
      <c r="A817" s="42"/>
      <c r="B817" s="29"/>
      <c r="C817" s="57"/>
      <c r="D817" s="28"/>
      <c r="E817" s="28"/>
      <c r="F817" s="28"/>
      <c r="G817" s="28"/>
      <c r="H817" s="28"/>
      <c r="I817" s="28"/>
      <c r="J817" s="28"/>
    </row>
    <row r="818" spans="1:10" x14ac:dyDescent="0.25">
      <c r="A818" s="42"/>
      <c r="B818" s="29"/>
      <c r="C818" s="57"/>
      <c r="D818" s="28"/>
      <c r="E818" s="28"/>
      <c r="F818" s="28"/>
      <c r="G818" s="28"/>
      <c r="H818" s="28"/>
      <c r="I818" s="28"/>
      <c r="J818" s="28"/>
    </row>
    <row r="819" spans="1:10" x14ac:dyDescent="0.25">
      <c r="A819" s="42"/>
      <c r="B819" s="29"/>
      <c r="C819" s="57"/>
      <c r="D819" s="28"/>
      <c r="E819" s="28"/>
      <c r="F819" s="28"/>
      <c r="G819" s="28"/>
      <c r="H819" s="28"/>
      <c r="I819" s="28"/>
      <c r="J819" s="28"/>
    </row>
    <row r="820" spans="1:10" x14ac:dyDescent="0.25">
      <c r="A820" s="42"/>
      <c r="B820" s="29"/>
      <c r="C820" s="57"/>
      <c r="D820" s="28"/>
      <c r="E820" s="28"/>
      <c r="F820" s="28"/>
      <c r="G820" s="28"/>
      <c r="H820" s="28"/>
      <c r="I820" s="28"/>
      <c r="J820" s="28"/>
    </row>
    <row r="821" spans="1:10" x14ac:dyDescent="0.25">
      <c r="A821" s="42"/>
      <c r="B821" s="29"/>
      <c r="C821" s="57"/>
      <c r="D821" s="28"/>
      <c r="E821" s="28"/>
      <c r="F821" s="28"/>
      <c r="G821" s="28"/>
      <c r="H821" s="28"/>
      <c r="I821" s="28"/>
      <c r="J821" s="28"/>
    </row>
    <row r="822" spans="1:10" x14ac:dyDescent="0.25">
      <c r="A822" s="42"/>
      <c r="B822" s="29"/>
      <c r="C822" s="57"/>
      <c r="D822" s="28"/>
      <c r="E822" s="28"/>
      <c r="F822" s="28"/>
      <c r="G822" s="28"/>
      <c r="H822" s="28"/>
      <c r="I822" s="28"/>
      <c r="J822" s="28"/>
    </row>
    <row r="823" spans="1:10" x14ac:dyDescent="0.25">
      <c r="A823" s="42"/>
      <c r="B823" s="29"/>
      <c r="C823" s="57"/>
      <c r="D823" s="28"/>
      <c r="E823" s="28"/>
      <c r="F823" s="28"/>
      <c r="G823" s="28"/>
      <c r="H823" s="28"/>
      <c r="I823" s="28"/>
      <c r="J823" s="28"/>
    </row>
    <row r="824" spans="1:10" x14ac:dyDescent="0.25">
      <c r="A824" s="42"/>
      <c r="B824" s="29"/>
      <c r="C824" s="57"/>
      <c r="D824" s="28"/>
      <c r="E824" s="28"/>
      <c r="F824" s="28"/>
      <c r="G824" s="28"/>
      <c r="H824" s="28"/>
      <c r="I824" s="28"/>
      <c r="J824" s="28"/>
    </row>
    <row r="825" spans="1:10" x14ac:dyDescent="0.25">
      <c r="A825" s="42"/>
      <c r="B825" s="29"/>
      <c r="C825" s="57"/>
      <c r="D825" s="28"/>
      <c r="E825" s="28"/>
      <c r="F825" s="28"/>
      <c r="G825" s="28"/>
      <c r="H825" s="28"/>
      <c r="I825" s="28"/>
      <c r="J825" s="28"/>
    </row>
    <row r="826" spans="1:10" x14ac:dyDescent="0.25">
      <c r="A826" s="42"/>
      <c r="B826" s="29"/>
      <c r="C826" s="57"/>
      <c r="D826" s="28"/>
      <c r="E826" s="28"/>
      <c r="F826" s="28"/>
      <c r="G826" s="28"/>
      <c r="H826" s="28"/>
      <c r="I826" s="28"/>
      <c r="J826" s="28"/>
    </row>
    <row r="827" spans="1:10" x14ac:dyDescent="0.25">
      <c r="A827" s="42"/>
      <c r="B827" s="29"/>
      <c r="C827" s="57"/>
      <c r="D827" s="28"/>
      <c r="E827" s="28"/>
      <c r="F827" s="28"/>
      <c r="G827" s="28"/>
      <c r="H827" s="28"/>
      <c r="I827" s="28"/>
      <c r="J827" s="28"/>
    </row>
    <row r="828" spans="1:10" x14ac:dyDescent="0.25">
      <c r="A828" s="42"/>
      <c r="B828" s="29"/>
      <c r="C828" s="57"/>
      <c r="D828" s="28"/>
      <c r="E828" s="28"/>
      <c r="F828" s="28"/>
      <c r="G828" s="28"/>
      <c r="H828" s="28"/>
      <c r="I828" s="28"/>
      <c r="J828" s="28"/>
    </row>
    <row r="829" spans="1:10" x14ac:dyDescent="0.25">
      <c r="A829" s="42"/>
      <c r="B829" s="29"/>
      <c r="C829" s="57"/>
      <c r="D829" s="28"/>
      <c r="E829" s="28"/>
      <c r="F829" s="28"/>
      <c r="G829" s="28"/>
      <c r="H829" s="28"/>
      <c r="I829" s="28"/>
      <c r="J829" s="28"/>
    </row>
    <row r="830" spans="1:10" x14ac:dyDescent="0.25">
      <c r="A830" s="42"/>
      <c r="B830" s="29"/>
      <c r="C830" s="57"/>
      <c r="D830" s="28"/>
      <c r="E830" s="28"/>
      <c r="F830" s="28"/>
      <c r="G830" s="28"/>
      <c r="H830" s="28"/>
      <c r="I830" s="28"/>
      <c r="J830" s="28"/>
    </row>
    <row r="831" spans="1:10" x14ac:dyDescent="0.25">
      <c r="A831" s="42"/>
      <c r="B831" s="29"/>
      <c r="C831" s="57"/>
      <c r="D831" s="28"/>
      <c r="E831" s="28"/>
      <c r="F831" s="28"/>
      <c r="G831" s="28"/>
      <c r="H831" s="28"/>
      <c r="I831" s="28"/>
      <c r="J831" s="28"/>
    </row>
    <row r="832" spans="1:10" x14ac:dyDescent="0.25">
      <c r="A832" s="42"/>
      <c r="B832" s="29"/>
      <c r="C832" s="57"/>
      <c r="D832" s="28"/>
      <c r="E832" s="28"/>
      <c r="F832" s="28"/>
      <c r="G832" s="28"/>
      <c r="H832" s="28"/>
      <c r="I832" s="28"/>
      <c r="J832" s="28"/>
    </row>
    <row r="833" spans="1:10" x14ac:dyDescent="0.25">
      <c r="A833" s="42"/>
      <c r="B833" s="29"/>
      <c r="C833" s="57"/>
      <c r="D833" s="28"/>
      <c r="E833" s="28"/>
      <c r="F833" s="28"/>
      <c r="G833" s="28"/>
      <c r="H833" s="28"/>
      <c r="I833" s="28"/>
      <c r="J833" s="28"/>
    </row>
    <row r="834" spans="1:10" x14ac:dyDescent="0.25">
      <c r="A834" s="42"/>
      <c r="B834" s="29"/>
      <c r="C834" s="57"/>
      <c r="D834" s="28"/>
      <c r="E834" s="28"/>
      <c r="F834" s="28"/>
      <c r="G834" s="28"/>
      <c r="H834" s="28"/>
      <c r="I834" s="28"/>
      <c r="J834" s="28"/>
    </row>
    <row r="835" spans="1:10" x14ac:dyDescent="0.25">
      <c r="A835" s="42"/>
      <c r="B835" s="29"/>
      <c r="C835" s="57"/>
      <c r="D835" s="28"/>
      <c r="E835" s="28"/>
      <c r="F835" s="28"/>
      <c r="G835" s="28"/>
      <c r="H835" s="28"/>
      <c r="I835" s="28"/>
      <c r="J835" s="28"/>
    </row>
    <row r="836" spans="1:10" x14ac:dyDescent="0.25">
      <c r="A836" s="42"/>
      <c r="B836" s="29"/>
      <c r="C836" s="57"/>
      <c r="D836" s="28"/>
      <c r="E836" s="28"/>
      <c r="F836" s="28"/>
      <c r="G836" s="28"/>
      <c r="H836" s="28"/>
      <c r="I836" s="28"/>
      <c r="J836" s="28"/>
    </row>
    <row r="837" spans="1:10" x14ac:dyDescent="0.25">
      <c r="A837" s="42"/>
      <c r="B837" s="29"/>
      <c r="C837" s="57"/>
      <c r="D837" s="28"/>
      <c r="E837" s="28"/>
      <c r="F837" s="28"/>
      <c r="G837" s="28"/>
      <c r="H837" s="28"/>
      <c r="I837" s="28"/>
      <c r="J837" s="28"/>
    </row>
    <row r="838" spans="1:10" x14ac:dyDescent="0.25">
      <c r="A838" s="42"/>
      <c r="B838" s="29"/>
      <c r="C838" s="57"/>
      <c r="D838" s="28"/>
      <c r="E838" s="28"/>
      <c r="F838" s="28"/>
      <c r="G838" s="28"/>
      <c r="H838" s="28"/>
      <c r="I838" s="28"/>
      <c r="J838" s="28"/>
    </row>
    <row r="839" spans="1:10" x14ac:dyDescent="0.25">
      <c r="A839" s="42"/>
      <c r="B839" s="29"/>
      <c r="C839" s="57"/>
      <c r="D839" s="28"/>
      <c r="E839" s="28"/>
      <c r="F839" s="28"/>
      <c r="G839" s="28"/>
      <c r="H839" s="28"/>
      <c r="I839" s="28"/>
      <c r="J839" s="28"/>
    </row>
    <row r="840" spans="1:10" x14ac:dyDescent="0.25">
      <c r="A840" s="42"/>
      <c r="B840" s="29"/>
      <c r="C840" s="57"/>
      <c r="D840" s="28"/>
      <c r="E840" s="28"/>
      <c r="F840" s="28"/>
      <c r="G840" s="28"/>
      <c r="H840" s="28"/>
      <c r="I840" s="28"/>
      <c r="J840" s="28"/>
    </row>
    <row r="841" spans="1:10" x14ac:dyDescent="0.25">
      <c r="A841" s="42"/>
      <c r="B841" s="29"/>
      <c r="C841" s="57"/>
      <c r="D841" s="28"/>
      <c r="E841" s="28"/>
      <c r="F841" s="28"/>
      <c r="G841" s="28"/>
      <c r="H841" s="28"/>
      <c r="I841" s="28"/>
      <c r="J841" s="28"/>
    </row>
    <row r="842" spans="1:10" x14ac:dyDescent="0.25">
      <c r="A842" s="42"/>
      <c r="B842" s="29"/>
      <c r="C842" s="57"/>
      <c r="D842" s="28"/>
      <c r="E842" s="28"/>
      <c r="F842" s="28"/>
      <c r="G842" s="28"/>
      <c r="H842" s="28"/>
      <c r="I842" s="28"/>
      <c r="J842" s="28"/>
    </row>
    <row r="843" spans="1:10" x14ac:dyDescent="0.25">
      <c r="A843" s="42"/>
      <c r="B843" s="29"/>
      <c r="C843" s="57"/>
      <c r="D843" s="28"/>
      <c r="E843" s="28"/>
      <c r="F843" s="28"/>
      <c r="G843" s="28"/>
      <c r="H843" s="28"/>
      <c r="I843" s="28"/>
      <c r="J843" s="28"/>
    </row>
    <row r="844" spans="1:10" x14ac:dyDescent="0.25">
      <c r="A844" s="42"/>
      <c r="B844" s="29"/>
      <c r="C844" s="57"/>
      <c r="D844" s="28"/>
      <c r="E844" s="28"/>
      <c r="F844" s="28"/>
      <c r="G844" s="28"/>
      <c r="H844" s="28"/>
      <c r="I844" s="28"/>
      <c r="J844" s="28"/>
    </row>
    <row r="845" spans="1:10" x14ac:dyDescent="0.25">
      <c r="A845" s="42"/>
      <c r="B845" s="29"/>
      <c r="C845" s="57"/>
      <c r="D845" s="28"/>
      <c r="E845" s="28"/>
      <c r="F845" s="28"/>
      <c r="G845" s="28"/>
      <c r="H845" s="28"/>
      <c r="I845" s="28"/>
      <c r="J845" s="28"/>
    </row>
    <row r="846" spans="1:10" x14ac:dyDescent="0.25">
      <c r="A846" s="42"/>
      <c r="B846" s="29"/>
      <c r="C846" s="57"/>
      <c r="D846" s="28"/>
      <c r="E846" s="28"/>
      <c r="F846" s="28"/>
      <c r="G846" s="28"/>
      <c r="H846" s="28"/>
      <c r="I846" s="28"/>
      <c r="J846" s="28"/>
    </row>
    <row r="847" spans="1:10" x14ac:dyDescent="0.25">
      <c r="A847" s="42"/>
      <c r="B847" s="29"/>
      <c r="C847" s="57"/>
      <c r="D847" s="28"/>
      <c r="E847" s="28"/>
      <c r="F847" s="28"/>
      <c r="G847" s="28"/>
      <c r="H847" s="28"/>
      <c r="I847" s="28"/>
      <c r="J847" s="28"/>
    </row>
    <row r="848" spans="1:10" x14ac:dyDescent="0.25">
      <c r="A848" s="42"/>
      <c r="B848" s="29"/>
      <c r="C848" s="57"/>
      <c r="D848" s="28"/>
      <c r="E848" s="28"/>
      <c r="F848" s="28"/>
      <c r="G848" s="28"/>
      <c r="H848" s="28"/>
      <c r="I848" s="28"/>
      <c r="J848" s="28"/>
    </row>
    <row r="849" spans="1:10" x14ac:dyDescent="0.25">
      <c r="A849" s="42"/>
      <c r="B849" s="29"/>
      <c r="C849" s="57"/>
      <c r="D849" s="28"/>
      <c r="E849" s="28"/>
      <c r="F849" s="28"/>
      <c r="G849" s="28"/>
      <c r="H849" s="28"/>
      <c r="I849" s="28"/>
      <c r="J849" s="28"/>
    </row>
    <row r="850" spans="1:10" x14ac:dyDescent="0.25">
      <c r="A850" s="42"/>
      <c r="B850" s="29"/>
      <c r="C850" s="57"/>
      <c r="D850" s="28"/>
      <c r="E850" s="28"/>
      <c r="F850" s="28"/>
      <c r="G850" s="28"/>
      <c r="H850" s="28"/>
      <c r="I850" s="28"/>
      <c r="J850" s="28"/>
    </row>
    <row r="851" spans="1:10" x14ac:dyDescent="0.25">
      <c r="A851" s="42"/>
      <c r="B851" s="29"/>
      <c r="C851" s="57"/>
      <c r="D851" s="28"/>
      <c r="E851" s="28"/>
      <c r="F851" s="28"/>
      <c r="G851" s="28"/>
      <c r="H851" s="28"/>
      <c r="I851" s="28"/>
      <c r="J851" s="28"/>
    </row>
    <row r="852" spans="1:10" x14ac:dyDescent="0.25">
      <c r="A852" s="42"/>
      <c r="B852" s="29"/>
      <c r="C852" s="57"/>
      <c r="D852" s="28"/>
      <c r="E852" s="28"/>
      <c r="F852" s="28"/>
      <c r="G852" s="28"/>
      <c r="H852" s="28"/>
      <c r="I852" s="28"/>
      <c r="J852" s="28"/>
    </row>
    <row r="853" spans="1:10" x14ac:dyDescent="0.25">
      <c r="A853" s="42"/>
      <c r="B853" s="29"/>
      <c r="C853" s="57"/>
      <c r="D853" s="28"/>
      <c r="E853" s="28"/>
      <c r="F853" s="28"/>
      <c r="G853" s="28"/>
      <c r="H853" s="28"/>
      <c r="I853" s="28"/>
      <c r="J853" s="28"/>
    </row>
    <row r="854" spans="1:10" x14ac:dyDescent="0.25">
      <c r="A854" s="42"/>
      <c r="B854" s="29"/>
      <c r="C854" s="57"/>
      <c r="D854" s="28"/>
      <c r="E854" s="28"/>
      <c r="F854" s="28"/>
      <c r="G854" s="28"/>
      <c r="H854" s="28"/>
      <c r="I854" s="28"/>
      <c r="J854" s="28"/>
    </row>
    <row r="855" spans="1:10" x14ac:dyDescent="0.25">
      <c r="A855" s="42"/>
      <c r="B855" s="29"/>
      <c r="C855" s="57"/>
      <c r="D855" s="28"/>
      <c r="E855" s="28"/>
      <c r="F855" s="28"/>
      <c r="G855" s="28"/>
      <c r="H855" s="28"/>
      <c r="I855" s="28"/>
      <c r="J855" s="28"/>
    </row>
    <row r="856" spans="1:10" x14ac:dyDescent="0.25">
      <c r="A856" s="42"/>
      <c r="B856" s="29"/>
      <c r="C856" s="57"/>
      <c r="D856" s="28"/>
      <c r="E856" s="28"/>
      <c r="F856" s="28"/>
      <c r="G856" s="28"/>
      <c r="H856" s="28"/>
      <c r="I856" s="28"/>
      <c r="J856" s="28"/>
    </row>
    <row r="857" spans="1:10" x14ac:dyDescent="0.25">
      <c r="A857" s="42"/>
      <c r="B857" s="29"/>
      <c r="C857" s="57"/>
      <c r="D857" s="28"/>
      <c r="E857" s="28"/>
      <c r="F857" s="28"/>
      <c r="G857" s="28"/>
      <c r="H857" s="28"/>
      <c r="I857" s="28"/>
      <c r="J857" s="28"/>
    </row>
    <row r="858" spans="1:10" x14ac:dyDescent="0.25">
      <c r="A858" s="42"/>
      <c r="B858" s="29"/>
      <c r="C858" s="57"/>
      <c r="D858" s="28"/>
      <c r="E858" s="28"/>
      <c r="F858" s="28"/>
      <c r="G858" s="28"/>
      <c r="H858" s="28"/>
      <c r="I858" s="28"/>
      <c r="J858" s="28"/>
    </row>
    <row r="859" spans="1:10" x14ac:dyDescent="0.25">
      <c r="A859" s="42"/>
      <c r="B859" s="29"/>
      <c r="C859" s="57"/>
      <c r="D859" s="28"/>
      <c r="E859" s="28"/>
      <c r="F859" s="28"/>
      <c r="G859" s="28"/>
      <c r="H859" s="28"/>
      <c r="I859" s="28"/>
      <c r="J859" s="28"/>
    </row>
    <row r="860" spans="1:10" x14ac:dyDescent="0.25">
      <c r="A860" s="42"/>
      <c r="B860" s="29"/>
      <c r="C860" s="57"/>
      <c r="D860" s="28"/>
      <c r="E860" s="28"/>
      <c r="F860" s="28"/>
      <c r="G860" s="28"/>
      <c r="H860" s="28"/>
      <c r="I860" s="28"/>
      <c r="J860" s="28"/>
    </row>
    <row r="861" spans="1:10" x14ac:dyDescent="0.25">
      <c r="A861" s="42"/>
      <c r="B861" s="29"/>
      <c r="C861" s="57"/>
      <c r="D861" s="28"/>
      <c r="E861" s="28"/>
      <c r="F861" s="28"/>
      <c r="G861" s="28"/>
      <c r="H861" s="28"/>
      <c r="I861" s="28"/>
      <c r="J861" s="28"/>
    </row>
    <row r="862" spans="1:10" x14ac:dyDescent="0.25">
      <c r="A862" s="42"/>
      <c r="B862" s="29"/>
      <c r="C862" s="57"/>
      <c r="D862" s="28"/>
      <c r="E862" s="28"/>
      <c r="F862" s="28"/>
      <c r="G862" s="28"/>
      <c r="H862" s="28"/>
      <c r="I862" s="28"/>
      <c r="J862" s="28"/>
    </row>
    <row r="863" spans="1:10" x14ac:dyDescent="0.25">
      <c r="A863" s="42"/>
      <c r="B863" s="29"/>
      <c r="C863" s="57"/>
      <c r="D863" s="28"/>
      <c r="E863" s="28"/>
      <c r="F863" s="28"/>
      <c r="G863" s="28"/>
      <c r="H863" s="28"/>
      <c r="I863" s="28"/>
      <c r="J863" s="28"/>
    </row>
    <row r="864" spans="1:10" x14ac:dyDescent="0.25">
      <c r="A864" s="42"/>
      <c r="B864" s="29"/>
      <c r="C864" s="57"/>
      <c r="D864" s="28"/>
      <c r="E864" s="28"/>
      <c r="F864" s="28"/>
      <c r="G864" s="28"/>
      <c r="H864" s="28"/>
      <c r="I864" s="28"/>
      <c r="J864" s="28"/>
    </row>
    <row r="865" spans="1:10" x14ac:dyDescent="0.25">
      <c r="A865" s="42"/>
      <c r="B865" s="29"/>
      <c r="C865" s="57"/>
      <c r="D865" s="28"/>
      <c r="E865" s="28"/>
      <c r="F865" s="28"/>
      <c r="G865" s="28"/>
      <c r="H865" s="28"/>
      <c r="I865" s="28"/>
      <c r="J865" s="28"/>
    </row>
    <row r="866" spans="1:10" x14ac:dyDescent="0.25">
      <c r="A866" s="42"/>
      <c r="B866" s="29"/>
      <c r="C866" s="57"/>
      <c r="D866" s="28"/>
      <c r="E866" s="28"/>
      <c r="F866" s="28"/>
      <c r="G866" s="28"/>
      <c r="H866" s="28"/>
      <c r="I866" s="28"/>
      <c r="J866" s="28"/>
    </row>
    <row r="867" spans="1:10" x14ac:dyDescent="0.25">
      <c r="A867" s="42"/>
      <c r="B867" s="29"/>
      <c r="C867" s="57"/>
      <c r="D867" s="28"/>
      <c r="E867" s="28"/>
      <c r="F867" s="28"/>
      <c r="G867" s="28"/>
      <c r="H867" s="28"/>
      <c r="I867" s="28"/>
      <c r="J867" s="28"/>
    </row>
    <row r="868" spans="1:10" x14ac:dyDescent="0.25">
      <c r="A868" s="42"/>
      <c r="B868" s="29"/>
      <c r="C868" s="57"/>
      <c r="D868" s="28"/>
      <c r="E868" s="28"/>
      <c r="F868" s="28"/>
      <c r="G868" s="28"/>
      <c r="H868" s="28"/>
      <c r="I868" s="28"/>
      <c r="J868" s="28"/>
    </row>
    <row r="869" spans="1:10" x14ac:dyDescent="0.25">
      <c r="A869" s="42"/>
      <c r="B869" s="29"/>
      <c r="C869" s="57"/>
      <c r="D869" s="28"/>
      <c r="E869" s="28"/>
      <c r="F869" s="28"/>
      <c r="G869" s="28"/>
      <c r="H869" s="28"/>
      <c r="I869" s="28"/>
      <c r="J869" s="28"/>
    </row>
    <row r="870" spans="1:10" x14ac:dyDescent="0.25">
      <c r="A870" s="42"/>
      <c r="B870" s="29"/>
      <c r="C870" s="57"/>
      <c r="D870" s="28"/>
      <c r="E870" s="28"/>
      <c r="F870" s="28"/>
      <c r="G870" s="28"/>
      <c r="H870" s="28"/>
      <c r="I870" s="28"/>
      <c r="J870" s="28"/>
    </row>
    <row r="871" spans="1:10" x14ac:dyDescent="0.25">
      <c r="A871" s="42"/>
      <c r="B871" s="29"/>
      <c r="C871" s="57"/>
      <c r="D871" s="28"/>
      <c r="E871" s="28"/>
      <c r="F871" s="28"/>
      <c r="G871" s="28"/>
      <c r="H871" s="28"/>
      <c r="I871" s="28"/>
      <c r="J871" s="28"/>
    </row>
    <row r="872" spans="1:10" x14ac:dyDescent="0.25">
      <c r="A872" s="42"/>
      <c r="B872" s="29"/>
      <c r="C872" s="57"/>
      <c r="D872" s="28"/>
      <c r="E872" s="28"/>
      <c r="F872" s="28"/>
      <c r="G872" s="28"/>
      <c r="H872" s="28"/>
      <c r="I872" s="28"/>
      <c r="J872" s="28"/>
    </row>
    <row r="873" spans="1:10" x14ac:dyDescent="0.25">
      <c r="A873" s="42"/>
      <c r="B873" s="29"/>
      <c r="C873" s="57"/>
      <c r="D873" s="28"/>
      <c r="E873" s="28"/>
      <c r="F873" s="28"/>
      <c r="G873" s="28"/>
      <c r="H873" s="28"/>
      <c r="I873" s="28"/>
      <c r="J873" s="28"/>
    </row>
    <row r="874" spans="1:10" x14ac:dyDescent="0.25">
      <c r="A874" s="42"/>
      <c r="B874" s="29"/>
      <c r="C874" s="57"/>
      <c r="D874" s="28"/>
      <c r="E874" s="28"/>
      <c r="F874" s="28"/>
      <c r="G874" s="28"/>
      <c r="H874" s="28"/>
      <c r="I874" s="28"/>
      <c r="J874" s="28"/>
    </row>
    <row r="875" spans="1:10" x14ac:dyDescent="0.25">
      <c r="A875" s="42"/>
      <c r="B875" s="29"/>
      <c r="C875" s="57"/>
      <c r="D875" s="28"/>
      <c r="E875" s="28"/>
      <c r="F875" s="28"/>
      <c r="G875" s="28"/>
      <c r="H875" s="28"/>
      <c r="I875" s="28"/>
      <c r="J875" s="28"/>
    </row>
    <row r="876" spans="1:10" x14ac:dyDescent="0.25">
      <c r="A876" s="42"/>
      <c r="B876" s="29"/>
      <c r="C876" s="57"/>
      <c r="D876" s="28"/>
      <c r="E876" s="28"/>
      <c r="F876" s="28"/>
      <c r="G876" s="28"/>
      <c r="H876" s="28"/>
      <c r="I876" s="28"/>
      <c r="J876" s="28"/>
    </row>
    <row r="877" spans="1:10" x14ac:dyDescent="0.25">
      <c r="A877" s="42"/>
      <c r="B877" s="29"/>
      <c r="C877" s="57"/>
      <c r="D877" s="28"/>
      <c r="E877" s="28"/>
      <c r="F877" s="28"/>
      <c r="G877" s="28"/>
      <c r="H877" s="28"/>
      <c r="I877" s="28"/>
      <c r="J877" s="28"/>
    </row>
    <row r="878" spans="1:10" x14ac:dyDescent="0.25">
      <c r="A878" s="42"/>
      <c r="B878" s="29"/>
      <c r="C878" s="57"/>
      <c r="D878" s="28"/>
      <c r="E878" s="28"/>
      <c r="F878" s="28"/>
      <c r="G878" s="28"/>
      <c r="H878" s="28"/>
      <c r="I878" s="28"/>
      <c r="J878" s="28"/>
    </row>
    <row r="879" spans="1:10" x14ac:dyDescent="0.25">
      <c r="A879" s="42"/>
      <c r="B879" s="29"/>
      <c r="C879" s="57"/>
      <c r="D879" s="28"/>
      <c r="E879" s="28"/>
      <c r="F879" s="28"/>
      <c r="G879" s="28"/>
      <c r="H879" s="28"/>
      <c r="I879" s="28"/>
      <c r="J879" s="28"/>
    </row>
    <row r="880" spans="1:10" x14ac:dyDescent="0.25">
      <c r="A880" s="42"/>
      <c r="B880" s="29"/>
      <c r="C880" s="57"/>
      <c r="D880" s="28"/>
      <c r="E880" s="28"/>
      <c r="F880" s="28"/>
      <c r="G880" s="28"/>
      <c r="H880" s="28"/>
      <c r="I880" s="28"/>
      <c r="J880" s="28"/>
    </row>
    <row r="881" spans="1:10" x14ac:dyDescent="0.25">
      <c r="A881" s="42"/>
      <c r="B881" s="29"/>
      <c r="C881" s="57"/>
      <c r="D881" s="28"/>
      <c r="E881" s="28"/>
      <c r="F881" s="28"/>
      <c r="G881" s="28"/>
      <c r="H881" s="28"/>
      <c r="I881" s="28"/>
      <c r="J881" s="28"/>
    </row>
    <row r="882" spans="1:10" x14ac:dyDescent="0.25">
      <c r="A882" s="42"/>
      <c r="B882" s="29"/>
      <c r="C882" s="57"/>
      <c r="D882" s="28"/>
      <c r="E882" s="28"/>
      <c r="F882" s="28"/>
      <c r="G882" s="28"/>
      <c r="H882" s="28"/>
      <c r="I882" s="28"/>
      <c r="J882" s="28"/>
    </row>
    <row r="883" spans="1:10" x14ac:dyDescent="0.25">
      <c r="A883" s="42"/>
      <c r="B883" s="29"/>
      <c r="C883" s="57"/>
      <c r="D883" s="28"/>
      <c r="E883" s="28"/>
      <c r="F883" s="28"/>
      <c r="G883" s="28"/>
      <c r="H883" s="28"/>
      <c r="I883" s="28"/>
      <c r="J883" s="28"/>
    </row>
    <row r="884" spans="1:10" x14ac:dyDescent="0.25">
      <c r="A884" s="42"/>
      <c r="B884" s="29"/>
      <c r="C884" s="57"/>
      <c r="D884" s="28"/>
      <c r="E884" s="28"/>
      <c r="F884" s="28"/>
      <c r="G884" s="28"/>
      <c r="H884" s="28"/>
      <c r="I884" s="28"/>
      <c r="J884" s="28"/>
    </row>
    <row r="885" spans="1:10" x14ac:dyDescent="0.25">
      <c r="A885" s="42"/>
      <c r="B885" s="29"/>
      <c r="C885" s="57"/>
      <c r="D885" s="28"/>
      <c r="E885" s="28"/>
      <c r="F885" s="28"/>
      <c r="G885" s="28"/>
      <c r="H885" s="28"/>
      <c r="I885" s="28"/>
      <c r="J885" s="28"/>
    </row>
    <row r="886" spans="1:10" x14ac:dyDescent="0.25">
      <c r="A886" s="42"/>
      <c r="B886" s="29"/>
      <c r="C886" s="57"/>
      <c r="D886" s="28"/>
      <c r="E886" s="28"/>
      <c r="F886" s="28"/>
      <c r="G886" s="28"/>
      <c r="H886" s="28"/>
      <c r="I886" s="28"/>
      <c r="J886" s="28"/>
    </row>
    <row r="887" spans="1:10" x14ac:dyDescent="0.25">
      <c r="A887" s="42"/>
      <c r="B887" s="29"/>
      <c r="C887" s="57"/>
      <c r="D887" s="28"/>
      <c r="E887" s="28"/>
      <c r="F887" s="28"/>
      <c r="G887" s="28"/>
      <c r="H887" s="28"/>
      <c r="I887" s="28"/>
      <c r="J887" s="28"/>
    </row>
    <row r="888" spans="1:10" x14ac:dyDescent="0.25">
      <c r="A888" s="42"/>
      <c r="B888" s="29"/>
      <c r="C888" s="57"/>
      <c r="D888" s="28"/>
      <c r="E888" s="28"/>
      <c r="F888" s="28"/>
      <c r="G888" s="28"/>
      <c r="H888" s="28"/>
      <c r="I888" s="28"/>
      <c r="J888" s="28"/>
    </row>
    <row r="889" spans="1:10" x14ac:dyDescent="0.25">
      <c r="A889" s="42"/>
      <c r="B889" s="29"/>
      <c r="C889" s="57"/>
      <c r="D889" s="28"/>
      <c r="E889" s="28"/>
      <c r="F889" s="28"/>
      <c r="G889" s="28"/>
      <c r="H889" s="28"/>
      <c r="I889" s="28"/>
      <c r="J889" s="28"/>
    </row>
    <row r="890" spans="1:10" x14ac:dyDescent="0.25">
      <c r="A890" s="42"/>
      <c r="B890" s="29"/>
      <c r="C890" s="57"/>
      <c r="D890" s="28"/>
      <c r="E890" s="28"/>
      <c r="F890" s="28"/>
      <c r="G890" s="28"/>
      <c r="H890" s="28"/>
      <c r="I890" s="28"/>
      <c r="J890" s="28"/>
    </row>
    <row r="891" spans="1:10" x14ac:dyDescent="0.25">
      <c r="A891" s="42"/>
      <c r="B891" s="29"/>
      <c r="C891" s="57"/>
      <c r="D891" s="28"/>
      <c r="E891" s="28"/>
      <c r="F891" s="28"/>
      <c r="G891" s="28"/>
      <c r="H891" s="28"/>
      <c r="I891" s="28"/>
      <c r="J891" s="28"/>
    </row>
    <row r="892" spans="1:10" x14ac:dyDescent="0.25">
      <c r="A892" s="42"/>
      <c r="B892" s="29"/>
      <c r="C892" s="57"/>
      <c r="D892" s="28"/>
      <c r="E892" s="28"/>
      <c r="F892" s="28"/>
      <c r="G892" s="28"/>
      <c r="H892" s="28"/>
      <c r="I892" s="28"/>
      <c r="J892" s="28"/>
    </row>
    <row r="893" spans="1:10" x14ac:dyDescent="0.25">
      <c r="A893" s="42"/>
      <c r="B893" s="29"/>
      <c r="C893" s="57"/>
      <c r="D893" s="28"/>
      <c r="E893" s="28"/>
      <c r="F893" s="28"/>
      <c r="G893" s="28"/>
      <c r="H893" s="28"/>
      <c r="I893" s="28"/>
      <c r="J893" s="28"/>
    </row>
    <row r="894" spans="1:10" x14ac:dyDescent="0.25">
      <c r="A894" s="42"/>
      <c r="B894" s="29"/>
      <c r="C894" s="57"/>
      <c r="D894" s="28"/>
      <c r="E894" s="28"/>
      <c r="F894" s="28"/>
      <c r="G894" s="28"/>
      <c r="H894" s="28"/>
      <c r="I894" s="28"/>
      <c r="J894" s="28"/>
    </row>
    <row r="895" spans="1:10" x14ac:dyDescent="0.25">
      <c r="A895" s="42"/>
      <c r="B895" s="29"/>
      <c r="C895" s="57"/>
      <c r="D895" s="28"/>
      <c r="E895" s="28"/>
      <c r="F895" s="28"/>
      <c r="G895" s="28"/>
      <c r="H895" s="28"/>
      <c r="I895" s="28"/>
      <c r="J895" s="28"/>
    </row>
    <row r="896" spans="1:10" x14ac:dyDescent="0.25">
      <c r="A896" s="42"/>
      <c r="B896" s="29"/>
      <c r="C896" s="57"/>
      <c r="D896" s="28"/>
      <c r="E896" s="28"/>
      <c r="F896" s="28"/>
      <c r="G896" s="28"/>
      <c r="H896" s="28"/>
      <c r="I896" s="28"/>
      <c r="J896" s="28"/>
    </row>
    <row r="897" spans="1:10" x14ac:dyDescent="0.25">
      <c r="A897" s="42"/>
      <c r="B897" s="29"/>
      <c r="C897" s="57"/>
      <c r="D897" s="28"/>
      <c r="E897" s="28"/>
      <c r="F897" s="28"/>
      <c r="G897" s="28"/>
      <c r="H897" s="28"/>
      <c r="I897" s="28"/>
      <c r="J897" s="28"/>
    </row>
    <row r="898" spans="1:10" x14ac:dyDescent="0.25">
      <c r="A898" s="42"/>
      <c r="B898" s="29"/>
      <c r="C898" s="57"/>
      <c r="D898" s="28"/>
      <c r="E898" s="28"/>
      <c r="F898" s="28"/>
      <c r="G898" s="28"/>
      <c r="H898" s="28"/>
      <c r="I898" s="28"/>
      <c r="J898" s="28"/>
    </row>
    <row r="899" spans="1:10" x14ac:dyDescent="0.25">
      <c r="A899" s="42"/>
      <c r="B899" s="29"/>
      <c r="C899" s="57"/>
      <c r="D899" s="28"/>
      <c r="E899" s="28"/>
      <c r="F899" s="28"/>
      <c r="G899" s="28"/>
      <c r="H899" s="28"/>
      <c r="I899" s="28"/>
      <c r="J899" s="28"/>
    </row>
    <row r="900" spans="1:10" x14ac:dyDescent="0.25">
      <c r="A900" s="42"/>
      <c r="B900" s="29"/>
      <c r="C900" s="57"/>
      <c r="D900" s="28"/>
      <c r="E900" s="28"/>
      <c r="F900" s="28"/>
      <c r="G900" s="28"/>
      <c r="H900" s="28"/>
      <c r="I900" s="28"/>
      <c r="J900" s="28"/>
    </row>
    <row r="901" spans="1:10" x14ac:dyDescent="0.25">
      <c r="A901" s="42"/>
      <c r="B901" s="29"/>
      <c r="C901" s="57"/>
      <c r="D901" s="28"/>
      <c r="E901" s="28"/>
      <c r="F901" s="28"/>
      <c r="G901" s="28"/>
      <c r="H901" s="28"/>
      <c r="I901" s="28"/>
      <c r="J901" s="28"/>
    </row>
    <row r="902" spans="1:10" x14ac:dyDescent="0.25">
      <c r="A902" s="42"/>
      <c r="B902" s="29"/>
      <c r="C902" s="57"/>
      <c r="D902" s="28"/>
      <c r="E902" s="28"/>
      <c r="F902" s="28"/>
      <c r="G902" s="28"/>
      <c r="H902" s="28"/>
      <c r="I902" s="28"/>
      <c r="J902" s="28"/>
    </row>
    <row r="903" spans="1:10" x14ac:dyDescent="0.25">
      <c r="A903" s="42"/>
      <c r="B903" s="29"/>
      <c r="C903" s="57"/>
      <c r="D903" s="28"/>
      <c r="E903" s="28"/>
      <c r="F903" s="28"/>
      <c r="G903" s="28"/>
      <c r="H903" s="28"/>
      <c r="I903" s="28"/>
      <c r="J903" s="28"/>
    </row>
    <row r="904" spans="1:10" x14ac:dyDescent="0.25">
      <c r="A904" s="42"/>
      <c r="B904" s="29"/>
      <c r="C904" s="57"/>
      <c r="D904" s="28"/>
      <c r="E904" s="28"/>
      <c r="F904" s="28"/>
      <c r="G904" s="28"/>
      <c r="H904" s="28"/>
      <c r="I904" s="28"/>
      <c r="J904" s="28"/>
    </row>
    <row r="905" spans="1:10" x14ac:dyDescent="0.25">
      <c r="A905" s="42"/>
      <c r="B905" s="29"/>
      <c r="C905" s="57"/>
      <c r="D905" s="28"/>
      <c r="E905" s="28"/>
      <c r="F905" s="28"/>
      <c r="G905" s="28"/>
      <c r="H905" s="28"/>
      <c r="I905" s="28"/>
      <c r="J905" s="28"/>
    </row>
    <row r="906" spans="1:10" x14ac:dyDescent="0.25">
      <c r="A906" s="42"/>
      <c r="B906" s="29"/>
      <c r="C906" s="57"/>
      <c r="D906" s="28"/>
      <c r="E906" s="28"/>
      <c r="F906" s="28"/>
      <c r="G906" s="28"/>
      <c r="H906" s="28"/>
      <c r="I906" s="28"/>
      <c r="J906" s="28"/>
    </row>
    <row r="907" spans="1:10" x14ac:dyDescent="0.25">
      <c r="A907" s="42"/>
      <c r="B907" s="29"/>
      <c r="C907" s="57"/>
      <c r="D907" s="28"/>
      <c r="E907" s="28"/>
      <c r="F907" s="28"/>
      <c r="G907" s="28"/>
      <c r="H907" s="28"/>
      <c r="I907" s="28"/>
      <c r="J907" s="28"/>
    </row>
    <row r="908" spans="1:10" x14ac:dyDescent="0.25">
      <c r="A908" s="42"/>
      <c r="B908" s="29"/>
      <c r="C908" s="57"/>
      <c r="D908" s="28"/>
      <c r="E908" s="28"/>
      <c r="F908" s="28"/>
      <c r="G908" s="28"/>
      <c r="H908" s="28"/>
      <c r="I908" s="28"/>
      <c r="J908" s="28"/>
    </row>
    <row r="909" spans="1:10" x14ac:dyDescent="0.25">
      <c r="A909" s="42"/>
      <c r="B909" s="29"/>
      <c r="C909" s="57"/>
      <c r="D909" s="28"/>
      <c r="E909" s="28"/>
      <c r="F909" s="28"/>
      <c r="G909" s="28"/>
      <c r="H909" s="28"/>
      <c r="I909" s="28"/>
      <c r="J909" s="28"/>
    </row>
    <row r="910" spans="1:10" x14ac:dyDescent="0.25">
      <c r="A910" s="42"/>
      <c r="B910" s="29"/>
      <c r="C910" s="57"/>
      <c r="D910" s="28"/>
      <c r="E910" s="28"/>
      <c r="F910" s="28"/>
      <c r="G910" s="28"/>
      <c r="H910" s="28"/>
      <c r="I910" s="28"/>
      <c r="J910" s="28"/>
    </row>
    <row r="911" spans="1:10" x14ac:dyDescent="0.25">
      <c r="A911" s="42"/>
      <c r="B911" s="29"/>
      <c r="C911" s="57"/>
      <c r="D911" s="28"/>
      <c r="E911" s="28"/>
      <c r="F911" s="28"/>
      <c r="G911" s="28"/>
      <c r="H911" s="28"/>
      <c r="I911" s="28"/>
      <c r="J911" s="28"/>
    </row>
    <row r="912" spans="1:10" x14ac:dyDescent="0.25">
      <c r="A912" s="42"/>
      <c r="B912" s="29"/>
      <c r="C912" s="57"/>
      <c r="D912" s="28"/>
      <c r="E912" s="28"/>
      <c r="F912" s="28"/>
      <c r="G912" s="28"/>
      <c r="H912" s="28"/>
      <c r="I912" s="28"/>
      <c r="J912" s="28"/>
    </row>
    <row r="913" spans="1:10" x14ac:dyDescent="0.25">
      <c r="A913" s="42"/>
      <c r="B913" s="29"/>
      <c r="C913" s="57"/>
      <c r="D913" s="28"/>
      <c r="E913" s="28"/>
      <c r="F913" s="28"/>
      <c r="G913" s="28"/>
      <c r="H913" s="28"/>
      <c r="I913" s="28"/>
      <c r="J913" s="28"/>
    </row>
    <row r="914" spans="1:10" x14ac:dyDescent="0.25">
      <c r="A914" s="42"/>
      <c r="B914" s="29"/>
      <c r="C914" s="57"/>
      <c r="D914" s="28"/>
      <c r="E914" s="28"/>
      <c r="F914" s="28"/>
      <c r="G914" s="28"/>
      <c r="H914" s="28"/>
      <c r="I914" s="28"/>
      <c r="J914" s="28"/>
    </row>
    <row r="915" spans="1:10" x14ac:dyDescent="0.25">
      <c r="A915" s="42"/>
      <c r="B915" s="29"/>
      <c r="C915" s="57"/>
      <c r="D915" s="28"/>
      <c r="E915" s="28"/>
      <c r="F915" s="28"/>
      <c r="G915" s="28"/>
      <c r="H915" s="28"/>
      <c r="I915" s="28"/>
      <c r="J915" s="28"/>
    </row>
    <row r="916" spans="1:10" x14ac:dyDescent="0.25">
      <c r="A916" s="42"/>
      <c r="B916" s="29"/>
      <c r="C916" s="57"/>
      <c r="D916" s="28"/>
      <c r="E916" s="28"/>
      <c r="F916" s="28"/>
      <c r="G916" s="28"/>
      <c r="H916" s="28"/>
      <c r="I916" s="28"/>
      <c r="J916" s="28"/>
    </row>
    <row r="917" spans="1:10" x14ac:dyDescent="0.25">
      <c r="A917" s="42"/>
      <c r="B917" s="29"/>
      <c r="C917" s="57"/>
      <c r="D917" s="28"/>
      <c r="E917" s="28"/>
      <c r="F917" s="28"/>
      <c r="G917" s="28"/>
      <c r="H917" s="28"/>
      <c r="I917" s="28"/>
      <c r="J917" s="28"/>
    </row>
    <row r="918" spans="1:10" x14ac:dyDescent="0.25">
      <c r="A918" s="42"/>
      <c r="B918" s="29"/>
      <c r="C918" s="57"/>
      <c r="D918" s="28"/>
      <c r="E918" s="28"/>
      <c r="F918" s="28"/>
      <c r="G918" s="28"/>
      <c r="H918" s="28"/>
      <c r="I918" s="28"/>
      <c r="J918" s="28"/>
    </row>
    <row r="919" spans="1:10" x14ac:dyDescent="0.25">
      <c r="A919" s="42"/>
      <c r="B919" s="29"/>
      <c r="C919" s="57"/>
      <c r="D919" s="28"/>
      <c r="E919" s="28"/>
      <c r="F919" s="28"/>
      <c r="G919" s="28"/>
      <c r="H919" s="28"/>
      <c r="I919" s="28"/>
      <c r="J919" s="28"/>
    </row>
    <row r="920" spans="1:10" x14ac:dyDescent="0.25">
      <c r="A920" s="42"/>
      <c r="B920" s="29"/>
      <c r="C920" s="57"/>
      <c r="D920" s="28"/>
      <c r="E920" s="28"/>
      <c r="F920" s="28"/>
      <c r="G920" s="28"/>
      <c r="H920" s="28"/>
      <c r="I920" s="28"/>
      <c r="J920" s="28"/>
    </row>
    <row r="921" spans="1:10" x14ac:dyDescent="0.25">
      <c r="A921" s="42"/>
      <c r="B921" s="29"/>
      <c r="C921" s="57"/>
      <c r="D921" s="28"/>
      <c r="E921" s="28"/>
      <c r="F921" s="28"/>
      <c r="G921" s="28"/>
      <c r="H921" s="28"/>
      <c r="I921" s="28"/>
      <c r="J921" s="28"/>
    </row>
    <row r="922" spans="1:10" x14ac:dyDescent="0.25">
      <c r="A922" s="42"/>
      <c r="B922" s="29"/>
      <c r="C922" s="57"/>
      <c r="D922" s="28"/>
      <c r="E922" s="28"/>
      <c r="F922" s="28"/>
      <c r="G922" s="28"/>
      <c r="H922" s="28"/>
      <c r="I922" s="28"/>
      <c r="J922" s="28"/>
    </row>
    <row r="923" spans="1:10" x14ac:dyDescent="0.25">
      <c r="A923" s="42"/>
      <c r="B923" s="29"/>
      <c r="C923" s="57"/>
      <c r="D923" s="28"/>
      <c r="E923" s="28"/>
      <c r="F923" s="28"/>
      <c r="G923" s="28"/>
      <c r="H923" s="28"/>
      <c r="I923" s="28"/>
      <c r="J923" s="28"/>
    </row>
    <row r="924" spans="1:10" x14ac:dyDescent="0.25">
      <c r="A924" s="42"/>
      <c r="B924" s="29"/>
      <c r="C924" s="57"/>
      <c r="D924" s="28"/>
      <c r="E924" s="28"/>
      <c r="F924" s="28"/>
      <c r="G924" s="28"/>
      <c r="H924" s="28"/>
      <c r="I924" s="28"/>
      <c r="J924" s="28"/>
    </row>
    <row r="925" spans="1:10" x14ac:dyDescent="0.25">
      <c r="A925" s="42"/>
      <c r="B925" s="29"/>
      <c r="C925" s="57"/>
      <c r="D925" s="28"/>
      <c r="E925" s="28"/>
      <c r="F925" s="28"/>
      <c r="G925" s="28"/>
      <c r="H925" s="28"/>
      <c r="I925" s="28"/>
      <c r="J925" s="28"/>
    </row>
    <row r="926" spans="1:10" x14ac:dyDescent="0.25">
      <c r="A926" s="42"/>
      <c r="B926" s="29"/>
      <c r="C926" s="57"/>
      <c r="D926" s="28"/>
      <c r="E926" s="28"/>
      <c r="F926" s="28"/>
      <c r="G926" s="28"/>
      <c r="H926" s="28"/>
      <c r="I926" s="28"/>
      <c r="J926" s="28"/>
    </row>
    <row r="927" spans="1:10" x14ac:dyDescent="0.25">
      <c r="A927" s="42"/>
      <c r="B927" s="29"/>
      <c r="C927" s="57"/>
      <c r="D927" s="28"/>
      <c r="E927" s="28"/>
      <c r="F927" s="28"/>
      <c r="G927" s="28"/>
      <c r="H927" s="28"/>
      <c r="I927" s="28"/>
      <c r="J927" s="28"/>
    </row>
    <row r="928" spans="1:10" x14ac:dyDescent="0.25">
      <c r="A928" s="42"/>
      <c r="B928" s="29"/>
      <c r="C928" s="57"/>
      <c r="D928" s="28"/>
      <c r="E928" s="28"/>
      <c r="F928" s="28"/>
      <c r="G928" s="28"/>
      <c r="H928" s="28"/>
      <c r="I928" s="28"/>
      <c r="J928" s="28"/>
    </row>
    <row r="929" spans="1:10" x14ac:dyDescent="0.25">
      <c r="A929" s="42"/>
      <c r="B929" s="29"/>
      <c r="C929" s="57"/>
      <c r="D929" s="28"/>
      <c r="E929" s="28"/>
      <c r="F929" s="28"/>
      <c r="G929" s="28"/>
      <c r="H929" s="28"/>
      <c r="I929" s="28"/>
      <c r="J929" s="28"/>
    </row>
    <row r="930" spans="1:10" x14ac:dyDescent="0.25">
      <c r="A930" s="42"/>
      <c r="B930" s="29"/>
      <c r="C930" s="57"/>
      <c r="D930" s="28"/>
      <c r="E930" s="28"/>
      <c r="F930" s="28"/>
      <c r="G930" s="28"/>
      <c r="H930" s="28"/>
      <c r="I930" s="28"/>
      <c r="J930" s="28"/>
    </row>
    <row r="931" spans="1:10" x14ac:dyDescent="0.25">
      <c r="A931" s="42"/>
      <c r="B931" s="29"/>
      <c r="C931" s="57"/>
      <c r="D931" s="28"/>
      <c r="E931" s="28"/>
      <c r="F931" s="28"/>
      <c r="G931" s="28"/>
      <c r="H931" s="28"/>
      <c r="I931" s="28"/>
      <c r="J931" s="28"/>
    </row>
    <row r="932" spans="1:10" x14ac:dyDescent="0.25">
      <c r="A932" s="42"/>
      <c r="B932" s="29"/>
      <c r="C932" s="57"/>
      <c r="D932" s="28"/>
      <c r="E932" s="28"/>
      <c r="F932" s="28"/>
      <c r="G932" s="28"/>
      <c r="H932" s="28"/>
      <c r="I932" s="28"/>
      <c r="J932" s="28"/>
    </row>
    <row r="933" spans="1:10" x14ac:dyDescent="0.25">
      <c r="A933" s="42"/>
      <c r="B933" s="29"/>
      <c r="C933" s="57"/>
      <c r="D933" s="28"/>
      <c r="E933" s="28"/>
      <c r="F933" s="28"/>
      <c r="G933" s="28"/>
      <c r="H933" s="28"/>
      <c r="I933" s="28"/>
      <c r="J933" s="28"/>
    </row>
    <row r="934" spans="1:10" x14ac:dyDescent="0.25">
      <c r="A934" s="42"/>
      <c r="B934" s="29"/>
      <c r="C934" s="57"/>
      <c r="D934" s="28"/>
      <c r="E934" s="28"/>
      <c r="F934" s="28"/>
      <c r="G934" s="28"/>
      <c r="H934" s="28"/>
      <c r="I934" s="28"/>
      <c r="J934" s="28"/>
    </row>
    <row r="935" spans="1:10" x14ac:dyDescent="0.25">
      <c r="A935" s="42"/>
      <c r="B935" s="29"/>
      <c r="C935" s="57"/>
      <c r="D935" s="28"/>
      <c r="E935" s="28"/>
      <c r="F935" s="28"/>
      <c r="G935" s="28"/>
      <c r="H935" s="28"/>
      <c r="I935" s="28"/>
      <c r="J935" s="28"/>
    </row>
    <row r="936" spans="1:10" x14ac:dyDescent="0.25">
      <c r="A936" s="42"/>
      <c r="B936" s="29"/>
      <c r="C936" s="57"/>
      <c r="D936" s="28"/>
      <c r="E936" s="28"/>
      <c r="F936" s="28"/>
      <c r="G936" s="28"/>
      <c r="H936" s="28"/>
      <c r="I936" s="28"/>
      <c r="J936" s="28"/>
    </row>
    <row r="937" spans="1:10" x14ac:dyDescent="0.25">
      <c r="A937" s="42"/>
      <c r="B937" s="29"/>
      <c r="C937" s="57"/>
      <c r="D937" s="28"/>
      <c r="E937" s="28"/>
      <c r="F937" s="28"/>
      <c r="G937" s="28"/>
      <c r="H937" s="28"/>
      <c r="I937" s="28"/>
      <c r="J937" s="28"/>
    </row>
    <row r="938" spans="1:10" x14ac:dyDescent="0.25">
      <c r="A938" s="42"/>
      <c r="B938" s="29"/>
      <c r="C938" s="57"/>
      <c r="D938" s="28"/>
      <c r="E938" s="28"/>
      <c r="F938" s="28"/>
      <c r="G938" s="28"/>
      <c r="H938" s="28"/>
      <c r="I938" s="28"/>
      <c r="J938" s="28"/>
    </row>
    <row r="939" spans="1:10" x14ac:dyDescent="0.25">
      <c r="A939" s="42"/>
      <c r="B939" s="29"/>
      <c r="C939" s="57"/>
      <c r="D939" s="28"/>
      <c r="E939" s="28"/>
      <c r="F939" s="28"/>
      <c r="G939" s="28"/>
      <c r="H939" s="28"/>
      <c r="I939" s="28"/>
      <c r="J939" s="28"/>
    </row>
    <row r="940" spans="1:10" x14ac:dyDescent="0.25">
      <c r="A940" s="42"/>
      <c r="B940" s="29"/>
      <c r="C940" s="57"/>
      <c r="D940" s="28"/>
      <c r="E940" s="28"/>
      <c r="F940" s="28"/>
      <c r="G940" s="28"/>
      <c r="H940" s="28"/>
      <c r="I940" s="28"/>
      <c r="J940" s="28"/>
    </row>
    <row r="941" spans="1:10" x14ac:dyDescent="0.25">
      <c r="A941" s="42"/>
      <c r="B941" s="29"/>
      <c r="C941" s="57"/>
      <c r="D941" s="28"/>
      <c r="E941" s="28"/>
      <c r="F941" s="28"/>
      <c r="G941" s="28"/>
      <c r="H941" s="28"/>
      <c r="I941" s="28"/>
      <c r="J941" s="28"/>
    </row>
    <row r="942" spans="1:10" x14ac:dyDescent="0.25">
      <c r="A942" s="42"/>
      <c r="B942" s="29"/>
      <c r="C942" s="57"/>
      <c r="D942" s="28"/>
      <c r="E942" s="28"/>
      <c r="F942" s="28"/>
      <c r="G942" s="28"/>
      <c r="H942" s="28"/>
      <c r="I942" s="28"/>
      <c r="J942" s="28"/>
    </row>
    <row r="943" spans="1:10" x14ac:dyDescent="0.25">
      <c r="A943" s="42"/>
      <c r="B943" s="29"/>
      <c r="C943" s="57"/>
      <c r="D943" s="28"/>
      <c r="E943" s="28"/>
      <c r="F943" s="28"/>
      <c r="G943" s="28"/>
      <c r="H943" s="28"/>
      <c r="I943" s="28"/>
      <c r="J943" s="28"/>
    </row>
    <row r="944" spans="1:10" x14ac:dyDescent="0.25">
      <c r="A944" s="42"/>
      <c r="B944" s="29"/>
      <c r="C944" s="57"/>
      <c r="D944" s="28"/>
      <c r="E944" s="28"/>
      <c r="F944" s="28"/>
      <c r="G944" s="28"/>
      <c r="H944" s="28"/>
      <c r="I944" s="28"/>
      <c r="J944" s="28"/>
    </row>
    <row r="945" spans="1:10" x14ac:dyDescent="0.25">
      <c r="A945" s="42"/>
      <c r="B945" s="29"/>
      <c r="C945" s="57"/>
      <c r="D945" s="28"/>
      <c r="E945" s="28"/>
      <c r="F945" s="28"/>
      <c r="G945" s="28"/>
      <c r="H945" s="28"/>
      <c r="I945" s="28"/>
      <c r="J945" s="28"/>
    </row>
    <row r="946" spans="1:10" x14ac:dyDescent="0.25">
      <c r="A946" s="42"/>
      <c r="B946" s="29"/>
      <c r="C946" s="57"/>
      <c r="D946" s="28"/>
      <c r="E946" s="28"/>
      <c r="F946" s="28"/>
      <c r="G946" s="28"/>
      <c r="H946" s="28"/>
      <c r="I946" s="28"/>
      <c r="J946" s="28"/>
    </row>
    <row r="947" spans="1:10" x14ac:dyDescent="0.25">
      <c r="A947" s="42"/>
      <c r="B947" s="29"/>
      <c r="C947" s="57"/>
      <c r="D947" s="28"/>
      <c r="E947" s="28"/>
      <c r="F947" s="28"/>
      <c r="G947" s="28"/>
      <c r="H947" s="28"/>
      <c r="I947" s="28"/>
      <c r="J947" s="28"/>
    </row>
    <row r="948" spans="1:10" x14ac:dyDescent="0.25">
      <c r="A948" s="42"/>
      <c r="B948" s="29"/>
      <c r="C948" s="57"/>
      <c r="D948" s="28"/>
      <c r="E948" s="28"/>
      <c r="F948" s="28"/>
      <c r="G948" s="28"/>
      <c r="H948" s="28"/>
      <c r="I948" s="28"/>
      <c r="J948" s="28"/>
    </row>
    <row r="949" spans="1:10" x14ac:dyDescent="0.25">
      <c r="A949" s="42"/>
      <c r="B949" s="29"/>
      <c r="C949" s="57"/>
      <c r="D949" s="28"/>
      <c r="E949" s="28"/>
      <c r="F949" s="28"/>
      <c r="G949" s="28"/>
      <c r="H949" s="28"/>
      <c r="I949" s="28"/>
      <c r="J949" s="28"/>
    </row>
    <row r="950" spans="1:10" x14ac:dyDescent="0.25">
      <c r="A950" s="42"/>
      <c r="B950" s="29"/>
      <c r="C950" s="57"/>
      <c r="D950" s="28"/>
      <c r="E950" s="28"/>
      <c r="F950" s="28"/>
      <c r="G950" s="28"/>
      <c r="H950" s="28"/>
      <c r="I950" s="28"/>
      <c r="J950" s="28"/>
    </row>
    <row r="951" spans="1:10" x14ac:dyDescent="0.25">
      <c r="A951" s="42"/>
      <c r="B951" s="29"/>
      <c r="C951" s="57"/>
      <c r="D951" s="28"/>
      <c r="E951" s="28"/>
      <c r="F951" s="28"/>
      <c r="G951" s="28"/>
      <c r="H951" s="28"/>
      <c r="I951" s="28"/>
      <c r="J951" s="28"/>
    </row>
    <row r="952" spans="1:10" x14ac:dyDescent="0.25">
      <c r="A952" s="42"/>
      <c r="B952" s="29"/>
      <c r="C952" s="57"/>
      <c r="D952" s="28"/>
      <c r="E952" s="28"/>
      <c r="F952" s="28"/>
      <c r="G952" s="28"/>
      <c r="H952" s="28"/>
      <c r="I952" s="28"/>
      <c r="J952" s="28"/>
    </row>
    <row r="953" spans="1:10" x14ac:dyDescent="0.25">
      <c r="A953" s="42"/>
      <c r="B953" s="29"/>
      <c r="C953" s="57"/>
      <c r="D953" s="28"/>
      <c r="E953" s="28"/>
      <c r="F953" s="28"/>
      <c r="G953" s="28"/>
      <c r="H953" s="28"/>
      <c r="I953" s="28"/>
      <c r="J953" s="28"/>
    </row>
    <row r="954" spans="1:10" x14ac:dyDescent="0.25">
      <c r="A954" s="42"/>
      <c r="B954" s="29"/>
      <c r="C954" s="57"/>
      <c r="D954" s="28"/>
      <c r="E954" s="28"/>
      <c r="F954" s="28"/>
      <c r="G954" s="28"/>
      <c r="H954" s="28"/>
      <c r="I954" s="28"/>
      <c r="J954" s="28"/>
    </row>
    <row r="955" spans="1:10" x14ac:dyDescent="0.25">
      <c r="A955" s="42"/>
      <c r="B955" s="29"/>
      <c r="C955" s="57"/>
      <c r="D955" s="28"/>
      <c r="E955" s="28"/>
      <c r="F955" s="28"/>
      <c r="G955" s="28"/>
      <c r="H955" s="28"/>
      <c r="I955" s="28"/>
      <c r="J955" s="28"/>
    </row>
    <row r="956" spans="1:10" x14ac:dyDescent="0.25">
      <c r="A956" s="42"/>
      <c r="B956" s="29"/>
      <c r="C956" s="57"/>
      <c r="D956" s="28"/>
      <c r="E956" s="28"/>
      <c r="F956" s="28"/>
      <c r="G956" s="28"/>
      <c r="H956" s="28"/>
      <c r="I956" s="28"/>
      <c r="J956" s="28"/>
    </row>
    <row r="957" spans="1:10" x14ac:dyDescent="0.25">
      <c r="A957" s="42"/>
      <c r="B957" s="29"/>
      <c r="C957" s="57"/>
      <c r="D957" s="28"/>
      <c r="E957" s="28"/>
      <c r="F957" s="28"/>
      <c r="G957" s="28"/>
      <c r="H957" s="28"/>
      <c r="I957" s="28"/>
      <c r="J957" s="28"/>
    </row>
    <row r="958" spans="1:10" x14ac:dyDescent="0.25">
      <c r="A958" s="42"/>
      <c r="B958" s="29"/>
      <c r="C958" s="57"/>
      <c r="D958" s="28"/>
      <c r="E958" s="28"/>
      <c r="F958" s="28"/>
      <c r="G958" s="28"/>
      <c r="H958" s="28"/>
      <c r="I958" s="28"/>
      <c r="J958" s="28"/>
    </row>
    <row r="959" spans="1:10" x14ac:dyDescent="0.25">
      <c r="A959" s="42"/>
      <c r="B959" s="29"/>
      <c r="C959" s="57"/>
      <c r="D959" s="28"/>
      <c r="E959" s="28"/>
      <c r="F959" s="28"/>
      <c r="G959" s="28"/>
      <c r="H959" s="28"/>
      <c r="I959" s="28"/>
      <c r="J959" s="28"/>
    </row>
    <row r="960" spans="1:10" x14ac:dyDescent="0.25">
      <c r="A960" s="42"/>
      <c r="B960" s="29"/>
      <c r="C960" s="57"/>
      <c r="D960" s="28"/>
      <c r="E960" s="28"/>
      <c r="F960" s="28"/>
      <c r="G960" s="28"/>
      <c r="H960" s="28"/>
      <c r="I960" s="28"/>
      <c r="J960" s="28"/>
    </row>
    <row r="961" spans="1:10" x14ac:dyDescent="0.25">
      <c r="A961" s="42"/>
      <c r="B961" s="29"/>
      <c r="C961" s="57"/>
      <c r="D961" s="28"/>
      <c r="E961" s="28"/>
      <c r="F961" s="28"/>
      <c r="G961" s="28"/>
      <c r="H961" s="28"/>
      <c r="I961" s="28"/>
      <c r="J961" s="28"/>
    </row>
    <row r="962" spans="1:10" x14ac:dyDescent="0.25">
      <c r="A962" s="42"/>
      <c r="B962" s="29"/>
      <c r="C962" s="57"/>
      <c r="D962" s="28"/>
      <c r="E962" s="28"/>
      <c r="F962" s="28"/>
      <c r="G962" s="28"/>
      <c r="H962" s="28"/>
      <c r="I962" s="28"/>
      <c r="J962" s="28"/>
    </row>
    <row r="963" spans="1:10" x14ac:dyDescent="0.25">
      <c r="A963" s="42"/>
      <c r="B963" s="29"/>
      <c r="C963" s="57"/>
      <c r="D963" s="28"/>
      <c r="E963" s="28"/>
      <c r="F963" s="28"/>
      <c r="G963" s="28"/>
      <c r="H963" s="28"/>
      <c r="I963" s="28"/>
      <c r="J963" s="28"/>
    </row>
    <row r="964" spans="1:10" x14ac:dyDescent="0.25">
      <c r="A964" s="42"/>
      <c r="B964" s="29"/>
      <c r="C964" s="57"/>
      <c r="D964" s="28"/>
      <c r="E964" s="28"/>
      <c r="F964" s="28"/>
      <c r="G964" s="28"/>
      <c r="H964" s="28"/>
      <c r="I964" s="28"/>
      <c r="J964" s="28"/>
    </row>
    <row r="965" spans="1:10" x14ac:dyDescent="0.25">
      <c r="A965" s="42"/>
      <c r="B965" s="29"/>
      <c r="C965" s="57"/>
      <c r="D965" s="28"/>
      <c r="E965" s="28"/>
      <c r="F965" s="28"/>
      <c r="G965" s="28"/>
      <c r="H965" s="28"/>
      <c r="I965" s="28"/>
      <c r="J965" s="28"/>
    </row>
    <row r="966" spans="1:10" x14ac:dyDescent="0.25">
      <c r="A966" s="42"/>
      <c r="B966" s="29"/>
      <c r="C966" s="57"/>
      <c r="D966" s="28"/>
      <c r="E966" s="28"/>
      <c r="F966" s="28"/>
      <c r="G966" s="28"/>
      <c r="H966" s="28"/>
      <c r="I966" s="28"/>
      <c r="J966" s="28"/>
    </row>
    <row r="967" spans="1:10" x14ac:dyDescent="0.25">
      <c r="A967" s="42"/>
      <c r="B967" s="29"/>
      <c r="C967" s="57"/>
      <c r="D967" s="28"/>
      <c r="E967" s="28"/>
      <c r="F967" s="28"/>
      <c r="G967" s="28"/>
      <c r="H967" s="28"/>
      <c r="I967" s="28"/>
      <c r="J967" s="28"/>
    </row>
    <row r="968" spans="1:10" x14ac:dyDescent="0.25">
      <c r="A968" s="42"/>
      <c r="B968" s="29"/>
      <c r="C968" s="57"/>
      <c r="D968" s="28"/>
      <c r="E968" s="28"/>
      <c r="F968" s="28"/>
      <c r="G968" s="28"/>
      <c r="H968" s="28"/>
      <c r="I968" s="28"/>
      <c r="J968" s="28"/>
    </row>
    <row r="969" spans="1:10" x14ac:dyDescent="0.25">
      <c r="A969" s="42"/>
      <c r="B969" s="29"/>
      <c r="C969" s="57"/>
      <c r="D969" s="28"/>
      <c r="E969" s="28"/>
      <c r="F969" s="28"/>
      <c r="G969" s="28"/>
      <c r="H969" s="28"/>
      <c r="I969" s="28"/>
      <c r="J969" s="28"/>
    </row>
    <row r="970" spans="1:10" x14ac:dyDescent="0.25">
      <c r="A970" s="42"/>
      <c r="B970" s="29"/>
      <c r="C970" s="57"/>
      <c r="D970" s="28"/>
      <c r="E970" s="28"/>
      <c r="F970" s="28"/>
      <c r="G970" s="28"/>
      <c r="H970" s="28"/>
      <c r="I970" s="28"/>
      <c r="J970" s="28"/>
    </row>
    <row r="971" spans="1:10" x14ac:dyDescent="0.25">
      <c r="A971" s="42"/>
      <c r="B971" s="29"/>
      <c r="C971" s="57"/>
      <c r="D971" s="28"/>
      <c r="E971" s="28"/>
      <c r="F971" s="28"/>
      <c r="G971" s="28"/>
      <c r="H971" s="28"/>
      <c r="I971" s="28"/>
      <c r="J971" s="28"/>
    </row>
    <row r="972" spans="1:10" x14ac:dyDescent="0.25">
      <c r="A972" s="42"/>
      <c r="B972" s="29"/>
      <c r="C972" s="57"/>
      <c r="D972" s="28"/>
      <c r="E972" s="28"/>
      <c r="F972" s="28"/>
      <c r="G972" s="28"/>
      <c r="H972" s="28"/>
      <c r="I972" s="28"/>
      <c r="J972" s="28"/>
    </row>
    <row r="973" spans="1:10" x14ac:dyDescent="0.25">
      <c r="A973" s="42"/>
      <c r="B973" s="29"/>
      <c r="C973" s="57"/>
      <c r="D973" s="28"/>
      <c r="E973" s="28"/>
      <c r="F973" s="28"/>
      <c r="G973" s="28"/>
      <c r="H973" s="28"/>
      <c r="I973" s="28"/>
      <c r="J973" s="28"/>
    </row>
    <row r="974" spans="1:10" x14ac:dyDescent="0.25">
      <c r="A974" s="42"/>
      <c r="B974" s="29"/>
      <c r="C974" s="57"/>
      <c r="D974" s="28"/>
      <c r="E974" s="28"/>
      <c r="F974" s="28"/>
      <c r="G974" s="28"/>
      <c r="H974" s="28"/>
      <c r="I974" s="28"/>
      <c r="J974" s="28"/>
    </row>
    <row r="975" spans="1:10" x14ac:dyDescent="0.25">
      <c r="A975" s="42"/>
      <c r="B975" s="29"/>
      <c r="C975" s="57"/>
      <c r="D975" s="28"/>
      <c r="E975" s="28"/>
      <c r="F975" s="28"/>
      <c r="G975" s="28"/>
      <c r="H975" s="28"/>
      <c r="I975" s="28"/>
      <c r="J975" s="28"/>
    </row>
    <row r="976" spans="1:10" x14ac:dyDescent="0.25">
      <c r="A976" s="42"/>
      <c r="B976" s="29"/>
      <c r="C976" s="57"/>
      <c r="D976" s="28"/>
      <c r="E976" s="28"/>
      <c r="F976" s="28"/>
      <c r="G976" s="28"/>
      <c r="H976" s="28"/>
      <c r="I976" s="28"/>
      <c r="J976" s="28"/>
    </row>
    <row r="977" spans="1:10" x14ac:dyDescent="0.25">
      <c r="A977" s="42"/>
      <c r="B977" s="29"/>
      <c r="C977" s="57"/>
      <c r="D977" s="28"/>
      <c r="E977" s="28"/>
      <c r="F977" s="28"/>
      <c r="G977" s="28"/>
      <c r="H977" s="28"/>
      <c r="I977" s="28"/>
      <c r="J977" s="28"/>
    </row>
    <row r="978" spans="1:10" x14ac:dyDescent="0.25">
      <c r="A978" s="42"/>
      <c r="B978" s="29"/>
      <c r="C978" s="57"/>
      <c r="D978" s="28"/>
      <c r="E978" s="28"/>
      <c r="F978" s="28"/>
      <c r="G978" s="28"/>
      <c r="H978" s="28"/>
      <c r="I978" s="28"/>
      <c r="J978" s="28"/>
    </row>
    <row r="979" spans="1:10" x14ac:dyDescent="0.25">
      <c r="A979" s="42"/>
      <c r="B979" s="29"/>
      <c r="C979" s="57"/>
      <c r="D979" s="28"/>
      <c r="E979" s="28"/>
      <c r="F979" s="28"/>
      <c r="G979" s="28"/>
      <c r="H979" s="28"/>
      <c r="I979" s="28"/>
      <c r="J979" s="28"/>
    </row>
    <row r="980" spans="1:10" x14ac:dyDescent="0.25">
      <c r="A980" s="42"/>
      <c r="B980" s="29"/>
      <c r="C980" s="57"/>
      <c r="D980" s="28"/>
      <c r="E980" s="28"/>
      <c r="F980" s="28"/>
      <c r="G980" s="28"/>
      <c r="H980" s="28"/>
      <c r="I980" s="28"/>
      <c r="J980" s="28"/>
    </row>
    <row r="981" spans="1:10" x14ac:dyDescent="0.25">
      <c r="A981" s="42"/>
      <c r="B981" s="29"/>
      <c r="C981" s="57"/>
      <c r="D981" s="28"/>
      <c r="E981" s="28"/>
      <c r="F981" s="28"/>
      <c r="G981" s="28"/>
      <c r="H981" s="28"/>
      <c r="I981" s="28"/>
      <c r="J981" s="28"/>
    </row>
    <row r="982" spans="1:10" x14ac:dyDescent="0.25">
      <c r="A982" s="42"/>
      <c r="B982" s="29"/>
      <c r="C982" s="57"/>
      <c r="D982" s="28"/>
      <c r="E982" s="28"/>
      <c r="F982" s="28"/>
      <c r="G982" s="28"/>
      <c r="H982" s="28"/>
      <c r="I982" s="28"/>
      <c r="J982" s="28"/>
    </row>
    <row r="983" spans="1:10" x14ac:dyDescent="0.25">
      <c r="A983" s="42"/>
      <c r="B983" s="29"/>
      <c r="C983" s="57"/>
      <c r="D983" s="28"/>
      <c r="E983" s="28"/>
      <c r="F983" s="28"/>
      <c r="G983" s="28"/>
      <c r="H983" s="28"/>
      <c r="I983" s="28"/>
      <c r="J983" s="28"/>
    </row>
    <row r="984" spans="1:10" x14ac:dyDescent="0.25">
      <c r="A984" s="42"/>
      <c r="B984" s="29"/>
      <c r="C984" s="57"/>
      <c r="D984" s="28"/>
      <c r="E984" s="28"/>
      <c r="G984" s="28"/>
      <c r="H984" s="28"/>
      <c r="I984" s="28"/>
      <c r="J984" s="28"/>
    </row>
    <row r="985" spans="1:10" x14ac:dyDescent="0.25">
      <c r="A985" s="42"/>
      <c r="B985" s="29"/>
      <c r="C985" s="57"/>
      <c r="G985" s="28"/>
      <c r="H985" s="28"/>
      <c r="I985" s="28"/>
      <c r="J985" s="28"/>
    </row>
    <row r="986" spans="1:10" x14ac:dyDescent="0.25">
      <c r="A986" s="42"/>
      <c r="B986" s="29"/>
      <c r="C986" s="57"/>
      <c r="G986" s="28"/>
      <c r="H986" s="28"/>
      <c r="I986" s="28"/>
      <c r="J986" s="28"/>
    </row>
    <row r="987" spans="1:10" x14ac:dyDescent="0.25">
      <c r="A987" s="42"/>
      <c r="B987" s="29"/>
      <c r="C987" s="57"/>
      <c r="G987" s="28"/>
      <c r="H987" s="28"/>
      <c r="I987" s="28"/>
      <c r="J987" s="28"/>
    </row>
    <row r="988" spans="1:10" x14ac:dyDescent="0.25">
      <c r="A988" s="42"/>
      <c r="B988" s="29"/>
      <c r="C988" s="57"/>
      <c r="G988" s="28"/>
      <c r="H988" s="28"/>
      <c r="I988" s="28"/>
      <c r="J988" s="28"/>
    </row>
    <row r="989" spans="1:10" x14ac:dyDescent="0.25">
      <c r="A989" s="42"/>
      <c r="B989" s="29"/>
      <c r="C989" s="57"/>
      <c r="G989" s="28"/>
      <c r="H989" s="28"/>
      <c r="I989" s="28"/>
      <c r="J989" s="28"/>
    </row>
    <row r="990" spans="1:10" x14ac:dyDescent="0.25">
      <c r="A990" s="42"/>
      <c r="B990" s="29"/>
      <c r="C990" s="57"/>
      <c r="H990" s="28"/>
    </row>
    <row r="991" spans="1:10" x14ac:dyDescent="0.35">
      <c r="H991" s="28"/>
    </row>
  </sheetData>
  <mergeCells count="65">
    <mergeCell ref="AN5:AN7"/>
    <mergeCell ref="AO5:AU5"/>
    <mergeCell ref="AL6:AL7"/>
    <mergeCell ref="BC5:BJ5"/>
    <mergeCell ref="BC6:BC7"/>
    <mergeCell ref="BD6:BD7"/>
    <mergeCell ref="BE6:BG6"/>
    <mergeCell ref="BI6:BI7"/>
    <mergeCell ref="BJ6:BJ7"/>
    <mergeCell ref="BH6:BH7"/>
    <mergeCell ref="A55:AA55"/>
    <mergeCell ref="BB6:BB7"/>
    <mergeCell ref="J5:J7"/>
    <mergeCell ref="K5:L5"/>
    <mergeCell ref="M5:M7"/>
    <mergeCell ref="R5:AC5"/>
    <mergeCell ref="BA6:BA7"/>
    <mergeCell ref="P6:P7"/>
    <mergeCell ref="AV6:AV7"/>
    <mergeCell ref="I5:I7"/>
    <mergeCell ref="AJ5:AL5"/>
    <mergeCell ref="AV5:BB5"/>
    <mergeCell ref="AK6:AK7"/>
    <mergeCell ref="AO6:AO7"/>
    <mergeCell ref="AP6:AP7"/>
    <mergeCell ref="AQ6:AR6"/>
    <mergeCell ref="R6:Z6"/>
    <mergeCell ref="AJ6:AJ7"/>
    <mergeCell ref="AA6:AC6"/>
    <mergeCell ref="AM5:AM7"/>
    <mergeCell ref="L6:L7"/>
    <mergeCell ref="AH6:AH7"/>
    <mergeCell ref="N5:Q5"/>
    <mergeCell ref="AP2:AU2"/>
    <mergeCell ref="AP3:AU3"/>
    <mergeCell ref="A2:AA3"/>
    <mergeCell ref="C5:C7"/>
    <mergeCell ref="D5:D7"/>
    <mergeCell ref="N6:N7"/>
    <mergeCell ref="O6:O7"/>
    <mergeCell ref="AE6:AE7"/>
    <mergeCell ref="AF6:AG6"/>
    <mergeCell ref="A4:BJ4"/>
    <mergeCell ref="A5:A7"/>
    <mergeCell ref="H5:H7"/>
    <mergeCell ref="AL2:AO2"/>
    <mergeCell ref="AL3:AO3"/>
    <mergeCell ref="AD5:AH5"/>
    <mergeCell ref="AI5:AI7"/>
    <mergeCell ref="A57:BH57"/>
    <mergeCell ref="A54:R54"/>
    <mergeCell ref="AS6:AS7"/>
    <mergeCell ref="B5:B7"/>
    <mergeCell ref="AD6:AD7"/>
    <mergeCell ref="K6:K7"/>
    <mergeCell ref="E5:E7"/>
    <mergeCell ref="F5:F7"/>
    <mergeCell ref="G5:G7"/>
    <mergeCell ref="A56:AZ56"/>
    <mergeCell ref="AU6:AU7"/>
    <mergeCell ref="AZ6:AZ7"/>
    <mergeCell ref="AT6:AT7"/>
    <mergeCell ref="AW6:AW7"/>
    <mergeCell ref="AX6:AY6"/>
    <mergeCell ref="Q6:Q7"/>
  </mergeCells>
  <phoneticPr fontId="7" type="noConversion"/>
  <conditionalFormatting sqref="D53:AA53">
    <cfRule type="cellIs" dxfId="74" priority="104" stopIfTrue="1" operator="lessThan">
      <formula>0</formula>
    </cfRule>
  </conditionalFormatting>
  <conditionalFormatting sqref="AD53:AG53 AM53:BA53">
    <cfRule type="cellIs" dxfId="73" priority="103" stopIfTrue="1" operator="lessThan">
      <formula>0</formula>
    </cfRule>
  </conditionalFormatting>
  <conditionalFormatting sqref="AC12:AH15 D13:AB15">
    <cfRule type="cellIs" dxfId="72" priority="58" stopIfTrue="1" operator="lessThan">
      <formula>0</formula>
    </cfRule>
  </conditionalFormatting>
  <conditionalFormatting sqref="AC10:AC11 D10:AB12">
    <cfRule type="cellIs" dxfId="71" priority="59" stopIfTrue="1" operator="lessThan">
      <formula>0</formula>
    </cfRule>
  </conditionalFormatting>
  <conditionalFormatting sqref="D16:AH27">
    <cfRule type="cellIs" dxfId="70" priority="57" stopIfTrue="1" operator="lessThan">
      <formula>0</formula>
    </cfRule>
  </conditionalFormatting>
  <conditionalFormatting sqref="D29:V29 X29:AH29 D30:AH30 D32:AH32">
    <cfRule type="cellIs" dxfId="69" priority="56" stopIfTrue="1" operator="lessThan">
      <formula>0</formula>
    </cfRule>
  </conditionalFormatting>
  <conditionalFormatting sqref="AC34:AH41 D34:S40 D43:S43 D41:N41 R41:S41 AC43:AH49">
    <cfRule type="cellIs" dxfId="68" priority="53" stopIfTrue="1" operator="lessThan">
      <formula>0</formula>
    </cfRule>
  </conditionalFormatting>
  <conditionalFormatting sqref="V38">
    <cfRule type="cellIs" dxfId="67" priority="52" stopIfTrue="1" operator="lessThan">
      <formula>0</formula>
    </cfRule>
  </conditionalFormatting>
  <conditionalFormatting sqref="D51:AA52 R44:R50 S44:S49 T34:AA34 D44:Q49 T35:AB35 T39:AB39 T38:U38 X38:AB38 T43:AB49 T41:U41 T37:AB37 T36:V36 X36:AB36 T40:V40 X40:AB41">
    <cfRule type="cellIs" dxfId="66" priority="55" stopIfTrue="1" operator="lessThan">
      <formula>0</formula>
    </cfRule>
  </conditionalFormatting>
  <conditionalFormatting sqref="AD51:AH52">
    <cfRule type="cellIs" dxfId="65" priority="54" stopIfTrue="1" operator="lessThan">
      <formula>0</formula>
    </cfRule>
  </conditionalFormatting>
  <conditionalFormatting sqref="V41">
    <cfRule type="cellIs" dxfId="64" priority="51" stopIfTrue="1" operator="lessThan">
      <formula>0</formula>
    </cfRule>
  </conditionalFormatting>
  <conditionalFormatting sqref="D28:N28">
    <cfRule type="cellIs" dxfId="63" priority="50" stopIfTrue="1" operator="lessThan">
      <formula>0</formula>
    </cfRule>
  </conditionalFormatting>
  <conditionalFormatting sqref="O28:R28">
    <cfRule type="cellIs" dxfId="62" priority="49" stopIfTrue="1" operator="lessThan">
      <formula>0</formula>
    </cfRule>
  </conditionalFormatting>
  <conditionalFormatting sqref="S28">
    <cfRule type="cellIs" dxfId="61" priority="48" stopIfTrue="1" operator="lessThan">
      <formula>0</formula>
    </cfRule>
  </conditionalFormatting>
  <conditionalFormatting sqref="T28:V28">
    <cfRule type="cellIs" dxfId="60" priority="47" stopIfTrue="1" operator="lessThan">
      <formula>0</formula>
    </cfRule>
  </conditionalFormatting>
  <conditionalFormatting sqref="X28:AC28">
    <cfRule type="cellIs" dxfId="59" priority="46" stopIfTrue="1" operator="lessThan">
      <formula>0</formula>
    </cfRule>
  </conditionalFormatting>
  <conditionalFormatting sqref="AD28:AI28">
    <cfRule type="cellIs" dxfId="58" priority="45" stopIfTrue="1" operator="lessThan">
      <formula>0</formula>
    </cfRule>
  </conditionalFormatting>
  <conditionalFormatting sqref="AB34">
    <cfRule type="cellIs" dxfId="57" priority="43" stopIfTrue="1" operator="lessThan">
      <formula>0</formula>
    </cfRule>
  </conditionalFormatting>
  <conditionalFormatting sqref="E33:M33">
    <cfRule type="cellIs" dxfId="56" priority="42" stopIfTrue="1" operator="lessThan">
      <formula>0</formula>
    </cfRule>
  </conditionalFormatting>
  <conditionalFormatting sqref="N33:O33">
    <cfRule type="cellIs" dxfId="55" priority="41" stopIfTrue="1" operator="lessThan">
      <formula>0</formula>
    </cfRule>
  </conditionalFormatting>
  <conditionalFormatting sqref="Q33:R33">
    <cfRule type="cellIs" dxfId="54" priority="40" stopIfTrue="1" operator="lessThan">
      <formula>0</formula>
    </cfRule>
  </conditionalFormatting>
  <conditionalFormatting sqref="P33">
    <cfRule type="cellIs" dxfId="53" priority="39" stopIfTrue="1" operator="lessThan">
      <formula>0</formula>
    </cfRule>
  </conditionalFormatting>
  <conditionalFormatting sqref="U33">
    <cfRule type="cellIs" dxfId="52" priority="38" stopIfTrue="1" operator="lessThan">
      <formula>0</formula>
    </cfRule>
  </conditionalFormatting>
  <conditionalFormatting sqref="W33:AC33">
    <cfRule type="cellIs" dxfId="51" priority="37" stopIfTrue="1" operator="lessThan">
      <formula>0</formula>
    </cfRule>
  </conditionalFormatting>
  <conditionalFormatting sqref="AD33:AI33">
    <cfRule type="cellIs" dxfId="50" priority="36" stopIfTrue="1" operator="lessThan">
      <formula>0</formula>
    </cfRule>
  </conditionalFormatting>
  <conditionalFormatting sqref="AL33">
    <cfRule type="cellIs" dxfId="49" priority="35" stopIfTrue="1" operator="lessThan">
      <formula>0</formula>
    </cfRule>
  </conditionalFormatting>
  <conditionalFormatting sqref="S33">
    <cfRule type="cellIs" dxfId="48" priority="33" stopIfTrue="1" operator="lessThan">
      <formula>0</formula>
    </cfRule>
  </conditionalFormatting>
  <conditionalFormatting sqref="T33">
    <cfRule type="cellIs" dxfId="47" priority="32" stopIfTrue="1" operator="lessThan">
      <formula>0</formula>
    </cfRule>
  </conditionalFormatting>
  <conditionalFormatting sqref="O41">
    <cfRule type="cellIs" dxfId="46" priority="30" stopIfTrue="1" operator="lessThan">
      <formula>0</formula>
    </cfRule>
  </conditionalFormatting>
  <conditionalFormatting sqref="P41:Q41">
    <cfRule type="cellIs" dxfId="45" priority="28" stopIfTrue="1" operator="lessThan">
      <formula>0</formula>
    </cfRule>
  </conditionalFormatting>
  <conditionalFormatting sqref="D33">
    <cfRule type="cellIs" dxfId="44" priority="27" stopIfTrue="1" operator="lessThan">
      <formula>0</formula>
    </cfRule>
  </conditionalFormatting>
  <conditionalFormatting sqref="W28:W29">
    <cfRule type="cellIs" dxfId="43" priority="26" stopIfTrue="1" operator="lessThan">
      <formula>0</formula>
    </cfRule>
  </conditionalFormatting>
  <conditionalFormatting sqref="V33">
    <cfRule type="cellIs" dxfId="42" priority="25" stopIfTrue="1" operator="lessThan">
      <formula>0</formula>
    </cfRule>
  </conditionalFormatting>
  <conditionalFormatting sqref="W36">
    <cfRule type="cellIs" dxfId="41" priority="24" stopIfTrue="1" operator="lessThan">
      <formula>0</formula>
    </cfRule>
  </conditionalFormatting>
  <conditionalFormatting sqref="W38">
    <cfRule type="cellIs" dxfId="40" priority="23" stopIfTrue="1" operator="lessThan">
      <formula>0</formula>
    </cfRule>
  </conditionalFormatting>
  <conditionalFormatting sqref="W40:W41">
    <cfRule type="cellIs" dxfId="39" priority="22" stopIfTrue="1" operator="lessThan">
      <formula>0</formula>
    </cfRule>
  </conditionalFormatting>
  <conditionalFormatting sqref="AC42:AH42 D42:N42 R42">
    <cfRule type="cellIs" dxfId="38" priority="15" stopIfTrue="1" operator="lessThan">
      <formula>0</formula>
    </cfRule>
  </conditionalFormatting>
  <conditionalFormatting sqref="U42 X42:AA42">
    <cfRule type="cellIs" dxfId="37" priority="16" stopIfTrue="1" operator="lessThan">
      <formula>0</formula>
    </cfRule>
  </conditionalFormatting>
  <conditionalFormatting sqref="O42">
    <cfRule type="cellIs" dxfId="36" priority="14" stopIfTrue="1" operator="lessThan">
      <formula>0</formula>
    </cfRule>
  </conditionalFormatting>
  <conditionalFormatting sqref="P42:Q42">
    <cfRule type="cellIs" dxfId="35" priority="13" stopIfTrue="1" operator="lessThan">
      <formula>0</formula>
    </cfRule>
  </conditionalFormatting>
  <conditionalFormatting sqref="S42">
    <cfRule type="cellIs" dxfId="34" priority="12" stopIfTrue="1" operator="lessThan">
      <formula>0</formula>
    </cfRule>
  </conditionalFormatting>
  <conditionalFormatting sqref="T42">
    <cfRule type="cellIs" dxfId="33" priority="11" stopIfTrue="1" operator="lessThan">
      <formula>0</formula>
    </cfRule>
  </conditionalFormatting>
  <conditionalFormatting sqref="W42">
    <cfRule type="cellIs" dxfId="32" priority="10" stopIfTrue="1" operator="lessThan">
      <formula>0</formula>
    </cfRule>
  </conditionalFormatting>
  <conditionalFormatting sqref="AB42">
    <cfRule type="cellIs" dxfId="31" priority="9" stopIfTrue="1" operator="lessThan">
      <formula>0</formula>
    </cfRule>
  </conditionalFormatting>
  <conditionalFormatting sqref="V42">
    <cfRule type="cellIs" dxfId="30" priority="8" stopIfTrue="1" operator="lessThan">
      <formula>0</formula>
    </cfRule>
  </conditionalFormatting>
  <conditionalFormatting sqref="D31:AH31">
    <cfRule type="cellIs" dxfId="29" priority="7" stopIfTrue="1" operator="lessThan">
      <formula>0</formula>
    </cfRule>
  </conditionalFormatting>
  <conditionalFormatting sqref="BC28:BJ28">
    <cfRule type="cellIs" dxfId="28" priority="5" stopIfTrue="1" operator="lessThan">
      <formula>0</formula>
    </cfRule>
  </conditionalFormatting>
  <conditionalFormatting sqref="BC33:BJ33">
    <cfRule type="cellIs" dxfId="27" priority="4" stopIfTrue="1" operator="lessThan">
      <formula>0</formula>
    </cfRule>
  </conditionalFormatting>
  <conditionalFormatting sqref="D9">
    <cfRule type="cellIs" dxfId="26" priority="2" stopIfTrue="1" operator="lessThan">
      <formula>0</formula>
    </cfRule>
  </conditionalFormatting>
  <conditionalFormatting sqref="E9:BJ9">
    <cfRule type="cellIs" dxfId="25" priority="1" stopIfTrue="1" operator="lessThan">
      <formula>0</formula>
    </cfRule>
  </conditionalFormatting>
  <pageMargins left="0.23622047244094491" right="0.23622047244094491" top="0.74803149606299213" bottom="0.74803149606299213" header="0" footer="0"/>
  <pageSetup paperSize="9" scale="14" fitToHeight="0" orientation="landscape" r:id="rId1"/>
  <headerFooter alignWithMargins="0"/>
  <rowBreaks count="1" manualBreakCount="1">
    <brk id="28" max="60" man="1"/>
  </rowBreaks>
  <ignoredErrors>
    <ignoredError sqref="B37 B29:B30"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locked="0" defaultSize="0" print="0" autoFill="0" autoPict="0">
                <anchor moveWithCells="1" sizeWithCells="1">
                  <from>
                    <xdr:col>0</xdr:col>
                    <xdr:colOff>1691640</xdr:colOff>
                    <xdr:row>0</xdr:row>
                    <xdr:rowOff>0</xdr:rowOff>
                  </from>
                  <to>
                    <xdr:col>0</xdr:col>
                    <xdr:colOff>1821180</xdr:colOff>
                    <xdr:row>0</xdr:row>
                    <xdr:rowOff>0</xdr:rowOff>
                  </to>
                </anchor>
              </controlPr>
            </control>
          </mc:Choice>
        </mc:AlternateContent>
        <mc:AlternateContent xmlns:mc="http://schemas.openxmlformats.org/markup-compatibility/2006">
          <mc:Choice Requires="x14">
            <control shapeId="9218" r:id="rId5" name="Button 2">
              <controlPr locked="0" defaultSize="0" print="0" autoFill="0" autoPict="0">
                <anchor moveWithCells="1" sizeWithCells="1">
                  <from>
                    <xdr:col>0</xdr:col>
                    <xdr:colOff>1691640</xdr:colOff>
                    <xdr:row>0</xdr:row>
                    <xdr:rowOff>0</xdr:rowOff>
                  </from>
                  <to>
                    <xdr:col>0</xdr:col>
                    <xdr:colOff>1821180</xdr:colOff>
                    <xdr:row>0</xdr:row>
                    <xdr:rowOff>0</xdr:rowOff>
                  </to>
                </anchor>
              </controlPr>
            </control>
          </mc:Choice>
        </mc:AlternateContent>
        <mc:AlternateContent xmlns:mc="http://schemas.openxmlformats.org/markup-compatibility/2006">
          <mc:Choice Requires="x14">
            <control shapeId="9219" r:id="rId6" name="Button 3">
              <controlPr locked="0" defaultSize="0" print="0" autoFill="0" autoPict="0">
                <anchor moveWithCells="1" sizeWithCells="1">
                  <from>
                    <xdr:col>0</xdr:col>
                    <xdr:colOff>1744980</xdr:colOff>
                    <xdr:row>0</xdr:row>
                    <xdr:rowOff>0</xdr:rowOff>
                  </from>
                  <to>
                    <xdr:col>0</xdr:col>
                    <xdr:colOff>1874520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26"/>
    <pageSetUpPr fitToPage="1"/>
  </sheetPr>
  <dimension ref="A1:FN651"/>
  <sheetViews>
    <sheetView showGridLines="0" zoomScale="38" zoomScaleNormal="38" zoomScaleSheetLayoutView="40" workbookViewId="0">
      <pane xSplit="4" ySplit="8" topLeftCell="E9" activePane="bottomRight" state="frozen"/>
      <selection pane="topRight" activeCell="E1" sqref="E1"/>
      <selection pane="bottomLeft" activeCell="A10" sqref="A10"/>
      <selection pane="bottomRight" activeCell="E9" sqref="E9"/>
    </sheetView>
  </sheetViews>
  <sheetFormatPr defaultColWidth="9.109375" defaultRowHeight="18" x14ac:dyDescent="0.35"/>
  <cols>
    <col min="1" max="1" width="9.6640625" style="43" customWidth="1"/>
    <col min="2" max="2" width="13.6640625" style="21" customWidth="1"/>
    <col min="3" max="3" width="62.44140625" style="101" customWidth="1"/>
    <col min="4" max="4" width="6.33203125" style="99" customWidth="1"/>
    <col min="5" max="5" width="10" style="21" customWidth="1"/>
    <col min="6" max="6" width="14.33203125" style="21" customWidth="1"/>
    <col min="7" max="7" width="12.44140625" style="21" customWidth="1"/>
    <col min="8" max="8" width="12.33203125" style="21" customWidth="1"/>
    <col min="9" max="9" width="13.88671875" style="21" customWidth="1"/>
    <col min="10" max="10" width="12.33203125" style="21" customWidth="1"/>
    <col min="11" max="11" width="11.88671875" style="21" customWidth="1"/>
    <col min="12" max="12" width="11.44140625" style="21" customWidth="1"/>
    <col min="13" max="13" width="10.88671875" style="21" customWidth="1"/>
    <col min="14" max="14" width="10.6640625" style="21" customWidth="1"/>
    <col min="15" max="15" width="8.6640625" style="21" customWidth="1"/>
    <col min="16" max="16" width="12" style="21" customWidth="1"/>
    <col min="17" max="18" width="8.6640625" style="21" customWidth="1"/>
    <col min="19" max="19" width="13" style="21" customWidth="1"/>
    <col min="20" max="23" width="8.6640625" style="21" customWidth="1"/>
    <col min="24" max="30" width="8.6640625" style="22" customWidth="1"/>
    <col min="31" max="31" width="15.6640625" style="22" customWidth="1"/>
    <col min="32" max="33" width="15.5546875" style="22" customWidth="1"/>
    <col min="34" max="34" width="14.33203125" style="22" customWidth="1"/>
    <col min="35" max="35" width="12.33203125" style="22" customWidth="1"/>
    <col min="36" max="37" width="12.5546875" style="22" customWidth="1"/>
    <col min="38" max="38" width="10.88671875" style="22" customWidth="1"/>
    <col min="39" max="148" width="9.109375" style="22"/>
    <col min="149" max="16384" width="9.109375" style="21"/>
  </cols>
  <sheetData>
    <row r="1" spans="1:170" s="143" customFormat="1" ht="21" x14ac:dyDescent="0.4">
      <c r="A1" s="98" t="s">
        <v>40</v>
      </c>
      <c r="B1" s="98"/>
      <c r="C1" s="136"/>
      <c r="D1" s="104"/>
      <c r="E1" s="137" t="str">
        <f>IF('Титул ф.S07'!D24=0," ",'Титул ф.S07'!D24)</f>
        <v>Мелекесский районный суд</v>
      </c>
      <c r="F1" s="138"/>
      <c r="G1" s="138"/>
      <c r="H1" s="138"/>
      <c r="I1" s="138"/>
      <c r="J1" s="138"/>
      <c r="K1" s="138"/>
      <c r="L1" s="138"/>
      <c r="M1" s="138"/>
      <c r="N1" s="138"/>
      <c r="O1" s="139"/>
      <c r="P1" s="139"/>
      <c r="Q1" s="139"/>
      <c r="R1" s="139"/>
      <c r="S1" s="140"/>
      <c r="T1" s="141"/>
      <c r="U1" s="142"/>
      <c r="W1" s="144"/>
      <c r="X1" s="144"/>
      <c r="Y1" s="144"/>
      <c r="Z1" s="144"/>
      <c r="AA1" s="144"/>
      <c r="AB1" s="144"/>
    </row>
    <row r="2" spans="1:170" s="65" customFormat="1" ht="85.2" customHeight="1" x14ac:dyDescent="0.25">
      <c r="A2" s="508" t="s">
        <v>292</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row>
    <row r="3" spans="1:170" s="45" customFormat="1" ht="79.2" customHeight="1" x14ac:dyDescent="0.35">
      <c r="A3" s="509" t="s">
        <v>351</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row>
    <row r="4" spans="1:170" s="46" customFormat="1" ht="30" customHeight="1" x14ac:dyDescent="0.25">
      <c r="A4" s="510" t="s">
        <v>90</v>
      </c>
      <c r="B4" s="511"/>
      <c r="C4" s="512"/>
      <c r="D4" s="519" t="s">
        <v>151</v>
      </c>
      <c r="E4" s="522" t="s">
        <v>27</v>
      </c>
      <c r="F4" s="522" t="s">
        <v>91</v>
      </c>
      <c r="G4" s="523" t="s">
        <v>378</v>
      </c>
      <c r="H4" s="523"/>
      <c r="I4" s="523"/>
      <c r="J4" s="523"/>
      <c r="K4" s="523" t="s">
        <v>55</v>
      </c>
      <c r="L4" s="523"/>
      <c r="M4" s="523"/>
      <c r="N4" s="523"/>
      <c r="O4" s="523"/>
      <c r="P4" s="523"/>
      <c r="Q4" s="523"/>
      <c r="R4" s="523"/>
      <c r="S4" s="523"/>
      <c r="T4" s="523"/>
      <c r="U4" s="523"/>
      <c r="V4" s="522" t="s">
        <v>379</v>
      </c>
      <c r="W4" s="522" t="s">
        <v>25</v>
      </c>
      <c r="X4" s="531" t="s">
        <v>152</v>
      </c>
      <c r="Y4" s="531" t="s">
        <v>153</v>
      </c>
      <c r="Z4" s="522" t="s">
        <v>92</v>
      </c>
      <c r="AA4" s="523" t="s">
        <v>380</v>
      </c>
      <c r="AB4" s="523"/>
      <c r="AC4" s="523"/>
      <c r="AD4" s="523"/>
      <c r="AE4" s="523"/>
      <c r="AF4" s="523"/>
      <c r="AG4" s="523"/>
      <c r="AH4" s="523"/>
      <c r="AI4" s="523"/>
      <c r="AJ4" s="523"/>
      <c r="AK4" s="523"/>
      <c r="AL4" s="523"/>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70"/>
      <c r="EY4" s="70"/>
      <c r="EZ4" s="70"/>
      <c r="FA4" s="70"/>
      <c r="FB4" s="70"/>
      <c r="FC4" s="70"/>
      <c r="FD4" s="70"/>
      <c r="FE4" s="70"/>
      <c r="FF4" s="70"/>
      <c r="FG4" s="70"/>
      <c r="FH4" s="70"/>
      <c r="FI4" s="70"/>
      <c r="FJ4" s="70"/>
      <c r="FK4" s="70"/>
      <c r="FL4" s="70"/>
      <c r="FM4" s="70"/>
      <c r="FN4" s="70"/>
    </row>
    <row r="5" spans="1:170" s="46" customFormat="1" ht="64.95" customHeight="1" x14ac:dyDescent="0.25">
      <c r="A5" s="513"/>
      <c r="B5" s="514"/>
      <c r="C5" s="515"/>
      <c r="D5" s="520"/>
      <c r="E5" s="522"/>
      <c r="F5" s="522"/>
      <c r="G5" s="523" t="s">
        <v>261</v>
      </c>
      <c r="H5" s="523"/>
      <c r="I5" s="522" t="s">
        <v>3146</v>
      </c>
      <c r="J5" s="522" t="s">
        <v>281</v>
      </c>
      <c r="K5" s="523" t="s">
        <v>262</v>
      </c>
      <c r="L5" s="523"/>
      <c r="M5" s="523"/>
      <c r="N5" s="523"/>
      <c r="O5" s="523"/>
      <c r="P5" s="523"/>
      <c r="Q5" s="522" t="s">
        <v>75</v>
      </c>
      <c r="R5" s="524" t="s">
        <v>381</v>
      </c>
      <c r="S5" s="522" t="s">
        <v>93</v>
      </c>
      <c r="T5" s="522" t="s">
        <v>94</v>
      </c>
      <c r="U5" s="522" t="s">
        <v>95</v>
      </c>
      <c r="V5" s="522"/>
      <c r="W5" s="522"/>
      <c r="X5" s="532"/>
      <c r="Y5" s="532"/>
      <c r="Z5" s="522"/>
      <c r="AA5" s="525" t="s">
        <v>3147</v>
      </c>
      <c r="AB5" s="526"/>
      <c r="AC5" s="526"/>
      <c r="AD5" s="526"/>
      <c r="AE5" s="526"/>
      <c r="AF5" s="527"/>
      <c r="AG5" s="523" t="s">
        <v>3149</v>
      </c>
      <c r="AH5" s="523"/>
      <c r="AI5" s="523"/>
      <c r="AJ5" s="531" t="s">
        <v>263</v>
      </c>
      <c r="AK5" s="531" t="s">
        <v>264</v>
      </c>
      <c r="AL5" s="531" t="s">
        <v>3112</v>
      </c>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70"/>
      <c r="EY5" s="70"/>
      <c r="EZ5" s="70"/>
      <c r="FA5" s="70"/>
      <c r="FB5" s="70"/>
      <c r="FC5" s="70"/>
      <c r="FD5" s="70"/>
      <c r="FE5" s="70"/>
      <c r="FF5" s="70"/>
      <c r="FG5" s="70"/>
      <c r="FH5" s="70"/>
      <c r="FI5" s="70"/>
      <c r="FJ5" s="70"/>
      <c r="FK5" s="70"/>
      <c r="FL5" s="70"/>
      <c r="FM5" s="70"/>
      <c r="FN5" s="70"/>
    </row>
    <row r="6" spans="1:170" s="46" customFormat="1" ht="56.25" customHeight="1" x14ac:dyDescent="0.25">
      <c r="A6" s="513"/>
      <c r="B6" s="514"/>
      <c r="C6" s="515"/>
      <c r="D6" s="520"/>
      <c r="E6" s="522"/>
      <c r="F6" s="522"/>
      <c r="G6" s="522" t="s">
        <v>122</v>
      </c>
      <c r="H6" s="522" t="s">
        <v>123</v>
      </c>
      <c r="I6" s="522"/>
      <c r="J6" s="522"/>
      <c r="K6" s="522" t="s">
        <v>96</v>
      </c>
      <c r="L6" s="522" t="s">
        <v>382</v>
      </c>
      <c r="M6" s="522" t="s">
        <v>383</v>
      </c>
      <c r="N6" s="522" t="s">
        <v>384</v>
      </c>
      <c r="O6" s="522" t="s">
        <v>265</v>
      </c>
      <c r="P6" s="522" t="s">
        <v>385</v>
      </c>
      <c r="Q6" s="522"/>
      <c r="R6" s="524"/>
      <c r="S6" s="522"/>
      <c r="T6" s="522"/>
      <c r="U6" s="522"/>
      <c r="V6" s="522"/>
      <c r="W6" s="522"/>
      <c r="X6" s="532"/>
      <c r="Y6" s="532"/>
      <c r="Z6" s="522"/>
      <c r="AA6" s="528"/>
      <c r="AB6" s="529"/>
      <c r="AC6" s="529"/>
      <c r="AD6" s="529"/>
      <c r="AE6" s="529"/>
      <c r="AF6" s="530"/>
      <c r="AG6" s="531" t="s">
        <v>3148</v>
      </c>
      <c r="AH6" s="523" t="s">
        <v>266</v>
      </c>
      <c r="AI6" s="523"/>
      <c r="AJ6" s="532"/>
      <c r="AK6" s="532"/>
      <c r="AL6" s="532"/>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70"/>
      <c r="EY6" s="70"/>
      <c r="EZ6" s="70"/>
      <c r="FA6" s="70"/>
      <c r="FB6" s="70"/>
      <c r="FC6" s="70"/>
      <c r="FD6" s="70"/>
      <c r="FE6" s="70"/>
      <c r="FF6" s="70"/>
      <c r="FG6" s="70"/>
      <c r="FH6" s="70"/>
      <c r="FI6" s="70"/>
      <c r="FJ6" s="70"/>
      <c r="FK6" s="70"/>
      <c r="FL6" s="70"/>
      <c r="FM6" s="70"/>
      <c r="FN6" s="70"/>
    </row>
    <row r="7" spans="1:170" s="46" customFormat="1" ht="180.6" customHeight="1" x14ac:dyDescent="0.25">
      <c r="A7" s="516"/>
      <c r="B7" s="517"/>
      <c r="C7" s="518"/>
      <c r="D7" s="521"/>
      <c r="E7" s="522"/>
      <c r="F7" s="522"/>
      <c r="G7" s="522"/>
      <c r="H7" s="522"/>
      <c r="I7" s="522"/>
      <c r="J7" s="522"/>
      <c r="K7" s="522"/>
      <c r="L7" s="522"/>
      <c r="M7" s="522"/>
      <c r="N7" s="522"/>
      <c r="O7" s="522"/>
      <c r="P7" s="522"/>
      <c r="Q7" s="522"/>
      <c r="R7" s="524"/>
      <c r="S7" s="522"/>
      <c r="T7" s="522"/>
      <c r="U7" s="522"/>
      <c r="V7" s="522"/>
      <c r="W7" s="522"/>
      <c r="X7" s="533"/>
      <c r="Y7" s="533"/>
      <c r="Z7" s="522"/>
      <c r="AA7" s="220" t="s">
        <v>267</v>
      </c>
      <c r="AB7" s="220" t="s">
        <v>268</v>
      </c>
      <c r="AC7" s="220" t="s">
        <v>269</v>
      </c>
      <c r="AD7" s="220" t="s">
        <v>270</v>
      </c>
      <c r="AE7" s="220" t="s">
        <v>271</v>
      </c>
      <c r="AF7" s="220" t="s">
        <v>272</v>
      </c>
      <c r="AG7" s="533"/>
      <c r="AH7" s="147" t="s">
        <v>3142</v>
      </c>
      <c r="AI7" s="147" t="s">
        <v>3143</v>
      </c>
      <c r="AJ7" s="533"/>
      <c r="AK7" s="533"/>
      <c r="AL7" s="533"/>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70"/>
      <c r="EY7" s="70"/>
      <c r="EZ7" s="70"/>
      <c r="FA7" s="70"/>
      <c r="FB7" s="70"/>
      <c r="FC7" s="70"/>
      <c r="FD7" s="70"/>
      <c r="FE7" s="70"/>
      <c r="FF7" s="70"/>
      <c r="FG7" s="70"/>
      <c r="FH7" s="70"/>
      <c r="FI7" s="70"/>
      <c r="FJ7" s="70"/>
      <c r="FK7" s="70"/>
      <c r="FL7" s="70"/>
      <c r="FM7" s="70"/>
      <c r="FN7" s="70"/>
    </row>
    <row r="8" spans="1:170" s="46" customFormat="1" ht="21.75" customHeight="1" x14ac:dyDescent="0.25">
      <c r="A8" s="502" t="s">
        <v>69</v>
      </c>
      <c r="B8" s="503"/>
      <c r="C8" s="504"/>
      <c r="D8" s="181"/>
      <c r="E8" s="150">
        <v>1</v>
      </c>
      <c r="F8" s="150">
        <v>2</v>
      </c>
      <c r="G8" s="150">
        <v>3</v>
      </c>
      <c r="H8" s="150">
        <v>4</v>
      </c>
      <c r="I8" s="150">
        <v>5</v>
      </c>
      <c r="J8" s="150">
        <v>6</v>
      </c>
      <c r="K8" s="150">
        <v>7</v>
      </c>
      <c r="L8" s="150">
        <v>8</v>
      </c>
      <c r="M8" s="150">
        <v>9</v>
      </c>
      <c r="N8" s="150">
        <v>10</v>
      </c>
      <c r="O8" s="150">
        <v>11</v>
      </c>
      <c r="P8" s="150">
        <v>12</v>
      </c>
      <c r="Q8" s="150">
        <v>13</v>
      </c>
      <c r="R8" s="150">
        <v>14</v>
      </c>
      <c r="S8" s="150">
        <v>15</v>
      </c>
      <c r="T8" s="150">
        <v>16</v>
      </c>
      <c r="U8" s="150">
        <v>17</v>
      </c>
      <c r="V8" s="150">
        <v>18</v>
      </c>
      <c r="W8" s="150">
        <v>19</v>
      </c>
      <c r="X8" s="150">
        <v>20</v>
      </c>
      <c r="Y8" s="150">
        <v>21</v>
      </c>
      <c r="Z8" s="150">
        <v>22</v>
      </c>
      <c r="AA8" s="150">
        <v>23</v>
      </c>
      <c r="AB8" s="150">
        <v>24</v>
      </c>
      <c r="AC8" s="150">
        <v>25</v>
      </c>
      <c r="AD8" s="150">
        <v>26</v>
      </c>
      <c r="AE8" s="150">
        <v>27</v>
      </c>
      <c r="AF8" s="150">
        <v>28</v>
      </c>
      <c r="AG8" s="150">
        <v>29</v>
      </c>
      <c r="AH8" s="150">
        <v>30</v>
      </c>
      <c r="AI8" s="150">
        <v>31</v>
      </c>
      <c r="AJ8" s="150">
        <v>32</v>
      </c>
      <c r="AK8" s="150">
        <v>33</v>
      </c>
      <c r="AL8" s="150">
        <v>34</v>
      </c>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174"/>
      <c r="EY8" s="175"/>
      <c r="EZ8" s="175"/>
      <c r="FA8" s="175"/>
      <c r="FB8" s="175"/>
      <c r="FC8" s="175"/>
      <c r="FD8" s="175"/>
      <c r="FE8" s="175"/>
      <c r="FF8" s="175"/>
      <c r="FG8" s="175"/>
      <c r="FH8" s="175"/>
      <c r="FI8" s="175"/>
      <c r="FJ8" s="175"/>
      <c r="FK8" s="175"/>
      <c r="FL8" s="175"/>
      <c r="FM8" s="175"/>
      <c r="FN8" s="175"/>
    </row>
    <row r="9" spans="1:170" s="49" customFormat="1" ht="34.950000000000003" customHeight="1" x14ac:dyDescent="0.25">
      <c r="A9" s="500" t="s">
        <v>124</v>
      </c>
      <c r="B9" s="500"/>
      <c r="C9" s="500"/>
      <c r="D9" s="182">
        <v>1</v>
      </c>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row>
    <row r="10" spans="1:170" s="66" customFormat="1" ht="150" customHeight="1" x14ac:dyDescent="0.25">
      <c r="A10" s="501" t="s">
        <v>154</v>
      </c>
      <c r="B10" s="501"/>
      <c r="C10" s="501"/>
      <c r="D10" s="183">
        <v>2</v>
      </c>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row>
    <row r="11" spans="1:170" s="66" customFormat="1" ht="43.5" customHeight="1" x14ac:dyDescent="0.25">
      <c r="A11" s="505" t="s">
        <v>258</v>
      </c>
      <c r="B11" s="505"/>
      <c r="C11" s="505"/>
      <c r="D11" s="182">
        <v>3</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row>
    <row r="12" spans="1:170" s="66" customFormat="1" ht="54.75" customHeight="1" x14ac:dyDescent="0.25">
      <c r="A12" s="505" t="s">
        <v>97</v>
      </c>
      <c r="B12" s="505"/>
      <c r="C12" s="505"/>
      <c r="D12" s="183">
        <v>4</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row>
    <row r="13" spans="1:170" s="66" customFormat="1" ht="60.75" customHeight="1" x14ac:dyDescent="0.25">
      <c r="A13" s="505" t="s">
        <v>293</v>
      </c>
      <c r="B13" s="505"/>
      <c r="C13" s="505"/>
      <c r="D13" s="182">
        <v>5</v>
      </c>
      <c r="E13" s="78"/>
      <c r="F13" s="78"/>
      <c r="G13" s="78"/>
      <c r="H13" s="78"/>
      <c r="I13" s="78"/>
      <c r="J13" s="78"/>
      <c r="K13" s="78"/>
      <c r="L13" s="78"/>
      <c r="M13" s="78"/>
      <c r="N13" s="97"/>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row>
    <row r="14" spans="1:170" s="66" customFormat="1" ht="54.75" customHeight="1" x14ac:dyDescent="0.25">
      <c r="A14" s="505" t="s">
        <v>386</v>
      </c>
      <c r="B14" s="505"/>
      <c r="C14" s="505"/>
      <c r="D14" s="183">
        <v>6</v>
      </c>
      <c r="E14" s="78"/>
      <c r="F14" s="78"/>
      <c r="G14" s="78"/>
      <c r="H14" s="78"/>
      <c r="I14" s="78"/>
      <c r="J14" s="78"/>
      <c r="K14" s="78"/>
      <c r="L14" s="78"/>
      <c r="M14" s="78"/>
      <c r="N14" s="97"/>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row>
    <row r="15" spans="1:170" s="66" customFormat="1" ht="20.25" customHeight="1" x14ac:dyDescent="0.25">
      <c r="A15" s="536" t="s">
        <v>98</v>
      </c>
      <c r="B15" s="537" t="s">
        <v>99</v>
      </c>
      <c r="C15" s="176" t="s">
        <v>100</v>
      </c>
      <c r="D15" s="182">
        <v>7</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row>
    <row r="16" spans="1:170" s="66" customFormat="1" ht="37.5" customHeight="1" x14ac:dyDescent="0.25">
      <c r="A16" s="536"/>
      <c r="B16" s="537"/>
      <c r="C16" s="176" t="s">
        <v>101</v>
      </c>
      <c r="D16" s="183">
        <v>8</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row>
    <row r="17" spans="1:153" s="66" customFormat="1" ht="55.5" customHeight="1" x14ac:dyDescent="0.25">
      <c r="A17" s="536"/>
      <c r="B17" s="537"/>
      <c r="C17" s="176" t="s">
        <v>155</v>
      </c>
      <c r="D17" s="182">
        <v>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row>
    <row r="18" spans="1:153" s="66" customFormat="1" ht="18.75" customHeight="1" x14ac:dyDescent="0.25">
      <c r="A18" s="536"/>
      <c r="B18" s="537"/>
      <c r="C18" s="176" t="s">
        <v>102</v>
      </c>
      <c r="D18" s="183">
        <v>10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row>
    <row r="19" spans="1:153" s="66" customFormat="1" ht="79.5" customHeight="1" x14ac:dyDescent="0.25">
      <c r="A19" s="536"/>
      <c r="B19" s="537" t="s">
        <v>107</v>
      </c>
      <c r="C19" s="176" t="s">
        <v>156</v>
      </c>
      <c r="D19" s="182">
        <v>11</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row>
    <row r="20" spans="1:153" s="66" customFormat="1" ht="73.5" customHeight="1" x14ac:dyDescent="0.25">
      <c r="A20" s="536"/>
      <c r="B20" s="537"/>
      <c r="C20" s="176" t="s">
        <v>157</v>
      </c>
      <c r="D20" s="183">
        <v>12</v>
      </c>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row>
    <row r="21" spans="1:153" s="66" customFormat="1" ht="19.5" customHeight="1" x14ac:dyDescent="0.25">
      <c r="A21" s="536"/>
      <c r="B21" s="506" t="s">
        <v>103</v>
      </c>
      <c r="C21" s="507"/>
      <c r="D21" s="182">
        <v>13</v>
      </c>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row>
    <row r="22" spans="1:153" s="66" customFormat="1" ht="18.75" customHeight="1" x14ac:dyDescent="0.25">
      <c r="A22" s="536"/>
      <c r="B22" s="538" t="s">
        <v>104</v>
      </c>
      <c r="C22" s="538"/>
      <c r="D22" s="183">
        <v>14</v>
      </c>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row>
    <row r="23" spans="1:153" s="66" customFormat="1" ht="15.75" customHeight="1" x14ac:dyDescent="0.25">
      <c r="A23" s="536"/>
      <c r="B23" s="538" t="s">
        <v>105</v>
      </c>
      <c r="C23" s="538"/>
      <c r="D23" s="182">
        <v>15</v>
      </c>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row>
    <row r="24" spans="1:153" s="84" customFormat="1" ht="18.75" customHeight="1" x14ac:dyDescent="0.3">
      <c r="A24" s="539" t="s">
        <v>125</v>
      </c>
      <c r="B24" s="539"/>
      <c r="C24" s="539"/>
      <c r="D24" s="83"/>
      <c r="E24" s="184"/>
      <c r="F24" s="184"/>
      <c r="G24" s="184"/>
      <c r="H24" s="184"/>
      <c r="I24" s="184"/>
      <c r="J24" s="184"/>
      <c r="K24" s="184"/>
      <c r="L24" s="184"/>
      <c r="M24" s="184"/>
      <c r="N24" s="184"/>
      <c r="O24" s="184"/>
      <c r="P24" s="184"/>
      <c r="Q24" s="184"/>
      <c r="R24" s="184"/>
      <c r="S24" s="184"/>
      <c r="T24" s="184"/>
      <c r="U24" s="184"/>
      <c r="V24" s="184"/>
      <c r="W24" s="184"/>
      <c r="X24" s="185"/>
      <c r="Y24" s="185"/>
      <c r="Z24" s="185"/>
      <c r="AA24" s="185"/>
      <c r="AB24" s="185"/>
      <c r="AC24" s="185"/>
      <c r="AD24" s="185"/>
      <c r="AE24" s="185"/>
      <c r="AF24" s="185"/>
      <c r="AG24" s="185"/>
      <c r="AH24" s="185"/>
      <c r="AI24" s="185"/>
      <c r="AJ24" s="185"/>
      <c r="AK24" s="185"/>
      <c r="AL24" s="185"/>
    </row>
    <row r="25" spans="1:153" s="85" customFormat="1" ht="15.75" customHeight="1" x14ac:dyDescent="0.3">
      <c r="A25" s="540" t="s">
        <v>294</v>
      </c>
      <c r="B25" s="540"/>
      <c r="C25" s="540"/>
      <c r="D25" s="540"/>
      <c r="E25" s="540"/>
      <c r="F25" s="540"/>
      <c r="G25" s="540"/>
      <c r="H25" s="540"/>
      <c r="I25" s="540"/>
      <c r="J25" s="540"/>
      <c r="K25" s="540"/>
      <c r="L25" s="540"/>
      <c r="M25" s="540"/>
      <c r="N25" s="540"/>
      <c r="O25" s="186"/>
      <c r="P25" s="186"/>
      <c r="Q25" s="186"/>
      <c r="R25" s="186"/>
      <c r="S25" s="186"/>
      <c r="T25" s="186"/>
      <c r="U25" s="186"/>
      <c r="V25" s="186"/>
      <c r="W25" s="186"/>
      <c r="X25" s="186"/>
      <c r="Y25" s="186"/>
      <c r="Z25" s="186"/>
      <c r="AA25" s="186"/>
      <c r="AB25" s="186"/>
      <c r="AC25" s="187"/>
      <c r="AD25" s="187"/>
      <c r="AE25" s="187"/>
      <c r="AF25" s="187"/>
      <c r="AG25" s="187"/>
      <c r="AH25" s="187"/>
      <c r="AI25" s="187"/>
      <c r="AJ25" s="187"/>
      <c r="AK25" s="187"/>
      <c r="AL25" s="187"/>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row>
    <row r="26" spans="1:153" s="85" customFormat="1" ht="17.25" customHeight="1" x14ac:dyDescent="0.3">
      <c r="A26" s="534" t="s">
        <v>295</v>
      </c>
      <c r="B26" s="534"/>
      <c r="C26" s="534"/>
      <c r="D26" s="534"/>
      <c r="E26" s="534"/>
      <c r="F26" s="534"/>
      <c r="G26" s="534"/>
      <c r="H26" s="534"/>
      <c r="I26" s="534"/>
      <c r="J26" s="534"/>
      <c r="K26" s="534"/>
      <c r="L26" s="534"/>
      <c r="M26" s="534"/>
      <c r="N26" s="534"/>
      <c r="O26" s="186"/>
      <c r="P26" s="186"/>
      <c r="Q26" s="186"/>
      <c r="R26" s="186"/>
      <c r="S26" s="186"/>
      <c r="T26" s="186"/>
      <c r="U26" s="186"/>
      <c r="V26" s="186"/>
      <c r="W26" s="186"/>
      <c r="X26" s="186"/>
      <c r="Y26" s="186"/>
      <c r="Z26" s="186"/>
      <c r="AA26" s="186"/>
      <c r="AB26" s="186"/>
      <c r="AC26" s="187"/>
      <c r="AD26" s="187"/>
      <c r="AE26" s="187"/>
      <c r="AF26" s="187"/>
      <c r="AG26" s="187"/>
      <c r="AH26" s="187"/>
      <c r="AI26" s="187"/>
      <c r="AJ26" s="187"/>
      <c r="AK26" s="187"/>
      <c r="AL26" s="187"/>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row>
    <row r="27" spans="1:153" s="85" customFormat="1" ht="18" customHeight="1" x14ac:dyDescent="0.3">
      <c r="A27" s="535"/>
      <c r="B27" s="535"/>
      <c r="C27" s="535"/>
      <c r="D27" s="535"/>
      <c r="E27" s="535"/>
      <c r="F27" s="535"/>
      <c r="G27" s="535"/>
      <c r="H27" s="535"/>
      <c r="I27" s="535"/>
      <c r="J27" s="535"/>
      <c r="K27" s="535"/>
      <c r="L27" s="535"/>
      <c r="M27" s="535"/>
      <c r="N27" s="535"/>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row>
    <row r="28" spans="1:153" s="85" customFormat="1" ht="16.8" x14ac:dyDescent="0.3">
      <c r="A28" s="535"/>
      <c r="B28" s="535"/>
      <c r="C28" s="535"/>
      <c r="D28" s="535"/>
      <c r="E28" s="535"/>
      <c r="F28" s="535"/>
      <c r="G28" s="535"/>
      <c r="H28" s="87"/>
      <c r="I28" s="87"/>
      <c r="J28" s="87"/>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row>
    <row r="29" spans="1:153" s="66" customFormat="1" ht="13.2" x14ac:dyDescent="0.25">
      <c r="A29" s="188"/>
      <c r="B29" s="189"/>
      <c r="C29" s="189"/>
      <c r="D29" s="189"/>
      <c r="E29" s="189"/>
      <c r="F29" s="189"/>
      <c r="G29" s="189"/>
      <c r="H29" s="189"/>
      <c r="I29" s="189"/>
      <c r="J29" s="189"/>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row>
    <row r="30" spans="1:153" s="66" customFormat="1" ht="13.2" x14ac:dyDescent="0.25">
      <c r="A30" s="188"/>
      <c r="B30" s="189"/>
      <c r="C30" s="189"/>
      <c r="D30" s="189"/>
      <c r="E30" s="189"/>
      <c r="F30" s="189"/>
      <c r="G30" s="189"/>
      <c r="H30" s="189"/>
      <c r="I30" s="189"/>
      <c r="J30" s="189"/>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row>
    <row r="31" spans="1:153" s="66" customFormat="1" ht="13.2" x14ac:dyDescent="0.25">
      <c r="A31" s="188"/>
      <c r="B31" s="189"/>
      <c r="C31" s="189"/>
      <c r="D31" s="189"/>
      <c r="E31" s="189"/>
      <c r="F31" s="189"/>
      <c r="G31" s="189"/>
      <c r="H31" s="189"/>
      <c r="I31" s="189"/>
      <c r="J31" s="189"/>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row>
    <row r="32" spans="1:153" s="66" customFormat="1" ht="13.2" x14ac:dyDescent="0.25">
      <c r="A32" s="188"/>
      <c r="B32" s="189"/>
      <c r="C32" s="189"/>
      <c r="D32" s="189"/>
      <c r="E32" s="189"/>
      <c r="F32" s="189"/>
      <c r="G32" s="189"/>
      <c r="H32" s="189"/>
      <c r="I32" s="189"/>
      <c r="J32" s="189"/>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row>
    <row r="33" spans="1:153" s="66" customFormat="1" ht="13.2" x14ac:dyDescent="0.25">
      <c r="A33" s="188"/>
      <c r="B33" s="189"/>
      <c r="C33" s="189"/>
      <c r="D33" s="189"/>
      <c r="E33" s="189"/>
      <c r="F33" s="189"/>
      <c r="G33" s="189"/>
      <c r="H33" s="189"/>
      <c r="I33" s="189"/>
      <c r="J33" s="189"/>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row>
    <row r="34" spans="1:153" s="66" customFormat="1" ht="13.2" x14ac:dyDescent="0.25">
      <c r="A34" s="188"/>
      <c r="B34" s="189"/>
      <c r="C34" s="189"/>
      <c r="D34" s="189"/>
      <c r="E34" s="189"/>
      <c r="F34" s="189"/>
      <c r="G34" s="189"/>
      <c r="H34" s="189"/>
      <c r="I34" s="189"/>
      <c r="J34" s="189"/>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row>
    <row r="35" spans="1:153" s="66" customFormat="1" ht="13.2" x14ac:dyDescent="0.25">
      <c r="A35" s="188"/>
      <c r="B35" s="189"/>
      <c r="C35" s="189"/>
      <c r="D35" s="189"/>
      <c r="E35" s="189"/>
      <c r="F35" s="189"/>
      <c r="G35" s="189"/>
      <c r="H35" s="189"/>
      <c r="I35" s="189"/>
      <c r="J35" s="189"/>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row>
    <row r="36" spans="1:153" s="66" customFormat="1" ht="13.2" x14ac:dyDescent="0.25">
      <c r="A36" s="188"/>
      <c r="B36" s="189"/>
      <c r="C36" s="189"/>
      <c r="D36" s="189"/>
      <c r="E36" s="189"/>
      <c r="F36" s="189"/>
      <c r="G36" s="189"/>
      <c r="H36" s="189"/>
      <c r="I36" s="189"/>
      <c r="J36" s="189"/>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row>
    <row r="37" spans="1:153" s="66" customFormat="1" ht="13.2" x14ac:dyDescent="0.25">
      <c r="A37" s="188"/>
      <c r="B37" s="189"/>
      <c r="C37" s="189"/>
      <c r="D37" s="189"/>
      <c r="E37" s="189"/>
      <c r="F37" s="189"/>
      <c r="G37" s="189"/>
      <c r="H37" s="189"/>
      <c r="I37" s="189"/>
      <c r="J37" s="189"/>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row>
    <row r="38" spans="1:153" s="66" customFormat="1" ht="13.2" x14ac:dyDescent="0.25">
      <c r="A38" s="188"/>
      <c r="B38" s="189"/>
      <c r="C38" s="189"/>
      <c r="D38" s="189"/>
      <c r="E38" s="189"/>
      <c r="F38" s="189"/>
      <c r="G38" s="189"/>
      <c r="H38" s="189"/>
      <c r="I38" s="189"/>
      <c r="J38" s="189"/>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row>
    <row r="39" spans="1:153" s="66" customFormat="1" ht="13.2" x14ac:dyDescent="0.25">
      <c r="A39" s="188"/>
      <c r="B39" s="189"/>
      <c r="C39" s="189"/>
      <c r="D39" s="189"/>
      <c r="E39" s="189"/>
      <c r="F39" s="189"/>
      <c r="G39" s="189"/>
      <c r="H39" s="189"/>
      <c r="I39" s="189"/>
      <c r="J39" s="189"/>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row>
    <row r="40" spans="1:153" s="66" customFormat="1" ht="13.2" x14ac:dyDescent="0.25">
      <c r="A40" s="188"/>
      <c r="B40" s="189"/>
      <c r="C40" s="189"/>
      <c r="D40" s="189"/>
      <c r="E40" s="189"/>
      <c r="F40" s="189"/>
      <c r="G40" s="189"/>
      <c r="H40" s="189"/>
      <c r="I40" s="189"/>
      <c r="J40" s="189"/>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c r="EW40" s="67"/>
    </row>
    <row r="41" spans="1:153" s="66" customFormat="1" ht="13.2" x14ac:dyDescent="0.25">
      <c r="A41" s="188"/>
      <c r="B41" s="189"/>
      <c r="C41" s="189"/>
      <c r="D41" s="189"/>
      <c r="E41" s="189"/>
      <c r="F41" s="189"/>
      <c r="G41" s="189"/>
      <c r="H41" s="189"/>
      <c r="I41" s="189"/>
      <c r="J41" s="189"/>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row>
    <row r="42" spans="1:153" s="66" customFormat="1" ht="13.2" x14ac:dyDescent="0.25">
      <c r="A42" s="188"/>
      <c r="B42" s="189"/>
      <c r="C42" s="189"/>
      <c r="D42" s="189"/>
      <c r="E42" s="189"/>
      <c r="F42" s="189"/>
      <c r="G42" s="189"/>
      <c r="H42" s="189"/>
      <c r="I42" s="189"/>
      <c r="J42" s="189"/>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c r="EO42" s="67"/>
      <c r="EP42" s="67"/>
      <c r="EQ42" s="67"/>
      <c r="ER42" s="67"/>
      <c r="ES42" s="67"/>
      <c r="ET42" s="67"/>
      <c r="EU42" s="67"/>
      <c r="EV42" s="67"/>
      <c r="EW42" s="67"/>
    </row>
    <row r="43" spans="1:153" s="66" customFormat="1" ht="13.2" x14ac:dyDescent="0.25">
      <c r="A43" s="188"/>
      <c r="B43" s="189"/>
      <c r="C43" s="189"/>
      <c r="D43" s="189"/>
      <c r="E43" s="189"/>
      <c r="F43" s="189"/>
      <c r="G43" s="189"/>
      <c r="H43" s="189"/>
      <c r="I43" s="189"/>
      <c r="J43" s="189"/>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c r="EW43" s="67"/>
    </row>
    <row r="44" spans="1:153" s="66" customFormat="1" ht="13.2" x14ac:dyDescent="0.25">
      <c r="A44" s="188"/>
      <c r="B44" s="189"/>
      <c r="C44" s="189"/>
      <c r="D44" s="189"/>
      <c r="E44" s="189"/>
      <c r="F44" s="189"/>
      <c r="G44" s="189"/>
      <c r="H44" s="189"/>
      <c r="I44" s="189"/>
      <c r="J44" s="189"/>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c r="EW44" s="67"/>
    </row>
    <row r="45" spans="1:153" s="66" customFormat="1" ht="13.2" x14ac:dyDescent="0.25">
      <c r="A45" s="188"/>
      <c r="B45" s="189"/>
      <c r="C45" s="189"/>
      <c r="D45" s="189"/>
      <c r="E45" s="189"/>
      <c r="F45" s="189"/>
      <c r="G45" s="189"/>
      <c r="H45" s="189"/>
      <c r="I45" s="189"/>
      <c r="J45" s="189"/>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c r="EO45" s="67"/>
      <c r="EP45" s="67"/>
      <c r="EQ45" s="67"/>
      <c r="ER45" s="67"/>
      <c r="ES45" s="67"/>
      <c r="ET45" s="67"/>
      <c r="EU45" s="67"/>
      <c r="EV45" s="67"/>
      <c r="EW45" s="67"/>
    </row>
    <row r="46" spans="1:153" s="66" customFormat="1" ht="13.2" x14ac:dyDescent="0.25">
      <c r="A46" s="188"/>
      <c r="B46" s="189"/>
      <c r="C46" s="189"/>
      <c r="D46" s="189"/>
      <c r="E46" s="189"/>
      <c r="F46" s="189"/>
      <c r="G46" s="189"/>
      <c r="H46" s="189"/>
      <c r="I46" s="189"/>
      <c r="J46" s="189"/>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c r="EW46" s="67"/>
    </row>
    <row r="47" spans="1:153" s="66" customFormat="1" ht="13.2" x14ac:dyDescent="0.25">
      <c r="A47" s="188"/>
      <c r="B47" s="189"/>
      <c r="C47" s="189"/>
      <c r="D47" s="189"/>
      <c r="E47" s="189"/>
      <c r="F47" s="189"/>
      <c r="G47" s="189"/>
      <c r="H47" s="189"/>
      <c r="I47" s="189"/>
      <c r="J47" s="189"/>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row>
    <row r="48" spans="1:153" s="66" customFormat="1" ht="13.2" x14ac:dyDescent="0.25">
      <c r="A48" s="188"/>
      <c r="B48" s="189"/>
      <c r="C48" s="189"/>
      <c r="D48" s="189"/>
      <c r="E48" s="189"/>
      <c r="F48" s="189"/>
      <c r="G48" s="189"/>
      <c r="H48" s="189"/>
      <c r="I48" s="189"/>
      <c r="J48" s="189"/>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67"/>
    </row>
    <row r="49" spans="1:153" s="66" customFormat="1" ht="13.2" x14ac:dyDescent="0.25">
      <c r="A49" s="188"/>
      <c r="B49" s="189"/>
      <c r="C49" s="189"/>
      <c r="D49" s="189"/>
      <c r="E49" s="189"/>
      <c r="F49" s="189"/>
      <c r="G49" s="189"/>
      <c r="H49" s="189"/>
      <c r="I49" s="189"/>
      <c r="J49" s="189"/>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67"/>
    </row>
    <row r="50" spans="1:153" s="66" customFormat="1" ht="13.2" x14ac:dyDescent="0.25">
      <c r="A50" s="188"/>
      <c r="B50" s="189"/>
      <c r="C50" s="189"/>
      <c r="D50" s="189"/>
      <c r="E50" s="189"/>
      <c r="F50" s="189"/>
      <c r="G50" s="189"/>
      <c r="H50" s="189"/>
      <c r="I50" s="189"/>
      <c r="J50" s="189"/>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row>
    <row r="51" spans="1:153" s="66" customFormat="1" ht="13.2" x14ac:dyDescent="0.25">
      <c r="A51" s="188"/>
      <c r="B51" s="189"/>
      <c r="C51" s="189"/>
      <c r="D51" s="189"/>
      <c r="E51" s="189"/>
      <c r="F51" s="189"/>
      <c r="G51" s="189"/>
      <c r="H51" s="189"/>
      <c r="I51" s="189"/>
      <c r="J51" s="189"/>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row>
    <row r="52" spans="1:153" s="66" customFormat="1" ht="13.2" x14ac:dyDescent="0.25">
      <c r="A52" s="188"/>
      <c r="B52" s="189"/>
      <c r="C52" s="189"/>
      <c r="D52" s="189"/>
      <c r="E52" s="189"/>
      <c r="F52" s="189"/>
      <c r="G52" s="189"/>
      <c r="H52" s="189"/>
      <c r="I52" s="189"/>
      <c r="J52" s="189"/>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row>
    <row r="53" spans="1:153" s="66" customFormat="1" ht="13.2" x14ac:dyDescent="0.25">
      <c r="A53" s="188"/>
      <c r="B53" s="189"/>
      <c r="C53" s="189"/>
      <c r="D53" s="189"/>
      <c r="E53" s="189"/>
      <c r="F53" s="189"/>
      <c r="G53" s="189"/>
      <c r="H53" s="189"/>
      <c r="I53" s="189"/>
      <c r="J53" s="189"/>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row>
    <row r="54" spans="1:153" s="66" customFormat="1" ht="13.2" x14ac:dyDescent="0.25">
      <c r="A54" s="188"/>
      <c r="B54" s="189"/>
      <c r="C54" s="189"/>
      <c r="D54" s="189"/>
      <c r="E54" s="189"/>
      <c r="F54" s="189"/>
      <c r="G54" s="189"/>
      <c r="H54" s="189"/>
      <c r="I54" s="189"/>
      <c r="J54" s="189"/>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row>
    <row r="55" spans="1:153" s="66" customFormat="1" ht="13.2" x14ac:dyDescent="0.25">
      <c r="A55" s="188"/>
      <c r="B55" s="189"/>
      <c r="C55" s="189"/>
      <c r="D55" s="189"/>
      <c r="E55" s="189"/>
      <c r="F55" s="189"/>
      <c r="G55" s="189"/>
      <c r="H55" s="189"/>
      <c r="I55" s="189"/>
      <c r="J55" s="189"/>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row>
    <row r="56" spans="1:153" s="66" customFormat="1" ht="13.2" x14ac:dyDescent="0.25">
      <c r="A56" s="188"/>
      <c r="B56" s="189"/>
      <c r="C56" s="189"/>
      <c r="D56" s="189"/>
      <c r="E56" s="189"/>
      <c r="F56" s="189"/>
      <c r="G56" s="189"/>
      <c r="H56" s="189"/>
      <c r="I56" s="189"/>
      <c r="J56" s="189"/>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row>
    <row r="57" spans="1:153" s="66" customFormat="1" ht="13.2" x14ac:dyDescent="0.25">
      <c r="A57" s="188"/>
      <c r="B57" s="189"/>
      <c r="C57" s="189"/>
      <c r="D57" s="189"/>
      <c r="E57" s="189"/>
      <c r="F57" s="189"/>
      <c r="G57" s="189"/>
      <c r="H57" s="189"/>
      <c r="I57" s="189"/>
      <c r="J57" s="189"/>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c r="EO57" s="67"/>
      <c r="EP57" s="67"/>
      <c r="EQ57" s="67"/>
      <c r="ER57" s="67"/>
    </row>
    <row r="58" spans="1:153" s="66" customFormat="1" ht="13.2" x14ac:dyDescent="0.25">
      <c r="A58" s="188"/>
      <c r="B58" s="189"/>
      <c r="C58" s="189"/>
      <c r="D58" s="189"/>
      <c r="E58" s="189"/>
      <c r="F58" s="189"/>
      <c r="G58" s="189"/>
      <c r="H58" s="189"/>
      <c r="I58" s="189"/>
      <c r="J58" s="189"/>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row>
    <row r="59" spans="1:153" s="66" customFormat="1" ht="13.2" x14ac:dyDescent="0.25">
      <c r="A59" s="188"/>
      <c r="B59" s="189"/>
      <c r="C59" s="189"/>
      <c r="D59" s="189"/>
      <c r="E59" s="189"/>
      <c r="F59" s="189"/>
      <c r="G59" s="189"/>
      <c r="H59" s="189"/>
      <c r="I59" s="189"/>
      <c r="J59" s="189"/>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row>
    <row r="60" spans="1:153" s="66" customFormat="1" ht="13.2" x14ac:dyDescent="0.25">
      <c r="A60" s="188"/>
      <c r="B60" s="189"/>
      <c r="C60" s="189"/>
      <c r="D60" s="189"/>
      <c r="E60" s="189"/>
      <c r="F60" s="189"/>
      <c r="G60" s="189"/>
      <c r="H60" s="189"/>
      <c r="I60" s="189"/>
      <c r="J60" s="189"/>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row>
    <row r="61" spans="1:153" s="66" customFormat="1" ht="13.2" x14ac:dyDescent="0.25">
      <c r="A61" s="188"/>
      <c r="B61" s="189"/>
      <c r="C61" s="189"/>
      <c r="D61" s="189"/>
      <c r="E61" s="189"/>
      <c r="F61" s="189"/>
      <c r="G61" s="189"/>
      <c r="H61" s="189"/>
      <c r="I61" s="189"/>
      <c r="J61" s="189"/>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row>
    <row r="62" spans="1:153" s="66" customFormat="1" ht="13.2" x14ac:dyDescent="0.25">
      <c r="A62" s="188"/>
      <c r="B62" s="189"/>
      <c r="C62" s="189"/>
      <c r="D62" s="189"/>
      <c r="E62" s="189"/>
      <c r="F62" s="189"/>
      <c r="G62" s="189"/>
      <c r="H62" s="189"/>
      <c r="I62" s="189"/>
      <c r="J62" s="189"/>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row>
    <row r="63" spans="1:153" s="66" customFormat="1" ht="13.2" x14ac:dyDescent="0.25">
      <c r="A63" s="188"/>
      <c r="B63" s="189"/>
      <c r="C63" s="189"/>
      <c r="D63" s="189"/>
      <c r="E63" s="189"/>
      <c r="F63" s="189"/>
      <c r="G63" s="189"/>
      <c r="H63" s="189"/>
      <c r="I63" s="189"/>
      <c r="J63" s="189"/>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row>
    <row r="64" spans="1:153" s="66" customFormat="1" ht="13.2" x14ac:dyDescent="0.25">
      <c r="A64" s="188"/>
      <c r="B64" s="189"/>
      <c r="C64" s="189"/>
      <c r="D64" s="189"/>
      <c r="E64" s="189"/>
      <c r="F64" s="189"/>
      <c r="G64" s="189"/>
      <c r="H64" s="189"/>
      <c r="I64" s="189"/>
      <c r="J64" s="189"/>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row>
    <row r="65" spans="1:148" s="66" customFormat="1" ht="13.2" x14ac:dyDescent="0.25">
      <c r="A65" s="188"/>
      <c r="B65" s="189"/>
      <c r="C65" s="189"/>
      <c r="D65" s="189"/>
      <c r="E65" s="189"/>
      <c r="F65" s="189"/>
      <c r="G65" s="189"/>
      <c r="H65" s="189"/>
      <c r="I65" s="189"/>
      <c r="J65" s="189"/>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row>
    <row r="66" spans="1:148" s="66" customFormat="1" ht="13.2" x14ac:dyDescent="0.25">
      <c r="A66" s="188"/>
      <c r="B66" s="189"/>
      <c r="C66" s="189"/>
      <c r="D66" s="189"/>
      <c r="E66" s="189"/>
      <c r="F66" s="189"/>
      <c r="G66" s="189"/>
      <c r="H66" s="189"/>
      <c r="I66" s="189"/>
      <c r="J66" s="189"/>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row>
    <row r="67" spans="1:148" s="66" customFormat="1" ht="13.2" x14ac:dyDescent="0.25">
      <c r="A67" s="188"/>
      <c r="B67" s="189"/>
      <c r="C67" s="189"/>
      <c r="D67" s="189"/>
      <c r="E67" s="189"/>
      <c r="F67" s="189"/>
      <c r="G67" s="189"/>
      <c r="H67" s="189"/>
      <c r="I67" s="189"/>
      <c r="J67" s="189"/>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row>
    <row r="68" spans="1:148" s="66" customFormat="1" ht="13.2" x14ac:dyDescent="0.25">
      <c r="A68" s="188"/>
      <c r="B68" s="189"/>
      <c r="C68" s="189"/>
      <c r="D68" s="189"/>
      <c r="E68" s="189"/>
      <c r="F68" s="189"/>
      <c r="G68" s="189"/>
      <c r="H68" s="189"/>
      <c r="I68" s="189"/>
      <c r="J68" s="189"/>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row>
    <row r="69" spans="1:148" s="66" customFormat="1" ht="13.2" x14ac:dyDescent="0.25">
      <c r="A69" s="188"/>
      <c r="B69" s="189"/>
      <c r="C69" s="189"/>
      <c r="D69" s="189"/>
      <c r="E69" s="189"/>
      <c r="F69" s="189"/>
      <c r="G69" s="189"/>
      <c r="H69" s="189"/>
      <c r="I69" s="189"/>
      <c r="J69" s="189"/>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c r="EO69" s="67"/>
      <c r="EP69" s="67"/>
      <c r="EQ69" s="67"/>
      <c r="ER69" s="67"/>
    </row>
    <row r="70" spans="1:148" s="66" customFormat="1" ht="13.2" x14ac:dyDescent="0.25">
      <c r="A70" s="188"/>
      <c r="B70" s="189"/>
      <c r="C70" s="189"/>
      <c r="D70" s="189"/>
      <c r="E70" s="189"/>
      <c r="F70" s="189"/>
      <c r="G70" s="189"/>
      <c r="H70" s="189"/>
      <c r="I70" s="189"/>
      <c r="J70" s="189"/>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c r="EO70" s="67"/>
      <c r="EP70" s="67"/>
      <c r="EQ70" s="67"/>
      <c r="ER70" s="67"/>
    </row>
    <row r="71" spans="1:148" s="66" customFormat="1" ht="13.2" x14ac:dyDescent="0.25">
      <c r="A71" s="188"/>
      <c r="B71" s="189"/>
      <c r="C71" s="189"/>
      <c r="D71" s="189"/>
      <c r="E71" s="189"/>
      <c r="F71" s="189"/>
      <c r="G71" s="189"/>
      <c r="H71" s="189"/>
      <c r="I71" s="189"/>
      <c r="J71" s="189"/>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c r="EO71" s="67"/>
      <c r="EP71" s="67"/>
      <c r="EQ71" s="67"/>
      <c r="ER71" s="67"/>
    </row>
    <row r="72" spans="1:148" s="66" customFormat="1" ht="13.2" x14ac:dyDescent="0.25">
      <c r="A72" s="188"/>
      <c r="B72" s="189"/>
      <c r="C72" s="189"/>
      <c r="D72" s="189"/>
      <c r="E72" s="189"/>
      <c r="F72" s="189"/>
      <c r="G72" s="189"/>
      <c r="H72" s="189"/>
      <c r="I72" s="189"/>
      <c r="J72" s="189"/>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c r="EO72" s="67"/>
      <c r="EP72" s="67"/>
      <c r="EQ72" s="67"/>
      <c r="ER72" s="67"/>
    </row>
    <row r="73" spans="1:148" s="66" customFormat="1" ht="13.2" x14ac:dyDescent="0.25">
      <c r="A73" s="188"/>
      <c r="B73" s="189"/>
      <c r="C73" s="189"/>
      <c r="D73" s="189"/>
      <c r="E73" s="189"/>
      <c r="F73" s="189"/>
      <c r="G73" s="189"/>
      <c r="H73" s="189"/>
      <c r="I73" s="189"/>
      <c r="J73" s="189"/>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c r="EO73" s="67"/>
      <c r="EP73" s="67"/>
      <c r="EQ73" s="67"/>
      <c r="ER73" s="67"/>
    </row>
    <row r="74" spans="1:148" s="66" customFormat="1" ht="13.2" x14ac:dyDescent="0.25">
      <c r="A74" s="188"/>
      <c r="B74" s="189"/>
      <c r="C74" s="189"/>
      <c r="D74" s="189"/>
      <c r="E74" s="189"/>
      <c r="F74" s="189"/>
      <c r="G74" s="189"/>
      <c r="H74" s="189"/>
      <c r="I74" s="189"/>
      <c r="J74" s="189"/>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row>
    <row r="75" spans="1:148" s="66" customFormat="1" ht="13.2" x14ac:dyDescent="0.25">
      <c r="A75" s="188"/>
      <c r="B75" s="189"/>
      <c r="C75" s="189"/>
      <c r="D75" s="189"/>
      <c r="E75" s="189"/>
      <c r="F75" s="189"/>
      <c r="G75" s="189"/>
      <c r="H75" s="189"/>
      <c r="I75" s="189"/>
      <c r="J75" s="189"/>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c r="EO75" s="67"/>
      <c r="EP75" s="67"/>
      <c r="EQ75" s="67"/>
      <c r="ER75" s="67"/>
    </row>
    <row r="76" spans="1:148" s="66" customFormat="1" ht="13.2" x14ac:dyDescent="0.25">
      <c r="A76" s="188"/>
      <c r="B76" s="189"/>
      <c r="C76" s="189"/>
      <c r="D76" s="189"/>
      <c r="E76" s="189"/>
      <c r="F76" s="189"/>
      <c r="G76" s="189"/>
      <c r="H76" s="189"/>
      <c r="I76" s="189"/>
      <c r="J76" s="189"/>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row>
    <row r="77" spans="1:148" s="66" customFormat="1" ht="13.2" x14ac:dyDescent="0.25">
      <c r="A77" s="188"/>
      <c r="B77" s="189"/>
      <c r="C77" s="189"/>
      <c r="D77" s="189"/>
      <c r="E77" s="189"/>
      <c r="F77" s="189"/>
      <c r="G77" s="189"/>
      <c r="H77" s="189"/>
      <c r="I77" s="189"/>
      <c r="J77" s="189"/>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c r="EO77" s="67"/>
      <c r="EP77" s="67"/>
      <c r="EQ77" s="67"/>
      <c r="ER77" s="67"/>
    </row>
    <row r="78" spans="1:148" s="66" customFormat="1" ht="13.2" x14ac:dyDescent="0.25">
      <c r="A78" s="188"/>
      <c r="B78" s="189"/>
      <c r="C78" s="189"/>
      <c r="D78" s="189"/>
      <c r="E78" s="189"/>
      <c r="F78" s="189"/>
      <c r="G78" s="189"/>
      <c r="H78" s="189"/>
      <c r="I78" s="189"/>
      <c r="J78" s="189"/>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c r="EO78" s="67"/>
      <c r="EP78" s="67"/>
      <c r="EQ78" s="67"/>
      <c r="ER78" s="67"/>
    </row>
    <row r="79" spans="1:148" s="66" customFormat="1" ht="13.2" x14ac:dyDescent="0.25">
      <c r="A79" s="188"/>
      <c r="B79" s="189"/>
      <c r="C79" s="189"/>
      <c r="D79" s="189"/>
      <c r="E79" s="189"/>
      <c r="F79" s="189"/>
      <c r="G79" s="189"/>
      <c r="H79" s="189"/>
      <c r="I79" s="189"/>
      <c r="J79" s="189"/>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c r="EO79" s="67"/>
      <c r="EP79" s="67"/>
      <c r="EQ79" s="67"/>
      <c r="ER79" s="67"/>
    </row>
    <row r="80" spans="1:148" s="66" customFormat="1" ht="13.2" x14ac:dyDescent="0.25">
      <c r="A80" s="188"/>
      <c r="B80" s="189"/>
      <c r="C80" s="189"/>
      <c r="D80" s="189"/>
      <c r="E80" s="189"/>
      <c r="F80" s="189"/>
      <c r="G80" s="189"/>
      <c r="H80" s="189"/>
      <c r="I80" s="189"/>
      <c r="J80" s="189"/>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c r="EO80" s="67"/>
      <c r="EP80" s="67"/>
      <c r="EQ80" s="67"/>
      <c r="ER80" s="67"/>
    </row>
    <row r="81" spans="1:148" s="66" customFormat="1" ht="13.2" x14ac:dyDescent="0.25">
      <c r="A81" s="188"/>
      <c r="B81" s="189"/>
      <c r="C81" s="189"/>
      <c r="D81" s="189"/>
      <c r="E81" s="189"/>
      <c r="F81" s="189"/>
      <c r="G81" s="189"/>
      <c r="H81" s="189"/>
      <c r="I81" s="189"/>
      <c r="J81" s="189"/>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c r="EO81" s="67"/>
      <c r="EP81" s="67"/>
      <c r="EQ81" s="67"/>
      <c r="ER81" s="67"/>
    </row>
    <row r="82" spans="1:148" s="66" customFormat="1" ht="13.2" x14ac:dyDescent="0.25">
      <c r="A82" s="188"/>
      <c r="B82" s="189"/>
      <c r="C82" s="189"/>
      <c r="D82" s="189"/>
      <c r="E82" s="189"/>
      <c r="F82" s="189"/>
      <c r="G82" s="189"/>
      <c r="H82" s="189"/>
      <c r="I82" s="189"/>
      <c r="J82" s="189"/>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row>
    <row r="83" spans="1:148" s="66" customFormat="1" ht="13.2" x14ac:dyDescent="0.25">
      <c r="A83" s="188"/>
      <c r="B83" s="189"/>
      <c r="C83" s="189"/>
      <c r="D83" s="189"/>
      <c r="E83" s="189"/>
      <c r="F83" s="189"/>
      <c r="G83" s="189"/>
      <c r="H83" s="189"/>
      <c r="I83" s="189"/>
      <c r="J83" s="189"/>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c r="EO83" s="67"/>
      <c r="EP83" s="67"/>
      <c r="EQ83" s="67"/>
      <c r="ER83" s="67"/>
    </row>
    <row r="84" spans="1:148" s="66" customFormat="1" ht="13.2" x14ac:dyDescent="0.25">
      <c r="A84" s="188"/>
      <c r="B84" s="189"/>
      <c r="C84" s="189"/>
      <c r="D84" s="189"/>
      <c r="E84" s="189"/>
      <c r="F84" s="189"/>
      <c r="G84" s="189"/>
      <c r="H84" s="189"/>
      <c r="I84" s="189"/>
      <c r="J84" s="189"/>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c r="EO84" s="67"/>
      <c r="EP84" s="67"/>
      <c r="EQ84" s="67"/>
      <c r="ER84" s="67"/>
    </row>
    <row r="85" spans="1:148" s="66" customFormat="1" ht="13.2" x14ac:dyDescent="0.25">
      <c r="A85" s="188"/>
      <c r="B85" s="189"/>
      <c r="C85" s="189"/>
      <c r="D85" s="189"/>
      <c r="E85" s="189"/>
      <c r="F85" s="189"/>
      <c r="G85" s="189"/>
      <c r="H85" s="189"/>
      <c r="I85" s="189"/>
      <c r="J85" s="189"/>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c r="EO85" s="67"/>
      <c r="EP85" s="67"/>
      <c r="EQ85" s="67"/>
      <c r="ER85" s="67"/>
    </row>
    <row r="86" spans="1:148" s="66" customFormat="1" ht="13.2" x14ac:dyDescent="0.25">
      <c r="A86" s="188"/>
      <c r="B86" s="189"/>
      <c r="C86" s="189"/>
      <c r="D86" s="189"/>
      <c r="E86" s="189"/>
      <c r="F86" s="189"/>
      <c r="G86" s="189"/>
      <c r="H86" s="189"/>
      <c r="I86" s="189"/>
      <c r="J86" s="189"/>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c r="EO86" s="67"/>
      <c r="EP86" s="67"/>
      <c r="EQ86" s="67"/>
      <c r="ER86" s="67"/>
    </row>
    <row r="87" spans="1:148" s="66" customFormat="1" ht="13.2" x14ac:dyDescent="0.25">
      <c r="A87" s="188"/>
      <c r="B87" s="189"/>
      <c r="C87" s="189"/>
      <c r="D87" s="189"/>
      <c r="E87" s="189"/>
      <c r="F87" s="189"/>
      <c r="G87" s="189"/>
      <c r="H87" s="189"/>
      <c r="I87" s="189"/>
      <c r="J87" s="189"/>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c r="EO87" s="67"/>
      <c r="EP87" s="67"/>
      <c r="EQ87" s="67"/>
      <c r="ER87" s="67"/>
    </row>
    <row r="88" spans="1:148" s="66" customFormat="1" ht="13.2" x14ac:dyDescent="0.25">
      <c r="A88" s="188"/>
      <c r="B88" s="189"/>
      <c r="C88" s="189"/>
      <c r="D88" s="189"/>
      <c r="E88" s="189"/>
      <c r="F88" s="189"/>
      <c r="G88" s="189"/>
      <c r="H88" s="189"/>
      <c r="I88" s="189"/>
      <c r="J88" s="189"/>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c r="EO88" s="67"/>
      <c r="EP88" s="67"/>
      <c r="EQ88" s="67"/>
      <c r="ER88" s="67"/>
    </row>
    <row r="89" spans="1:148" s="66" customFormat="1" ht="13.2" x14ac:dyDescent="0.25">
      <c r="A89" s="188"/>
      <c r="B89" s="189"/>
      <c r="C89" s="189"/>
      <c r="D89" s="189"/>
      <c r="E89" s="189"/>
      <c r="F89" s="189"/>
      <c r="G89" s="189"/>
      <c r="H89" s="189"/>
      <c r="I89" s="189"/>
      <c r="J89" s="189"/>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c r="EO89" s="67"/>
      <c r="EP89" s="67"/>
      <c r="EQ89" s="67"/>
      <c r="ER89" s="67"/>
    </row>
    <row r="90" spans="1:148" s="66" customFormat="1" ht="13.2" x14ac:dyDescent="0.25">
      <c r="A90" s="188"/>
      <c r="B90" s="189"/>
      <c r="C90" s="189"/>
      <c r="D90" s="189"/>
      <c r="E90" s="189"/>
      <c r="F90" s="189"/>
      <c r="G90" s="189"/>
      <c r="H90" s="189"/>
      <c r="I90" s="189"/>
      <c r="J90" s="189"/>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c r="EO90" s="67"/>
      <c r="EP90" s="67"/>
      <c r="EQ90" s="67"/>
      <c r="ER90" s="67"/>
    </row>
    <row r="91" spans="1:148" s="66" customFormat="1" ht="13.2" x14ac:dyDescent="0.25">
      <c r="A91" s="188"/>
      <c r="B91" s="189"/>
      <c r="C91" s="189"/>
      <c r="D91" s="189"/>
      <c r="E91" s="189"/>
      <c r="F91" s="189"/>
      <c r="G91" s="189"/>
      <c r="H91" s="189"/>
      <c r="I91" s="189"/>
      <c r="J91" s="189"/>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c r="EO91" s="67"/>
      <c r="EP91" s="67"/>
      <c r="EQ91" s="67"/>
      <c r="ER91" s="67"/>
    </row>
    <row r="92" spans="1:148" s="66" customFormat="1" ht="13.2" x14ac:dyDescent="0.25">
      <c r="A92" s="188"/>
      <c r="B92" s="189"/>
      <c r="C92" s="189"/>
      <c r="D92" s="189"/>
      <c r="E92" s="189"/>
      <c r="F92" s="189"/>
      <c r="G92" s="189"/>
      <c r="H92" s="189"/>
      <c r="I92" s="189"/>
      <c r="J92" s="189"/>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c r="EO92" s="67"/>
      <c r="EP92" s="67"/>
      <c r="EQ92" s="67"/>
      <c r="ER92" s="67"/>
    </row>
    <row r="93" spans="1:148" s="66" customFormat="1" ht="13.2" x14ac:dyDescent="0.25">
      <c r="A93" s="188"/>
      <c r="B93" s="189"/>
      <c r="C93" s="189"/>
      <c r="D93" s="189"/>
      <c r="E93" s="189"/>
      <c r="F93" s="189"/>
      <c r="G93" s="189"/>
      <c r="H93" s="189"/>
      <c r="I93" s="189"/>
      <c r="J93" s="189"/>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c r="EO93" s="67"/>
      <c r="EP93" s="67"/>
      <c r="EQ93" s="67"/>
      <c r="ER93" s="67"/>
    </row>
    <row r="94" spans="1:148" s="66" customFormat="1" ht="13.2" x14ac:dyDescent="0.25">
      <c r="A94" s="188"/>
      <c r="B94" s="189"/>
      <c r="C94" s="189"/>
      <c r="D94" s="189"/>
      <c r="E94" s="189"/>
      <c r="F94" s="189"/>
      <c r="G94" s="189"/>
      <c r="H94" s="189"/>
      <c r="I94" s="189"/>
      <c r="J94" s="189"/>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c r="EO94" s="67"/>
      <c r="EP94" s="67"/>
      <c r="EQ94" s="67"/>
      <c r="ER94" s="67"/>
    </row>
    <row r="95" spans="1:148" s="66" customFormat="1" ht="13.2" x14ac:dyDescent="0.25">
      <c r="A95" s="188"/>
      <c r="B95" s="189"/>
      <c r="C95" s="189"/>
      <c r="D95" s="189"/>
      <c r="E95" s="189"/>
      <c r="F95" s="189"/>
      <c r="G95" s="189"/>
      <c r="H95" s="189"/>
      <c r="I95" s="189"/>
      <c r="J95" s="189"/>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c r="EO95" s="67"/>
      <c r="EP95" s="67"/>
      <c r="EQ95" s="67"/>
      <c r="ER95" s="67"/>
    </row>
    <row r="96" spans="1:148" s="66" customFormat="1" ht="13.2" x14ac:dyDescent="0.25">
      <c r="A96" s="188"/>
      <c r="B96" s="189"/>
      <c r="C96" s="189"/>
      <c r="D96" s="189"/>
      <c r="E96" s="189"/>
      <c r="F96" s="189"/>
      <c r="G96" s="189"/>
      <c r="H96" s="189"/>
      <c r="I96" s="189"/>
      <c r="J96" s="189"/>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c r="EO96" s="67"/>
      <c r="EP96" s="67"/>
      <c r="EQ96" s="67"/>
      <c r="ER96" s="67"/>
    </row>
    <row r="97" spans="1:148" s="66" customFormat="1" ht="13.2" x14ac:dyDescent="0.25">
      <c r="A97" s="188"/>
      <c r="B97" s="189"/>
      <c r="C97" s="189"/>
      <c r="D97" s="189"/>
      <c r="E97" s="189"/>
      <c r="F97" s="189"/>
      <c r="G97" s="189"/>
      <c r="H97" s="189"/>
      <c r="I97" s="189"/>
      <c r="J97" s="189"/>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c r="EO97" s="67"/>
      <c r="EP97" s="67"/>
      <c r="EQ97" s="67"/>
      <c r="ER97" s="67"/>
    </row>
    <row r="98" spans="1:148" s="66" customFormat="1" ht="13.2" x14ac:dyDescent="0.25">
      <c r="A98" s="188"/>
      <c r="B98" s="189"/>
      <c r="C98" s="189"/>
      <c r="D98" s="189"/>
      <c r="E98" s="189"/>
      <c r="F98" s="189"/>
      <c r="G98" s="189"/>
      <c r="H98" s="189"/>
      <c r="I98" s="189"/>
      <c r="J98" s="189"/>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c r="EO98" s="67"/>
      <c r="EP98" s="67"/>
      <c r="EQ98" s="67"/>
      <c r="ER98" s="67"/>
    </row>
    <row r="99" spans="1:148" x14ac:dyDescent="0.25">
      <c r="A99" s="42"/>
      <c r="B99" s="28"/>
      <c r="D99" s="100"/>
      <c r="E99" s="28"/>
      <c r="F99" s="28"/>
      <c r="G99" s="28"/>
      <c r="H99" s="28"/>
      <c r="I99" s="28"/>
      <c r="J99" s="28"/>
    </row>
    <row r="100" spans="1:148" x14ac:dyDescent="0.25">
      <c r="A100" s="42"/>
      <c r="B100" s="28"/>
      <c r="D100" s="100"/>
      <c r="E100" s="28"/>
      <c r="F100" s="28"/>
      <c r="G100" s="28"/>
      <c r="H100" s="28"/>
      <c r="I100" s="28"/>
      <c r="J100" s="28"/>
    </row>
    <row r="101" spans="1:148" x14ac:dyDescent="0.25">
      <c r="A101" s="42"/>
      <c r="B101" s="28"/>
      <c r="D101" s="100"/>
      <c r="E101" s="28"/>
      <c r="F101" s="28"/>
      <c r="G101" s="28"/>
      <c r="H101" s="28"/>
      <c r="I101" s="28"/>
      <c r="J101" s="28"/>
    </row>
    <row r="102" spans="1:148" x14ac:dyDescent="0.25">
      <c r="A102" s="42"/>
      <c r="B102" s="28"/>
      <c r="D102" s="100"/>
      <c r="E102" s="28"/>
      <c r="F102" s="28"/>
      <c r="G102" s="28"/>
      <c r="H102" s="28"/>
      <c r="I102" s="28"/>
      <c r="J102" s="28"/>
    </row>
    <row r="103" spans="1:148" x14ac:dyDescent="0.25">
      <c r="A103" s="42"/>
      <c r="B103" s="28"/>
      <c r="D103" s="100"/>
      <c r="E103" s="28"/>
      <c r="F103" s="28"/>
      <c r="G103" s="28"/>
      <c r="H103" s="28"/>
      <c r="I103" s="28"/>
      <c r="J103" s="28"/>
    </row>
    <row r="104" spans="1:148" x14ac:dyDescent="0.25">
      <c r="A104" s="42"/>
      <c r="B104" s="28"/>
      <c r="D104" s="100"/>
      <c r="E104" s="28"/>
      <c r="F104" s="28"/>
      <c r="G104" s="28"/>
      <c r="H104" s="28"/>
      <c r="I104" s="28"/>
      <c r="J104" s="28"/>
    </row>
    <row r="105" spans="1:148" x14ac:dyDescent="0.25">
      <c r="A105" s="42"/>
      <c r="B105" s="28"/>
      <c r="D105" s="100"/>
      <c r="E105" s="28"/>
      <c r="F105" s="28"/>
      <c r="G105" s="28"/>
      <c r="H105" s="28"/>
      <c r="I105" s="28"/>
      <c r="J105" s="28"/>
    </row>
    <row r="106" spans="1:148" x14ac:dyDescent="0.25">
      <c r="A106" s="42"/>
      <c r="B106" s="28"/>
      <c r="D106" s="100"/>
      <c r="E106" s="28"/>
      <c r="F106" s="28"/>
      <c r="G106" s="28"/>
      <c r="H106" s="28"/>
      <c r="I106" s="28"/>
      <c r="J106" s="28"/>
    </row>
    <row r="107" spans="1:148" x14ac:dyDescent="0.25">
      <c r="A107" s="42"/>
      <c r="B107" s="28"/>
      <c r="D107" s="100"/>
      <c r="E107" s="28"/>
      <c r="F107" s="28"/>
      <c r="G107" s="28"/>
      <c r="H107" s="28"/>
      <c r="I107" s="28"/>
      <c r="J107" s="28"/>
    </row>
    <row r="108" spans="1:148" x14ac:dyDescent="0.25">
      <c r="A108" s="42"/>
      <c r="B108" s="28"/>
      <c r="D108" s="100"/>
      <c r="E108" s="28"/>
      <c r="F108" s="28"/>
      <c r="G108" s="28"/>
      <c r="H108" s="28"/>
      <c r="I108" s="28"/>
      <c r="J108" s="28"/>
    </row>
    <row r="109" spans="1:148" x14ac:dyDescent="0.25">
      <c r="A109" s="42"/>
      <c r="B109" s="28"/>
      <c r="D109" s="100"/>
      <c r="E109" s="28"/>
      <c r="F109" s="28"/>
      <c r="G109" s="28"/>
      <c r="H109" s="28"/>
      <c r="I109" s="28"/>
      <c r="J109" s="28"/>
    </row>
    <row r="110" spans="1:148" x14ac:dyDescent="0.25">
      <c r="A110" s="42"/>
      <c r="B110" s="28"/>
      <c r="D110" s="100"/>
      <c r="E110" s="28"/>
      <c r="F110" s="28"/>
      <c r="G110" s="28"/>
      <c r="H110" s="28"/>
      <c r="I110" s="28"/>
      <c r="J110" s="28"/>
    </row>
    <row r="111" spans="1:148" x14ac:dyDescent="0.25">
      <c r="A111" s="42"/>
      <c r="B111" s="28"/>
      <c r="D111" s="100"/>
      <c r="E111" s="28"/>
      <c r="F111" s="28"/>
      <c r="G111" s="28"/>
      <c r="H111" s="28"/>
      <c r="I111" s="28"/>
      <c r="J111" s="28"/>
    </row>
    <row r="112" spans="1:148" x14ac:dyDescent="0.25">
      <c r="A112" s="42"/>
      <c r="B112" s="28"/>
      <c r="D112" s="100"/>
      <c r="E112" s="28"/>
      <c r="F112" s="28"/>
      <c r="G112" s="28"/>
      <c r="H112" s="28"/>
      <c r="I112" s="28"/>
      <c r="J112" s="28"/>
    </row>
    <row r="113" spans="1:10" x14ac:dyDescent="0.25">
      <c r="A113" s="42"/>
      <c r="B113" s="28"/>
      <c r="D113" s="100"/>
      <c r="E113" s="28"/>
      <c r="F113" s="28"/>
      <c r="G113" s="28"/>
      <c r="H113" s="28"/>
      <c r="I113" s="28"/>
      <c r="J113" s="28"/>
    </row>
    <row r="114" spans="1:10" x14ac:dyDescent="0.25">
      <c r="A114" s="42"/>
      <c r="B114" s="28"/>
      <c r="D114" s="100"/>
      <c r="E114" s="28"/>
      <c r="F114" s="28"/>
      <c r="G114" s="28"/>
      <c r="H114" s="28"/>
      <c r="I114" s="28"/>
      <c r="J114" s="28"/>
    </row>
    <row r="115" spans="1:10" x14ac:dyDescent="0.25">
      <c r="A115" s="42"/>
      <c r="B115" s="28"/>
      <c r="D115" s="100"/>
      <c r="E115" s="28"/>
      <c r="F115" s="28"/>
      <c r="G115" s="28"/>
      <c r="H115" s="28"/>
      <c r="I115" s="28"/>
      <c r="J115" s="28"/>
    </row>
    <row r="116" spans="1:10" x14ac:dyDescent="0.25">
      <c r="A116" s="42"/>
      <c r="B116" s="28"/>
      <c r="D116" s="100"/>
      <c r="E116" s="28"/>
      <c r="F116" s="28"/>
      <c r="G116" s="28"/>
      <c r="H116" s="28"/>
      <c r="I116" s="28"/>
      <c r="J116" s="28"/>
    </row>
    <row r="117" spans="1:10" x14ac:dyDescent="0.25">
      <c r="A117" s="42"/>
      <c r="B117" s="28"/>
      <c r="D117" s="100"/>
      <c r="E117" s="28"/>
      <c r="F117" s="28"/>
      <c r="G117" s="28"/>
      <c r="H117" s="28"/>
      <c r="I117" s="28"/>
      <c r="J117" s="28"/>
    </row>
    <row r="118" spans="1:10" x14ac:dyDescent="0.25">
      <c r="A118" s="42"/>
      <c r="B118" s="28"/>
      <c r="D118" s="100"/>
      <c r="E118" s="28"/>
      <c r="F118" s="28"/>
      <c r="G118" s="28"/>
      <c r="H118" s="28"/>
      <c r="I118" s="28"/>
      <c r="J118" s="28"/>
    </row>
    <row r="119" spans="1:10" x14ac:dyDescent="0.25">
      <c r="A119" s="42"/>
      <c r="B119" s="28"/>
      <c r="D119" s="100"/>
      <c r="E119" s="28"/>
      <c r="F119" s="28"/>
      <c r="G119" s="28"/>
      <c r="H119" s="28"/>
      <c r="I119" s="28"/>
      <c r="J119" s="28"/>
    </row>
    <row r="120" spans="1:10" x14ac:dyDescent="0.25">
      <c r="A120" s="42"/>
      <c r="B120" s="28"/>
      <c r="D120" s="100"/>
      <c r="E120" s="28"/>
      <c r="F120" s="28"/>
      <c r="G120" s="28"/>
      <c r="H120" s="28"/>
      <c r="I120" s="28"/>
      <c r="J120" s="28"/>
    </row>
    <row r="121" spans="1:10" x14ac:dyDescent="0.25">
      <c r="A121" s="42"/>
      <c r="B121" s="28"/>
      <c r="D121" s="100"/>
      <c r="E121" s="28"/>
      <c r="F121" s="28"/>
      <c r="G121" s="28"/>
      <c r="H121" s="28"/>
      <c r="I121" s="28"/>
      <c r="J121" s="28"/>
    </row>
    <row r="122" spans="1:10" x14ac:dyDescent="0.25">
      <c r="A122" s="42"/>
      <c r="B122" s="28"/>
      <c r="D122" s="100"/>
      <c r="E122" s="28"/>
      <c r="F122" s="28"/>
      <c r="G122" s="28"/>
      <c r="H122" s="28"/>
      <c r="I122" s="28"/>
      <c r="J122" s="28"/>
    </row>
    <row r="123" spans="1:10" x14ac:dyDescent="0.25">
      <c r="A123" s="42"/>
      <c r="B123" s="28"/>
      <c r="D123" s="100"/>
      <c r="E123" s="28"/>
      <c r="F123" s="28"/>
      <c r="G123" s="28"/>
      <c r="H123" s="28"/>
      <c r="I123" s="28"/>
      <c r="J123" s="28"/>
    </row>
    <row r="124" spans="1:10" x14ac:dyDescent="0.25">
      <c r="A124" s="42"/>
      <c r="B124" s="28"/>
      <c r="D124" s="100"/>
      <c r="E124" s="28"/>
      <c r="F124" s="28"/>
      <c r="G124" s="28"/>
      <c r="H124" s="28"/>
      <c r="I124" s="28"/>
      <c r="J124" s="28"/>
    </row>
    <row r="125" spans="1:10" x14ac:dyDescent="0.25">
      <c r="A125" s="42"/>
      <c r="B125" s="28"/>
      <c r="D125" s="100"/>
      <c r="E125" s="28"/>
      <c r="F125" s="28"/>
      <c r="G125" s="28"/>
      <c r="H125" s="28"/>
      <c r="I125" s="28"/>
      <c r="J125" s="28"/>
    </row>
    <row r="126" spans="1:10" x14ac:dyDescent="0.25">
      <c r="A126" s="42"/>
      <c r="B126" s="28"/>
      <c r="D126" s="100"/>
      <c r="E126" s="28"/>
      <c r="F126" s="28"/>
      <c r="G126" s="28"/>
      <c r="H126" s="28"/>
      <c r="I126" s="28"/>
      <c r="J126" s="28"/>
    </row>
    <row r="127" spans="1:10" x14ac:dyDescent="0.25">
      <c r="A127" s="42"/>
      <c r="B127" s="28"/>
      <c r="D127" s="100"/>
      <c r="E127" s="28"/>
      <c r="F127" s="28"/>
      <c r="G127" s="28"/>
      <c r="H127" s="28"/>
      <c r="I127" s="28"/>
      <c r="J127" s="28"/>
    </row>
    <row r="128" spans="1:10" x14ac:dyDescent="0.25">
      <c r="A128" s="42"/>
      <c r="B128" s="28"/>
      <c r="D128" s="100"/>
      <c r="E128" s="28"/>
      <c r="F128" s="28"/>
      <c r="G128" s="28"/>
      <c r="H128" s="28"/>
      <c r="I128" s="28"/>
      <c r="J128" s="28"/>
    </row>
    <row r="129" spans="1:10" x14ac:dyDescent="0.25">
      <c r="A129" s="42"/>
      <c r="B129" s="28"/>
      <c r="D129" s="100"/>
      <c r="E129" s="28"/>
      <c r="F129" s="28"/>
      <c r="G129" s="28"/>
      <c r="H129" s="28"/>
      <c r="I129" s="28"/>
      <c r="J129" s="28"/>
    </row>
    <row r="130" spans="1:10" x14ac:dyDescent="0.25">
      <c r="A130" s="42"/>
      <c r="B130" s="28"/>
      <c r="D130" s="100"/>
      <c r="E130" s="28"/>
      <c r="F130" s="28"/>
      <c r="G130" s="28"/>
      <c r="H130" s="28"/>
      <c r="I130" s="28"/>
      <c r="J130" s="28"/>
    </row>
    <row r="131" spans="1:10" x14ac:dyDescent="0.25">
      <c r="A131" s="42"/>
      <c r="B131" s="28"/>
      <c r="D131" s="100"/>
      <c r="E131" s="28"/>
      <c r="F131" s="28"/>
      <c r="G131" s="28"/>
      <c r="H131" s="28"/>
      <c r="I131" s="28"/>
      <c r="J131" s="28"/>
    </row>
    <row r="132" spans="1:10" x14ac:dyDescent="0.25">
      <c r="A132" s="42"/>
      <c r="B132" s="28"/>
      <c r="D132" s="100"/>
      <c r="E132" s="28"/>
      <c r="F132" s="28"/>
      <c r="G132" s="28"/>
      <c r="H132" s="28"/>
      <c r="I132" s="28"/>
      <c r="J132" s="28"/>
    </row>
    <row r="133" spans="1:10" x14ac:dyDescent="0.25">
      <c r="A133" s="42"/>
      <c r="B133" s="28"/>
      <c r="D133" s="100"/>
      <c r="E133" s="28"/>
      <c r="F133" s="28"/>
      <c r="G133" s="28"/>
      <c r="H133" s="28"/>
      <c r="I133" s="28"/>
      <c r="J133" s="28"/>
    </row>
    <row r="134" spans="1:10" x14ac:dyDescent="0.25">
      <c r="A134" s="42"/>
      <c r="B134" s="28"/>
      <c r="D134" s="100"/>
      <c r="E134" s="28"/>
      <c r="F134" s="28"/>
      <c r="G134" s="28"/>
      <c r="H134" s="28"/>
      <c r="I134" s="28"/>
      <c r="J134" s="28"/>
    </row>
    <row r="135" spans="1:10" x14ac:dyDescent="0.25">
      <c r="A135" s="42"/>
      <c r="B135" s="28"/>
      <c r="D135" s="100"/>
      <c r="E135" s="28"/>
      <c r="F135" s="28"/>
      <c r="G135" s="28"/>
      <c r="H135" s="28"/>
      <c r="I135" s="28"/>
      <c r="J135" s="28"/>
    </row>
    <row r="136" spans="1:10" x14ac:dyDescent="0.25">
      <c r="A136" s="42"/>
      <c r="B136" s="28"/>
      <c r="D136" s="100"/>
      <c r="E136" s="28"/>
      <c r="F136" s="28"/>
      <c r="G136" s="28"/>
      <c r="H136" s="28"/>
      <c r="I136" s="28"/>
      <c r="J136" s="28"/>
    </row>
    <row r="137" spans="1:10" x14ac:dyDescent="0.25">
      <c r="A137" s="42"/>
      <c r="B137" s="28"/>
      <c r="D137" s="100"/>
      <c r="E137" s="28"/>
      <c r="F137" s="28"/>
      <c r="G137" s="28"/>
      <c r="H137" s="28"/>
      <c r="I137" s="28"/>
      <c r="J137" s="28"/>
    </row>
    <row r="138" spans="1:10" x14ac:dyDescent="0.25">
      <c r="A138" s="42"/>
      <c r="B138" s="28"/>
      <c r="D138" s="100"/>
      <c r="E138" s="28"/>
      <c r="F138" s="28"/>
      <c r="G138" s="28"/>
      <c r="H138" s="28"/>
      <c r="I138" s="28"/>
      <c r="J138" s="28"/>
    </row>
    <row r="139" spans="1:10" x14ac:dyDescent="0.25">
      <c r="A139" s="42"/>
      <c r="B139" s="28"/>
      <c r="D139" s="100"/>
      <c r="E139" s="28"/>
      <c r="F139" s="28"/>
      <c r="G139" s="28"/>
      <c r="H139" s="28"/>
      <c r="I139" s="28"/>
      <c r="J139" s="28"/>
    </row>
    <row r="140" spans="1:10" x14ac:dyDescent="0.25">
      <c r="A140" s="42"/>
      <c r="B140" s="28"/>
      <c r="D140" s="100"/>
      <c r="E140" s="28"/>
      <c r="F140" s="28"/>
      <c r="G140" s="28"/>
      <c r="H140" s="28"/>
      <c r="I140" s="28"/>
      <c r="J140" s="28"/>
    </row>
    <row r="141" spans="1:10" x14ac:dyDescent="0.25">
      <c r="A141" s="42"/>
      <c r="B141" s="28"/>
      <c r="D141" s="100"/>
      <c r="E141" s="28"/>
      <c r="F141" s="28"/>
      <c r="G141" s="28"/>
      <c r="H141" s="28"/>
      <c r="I141" s="28"/>
      <c r="J141" s="28"/>
    </row>
    <row r="142" spans="1:10" x14ac:dyDescent="0.25">
      <c r="A142" s="42"/>
      <c r="B142" s="28"/>
      <c r="D142" s="100"/>
      <c r="E142" s="28"/>
      <c r="F142" s="28"/>
      <c r="G142" s="28"/>
      <c r="H142" s="28"/>
      <c r="I142" s="28"/>
      <c r="J142" s="28"/>
    </row>
    <row r="143" spans="1:10" x14ac:dyDescent="0.25">
      <c r="A143" s="42"/>
      <c r="B143" s="28"/>
      <c r="D143" s="100"/>
      <c r="E143" s="28"/>
      <c r="F143" s="28"/>
      <c r="G143" s="28"/>
      <c r="H143" s="28"/>
      <c r="I143" s="28"/>
      <c r="J143" s="28"/>
    </row>
    <row r="144" spans="1:10" x14ac:dyDescent="0.25">
      <c r="A144" s="42"/>
      <c r="B144" s="28"/>
      <c r="D144" s="100"/>
      <c r="E144" s="28"/>
      <c r="F144" s="28"/>
      <c r="G144" s="28"/>
      <c r="H144" s="28"/>
      <c r="I144" s="28"/>
      <c r="J144" s="28"/>
    </row>
    <row r="145" spans="1:10" x14ac:dyDescent="0.25">
      <c r="A145" s="42"/>
      <c r="B145" s="28"/>
      <c r="D145" s="100"/>
      <c r="E145" s="28"/>
      <c r="F145" s="28"/>
      <c r="G145" s="28"/>
      <c r="H145" s="28"/>
      <c r="I145" s="28"/>
      <c r="J145" s="28"/>
    </row>
    <row r="146" spans="1:10" x14ac:dyDescent="0.25">
      <c r="A146" s="42"/>
      <c r="B146" s="28"/>
      <c r="D146" s="100"/>
      <c r="E146" s="28"/>
      <c r="F146" s="28"/>
      <c r="G146" s="28"/>
      <c r="H146" s="28"/>
      <c r="I146" s="28"/>
      <c r="J146" s="28"/>
    </row>
    <row r="147" spans="1:10" x14ac:dyDescent="0.25">
      <c r="A147" s="42"/>
      <c r="B147" s="28"/>
      <c r="D147" s="100"/>
      <c r="E147" s="28"/>
      <c r="F147" s="28"/>
      <c r="G147" s="28"/>
      <c r="H147" s="28"/>
      <c r="I147" s="28"/>
      <c r="J147" s="28"/>
    </row>
    <row r="148" spans="1:10" x14ac:dyDescent="0.25">
      <c r="A148" s="42"/>
      <c r="B148" s="28"/>
      <c r="D148" s="100"/>
      <c r="E148" s="28"/>
      <c r="F148" s="28"/>
      <c r="G148" s="28"/>
      <c r="H148" s="28"/>
      <c r="I148" s="28"/>
      <c r="J148" s="28"/>
    </row>
    <row r="149" spans="1:10" x14ac:dyDescent="0.25">
      <c r="A149" s="42"/>
      <c r="B149" s="28"/>
      <c r="D149" s="100"/>
      <c r="E149" s="28"/>
      <c r="F149" s="28"/>
      <c r="G149" s="28"/>
      <c r="H149" s="28"/>
      <c r="I149" s="28"/>
      <c r="J149" s="28"/>
    </row>
    <row r="150" spans="1:10" x14ac:dyDescent="0.25">
      <c r="A150" s="42"/>
      <c r="B150" s="28"/>
      <c r="D150" s="100"/>
      <c r="E150" s="28"/>
      <c r="F150" s="28"/>
      <c r="G150" s="28"/>
      <c r="H150" s="28"/>
      <c r="I150" s="28"/>
      <c r="J150" s="28"/>
    </row>
    <row r="151" spans="1:10" x14ac:dyDescent="0.25">
      <c r="A151" s="42"/>
      <c r="B151" s="28"/>
      <c r="D151" s="100"/>
      <c r="E151" s="28"/>
      <c r="F151" s="28"/>
      <c r="G151" s="28"/>
      <c r="H151" s="28"/>
      <c r="I151" s="28"/>
      <c r="J151" s="28"/>
    </row>
    <row r="152" spans="1:10" x14ac:dyDescent="0.25">
      <c r="A152" s="42"/>
      <c r="B152" s="28"/>
      <c r="D152" s="100"/>
      <c r="E152" s="28"/>
      <c r="F152" s="28"/>
      <c r="G152" s="28"/>
      <c r="H152" s="28"/>
      <c r="I152" s="28"/>
      <c r="J152" s="28"/>
    </row>
    <row r="153" spans="1:10" x14ac:dyDescent="0.25">
      <c r="A153" s="42"/>
      <c r="B153" s="28"/>
      <c r="D153" s="100"/>
      <c r="E153" s="28"/>
      <c r="F153" s="28"/>
      <c r="G153" s="28"/>
      <c r="H153" s="28"/>
      <c r="I153" s="28"/>
      <c r="J153" s="28"/>
    </row>
    <row r="154" spans="1:10" x14ac:dyDescent="0.25">
      <c r="A154" s="42"/>
      <c r="B154" s="28"/>
      <c r="D154" s="100"/>
      <c r="E154" s="28"/>
      <c r="F154" s="28"/>
      <c r="G154" s="28"/>
      <c r="H154" s="28"/>
      <c r="I154" s="28"/>
      <c r="J154" s="28"/>
    </row>
    <row r="155" spans="1:10" x14ac:dyDescent="0.25">
      <c r="A155" s="42"/>
      <c r="B155" s="28"/>
      <c r="D155" s="100"/>
      <c r="E155" s="28"/>
      <c r="F155" s="28"/>
      <c r="G155" s="28"/>
      <c r="H155" s="28"/>
      <c r="I155" s="28"/>
      <c r="J155" s="28"/>
    </row>
    <row r="156" spans="1:10" x14ac:dyDescent="0.25">
      <c r="A156" s="42"/>
      <c r="B156" s="28"/>
      <c r="D156" s="100"/>
      <c r="E156" s="28"/>
      <c r="F156" s="28"/>
      <c r="G156" s="28"/>
      <c r="H156" s="28"/>
      <c r="I156" s="28"/>
      <c r="J156" s="28"/>
    </row>
    <row r="157" spans="1:10" x14ac:dyDescent="0.25">
      <c r="A157" s="42"/>
      <c r="B157" s="28"/>
      <c r="D157" s="100"/>
      <c r="E157" s="28"/>
      <c r="F157" s="28"/>
      <c r="G157" s="28"/>
      <c r="H157" s="28"/>
      <c r="I157" s="28"/>
      <c r="J157" s="28"/>
    </row>
    <row r="158" spans="1:10" x14ac:dyDescent="0.25">
      <c r="A158" s="42"/>
      <c r="B158" s="28"/>
      <c r="D158" s="100"/>
      <c r="E158" s="28"/>
      <c r="F158" s="28"/>
      <c r="G158" s="28"/>
      <c r="H158" s="28"/>
      <c r="I158" s="28"/>
      <c r="J158" s="28"/>
    </row>
    <row r="159" spans="1:10" x14ac:dyDescent="0.25">
      <c r="A159" s="42"/>
      <c r="B159" s="28"/>
      <c r="D159" s="100"/>
      <c r="E159" s="28"/>
      <c r="F159" s="28"/>
      <c r="G159" s="28"/>
      <c r="H159" s="28"/>
      <c r="I159" s="28"/>
      <c r="J159" s="28"/>
    </row>
    <row r="160" spans="1:10" x14ac:dyDescent="0.25">
      <c r="A160" s="42"/>
      <c r="B160" s="28"/>
      <c r="D160" s="100"/>
      <c r="E160" s="28"/>
      <c r="F160" s="28"/>
      <c r="G160" s="28"/>
      <c r="H160" s="28"/>
      <c r="I160" s="28"/>
      <c r="J160" s="28"/>
    </row>
    <row r="161" spans="1:10" x14ac:dyDescent="0.25">
      <c r="A161" s="42"/>
      <c r="B161" s="28"/>
      <c r="D161" s="100"/>
      <c r="E161" s="28"/>
      <c r="F161" s="28"/>
      <c r="G161" s="28"/>
      <c r="H161" s="28"/>
      <c r="I161" s="28"/>
      <c r="J161" s="28"/>
    </row>
    <row r="162" spans="1:10" x14ac:dyDescent="0.25">
      <c r="A162" s="42"/>
      <c r="B162" s="28"/>
      <c r="D162" s="100"/>
      <c r="E162" s="28"/>
      <c r="F162" s="28"/>
      <c r="G162" s="28"/>
      <c r="H162" s="28"/>
      <c r="I162" s="28"/>
      <c r="J162" s="28"/>
    </row>
    <row r="163" spans="1:10" x14ac:dyDescent="0.25">
      <c r="A163" s="42"/>
      <c r="B163" s="28"/>
      <c r="D163" s="100"/>
      <c r="E163" s="28"/>
      <c r="F163" s="28"/>
      <c r="G163" s="28"/>
      <c r="H163" s="28"/>
      <c r="I163" s="28"/>
      <c r="J163" s="28"/>
    </row>
    <row r="164" spans="1:10" x14ac:dyDescent="0.25">
      <c r="A164" s="42"/>
      <c r="B164" s="28"/>
      <c r="D164" s="100"/>
      <c r="E164" s="28"/>
      <c r="F164" s="28"/>
      <c r="G164" s="28"/>
      <c r="H164" s="28"/>
      <c r="I164" s="28"/>
      <c r="J164" s="28"/>
    </row>
    <row r="165" spans="1:10" x14ac:dyDescent="0.25">
      <c r="A165" s="42"/>
      <c r="B165" s="28"/>
      <c r="D165" s="100"/>
      <c r="E165" s="28"/>
      <c r="F165" s="28"/>
      <c r="G165" s="28"/>
      <c r="H165" s="28"/>
      <c r="I165" s="28"/>
      <c r="J165" s="28"/>
    </row>
    <row r="166" spans="1:10" x14ac:dyDescent="0.25">
      <c r="A166" s="42"/>
      <c r="B166" s="28"/>
      <c r="D166" s="100"/>
      <c r="E166" s="28"/>
      <c r="F166" s="28"/>
      <c r="G166" s="28"/>
      <c r="H166" s="28"/>
      <c r="I166" s="28"/>
      <c r="J166" s="28"/>
    </row>
    <row r="167" spans="1:10" x14ac:dyDescent="0.25">
      <c r="A167" s="42"/>
      <c r="B167" s="28"/>
      <c r="D167" s="100"/>
      <c r="E167" s="28"/>
      <c r="F167" s="28"/>
      <c r="G167" s="28"/>
      <c r="H167" s="28"/>
      <c r="I167" s="28"/>
      <c r="J167" s="28"/>
    </row>
    <row r="168" spans="1:10" x14ac:dyDescent="0.25">
      <c r="A168" s="42"/>
      <c r="B168" s="28"/>
      <c r="D168" s="100"/>
      <c r="E168" s="28"/>
      <c r="F168" s="28"/>
      <c r="G168" s="28"/>
      <c r="H168" s="28"/>
      <c r="I168" s="28"/>
      <c r="J168" s="28"/>
    </row>
    <row r="169" spans="1:10" x14ac:dyDescent="0.25">
      <c r="A169" s="42"/>
      <c r="B169" s="28"/>
      <c r="D169" s="100"/>
      <c r="E169" s="28"/>
      <c r="F169" s="28"/>
      <c r="G169" s="28"/>
      <c r="H169" s="28"/>
      <c r="I169" s="28"/>
      <c r="J169" s="28"/>
    </row>
    <row r="170" spans="1:10" x14ac:dyDescent="0.25">
      <c r="A170" s="42"/>
      <c r="B170" s="28"/>
      <c r="D170" s="100"/>
      <c r="E170" s="28"/>
      <c r="F170" s="28"/>
      <c r="G170" s="28"/>
      <c r="H170" s="28"/>
      <c r="I170" s="28"/>
      <c r="J170" s="28"/>
    </row>
    <row r="171" spans="1:10" x14ac:dyDescent="0.25">
      <c r="A171" s="42"/>
      <c r="B171" s="28"/>
      <c r="D171" s="100"/>
      <c r="E171" s="28"/>
      <c r="F171" s="28"/>
      <c r="G171" s="28"/>
      <c r="H171" s="28"/>
      <c r="I171" s="28"/>
      <c r="J171" s="28"/>
    </row>
    <row r="172" spans="1:10" x14ac:dyDescent="0.25">
      <c r="A172" s="42"/>
      <c r="B172" s="28"/>
      <c r="D172" s="100"/>
      <c r="E172" s="28"/>
      <c r="F172" s="28"/>
      <c r="G172" s="28"/>
      <c r="H172" s="28"/>
      <c r="I172" s="28"/>
      <c r="J172" s="28"/>
    </row>
    <row r="173" spans="1:10" x14ac:dyDescent="0.25">
      <c r="A173" s="42"/>
      <c r="B173" s="28"/>
      <c r="D173" s="100"/>
      <c r="E173" s="28"/>
      <c r="F173" s="28"/>
      <c r="G173" s="28"/>
      <c r="H173" s="28"/>
      <c r="I173" s="28"/>
      <c r="J173" s="28"/>
    </row>
    <row r="174" spans="1:10" x14ac:dyDescent="0.25">
      <c r="A174" s="42"/>
      <c r="B174" s="28"/>
      <c r="D174" s="100"/>
      <c r="E174" s="28"/>
      <c r="F174" s="28"/>
      <c r="G174" s="28"/>
      <c r="H174" s="28"/>
      <c r="I174" s="28"/>
      <c r="J174" s="28"/>
    </row>
    <row r="175" spans="1:10" x14ac:dyDescent="0.25">
      <c r="A175" s="42"/>
      <c r="B175" s="28"/>
      <c r="D175" s="100"/>
      <c r="E175" s="28"/>
      <c r="F175" s="28"/>
      <c r="G175" s="28"/>
      <c r="H175" s="28"/>
      <c r="I175" s="28"/>
      <c r="J175" s="28"/>
    </row>
    <row r="176" spans="1:10" x14ac:dyDescent="0.25">
      <c r="A176" s="42"/>
      <c r="B176" s="28"/>
      <c r="D176" s="100"/>
      <c r="E176" s="28"/>
      <c r="F176" s="28"/>
      <c r="G176" s="28"/>
      <c r="H176" s="28"/>
      <c r="I176" s="28"/>
      <c r="J176" s="28"/>
    </row>
    <row r="177" spans="1:10" x14ac:dyDescent="0.25">
      <c r="A177" s="42"/>
      <c r="B177" s="28"/>
      <c r="D177" s="100"/>
      <c r="E177" s="28"/>
      <c r="F177" s="28"/>
      <c r="G177" s="28"/>
      <c r="H177" s="28"/>
      <c r="I177" s="28"/>
      <c r="J177" s="28"/>
    </row>
    <row r="178" spans="1:10" x14ac:dyDescent="0.25">
      <c r="A178" s="42"/>
      <c r="B178" s="28"/>
      <c r="D178" s="100"/>
      <c r="E178" s="28"/>
      <c r="F178" s="28"/>
      <c r="G178" s="28"/>
      <c r="H178" s="28"/>
      <c r="I178" s="28"/>
      <c r="J178" s="28"/>
    </row>
    <row r="179" spans="1:10" x14ac:dyDescent="0.25">
      <c r="A179" s="42"/>
      <c r="B179" s="28"/>
      <c r="D179" s="100"/>
      <c r="E179" s="28"/>
      <c r="F179" s="28"/>
      <c r="G179" s="28"/>
      <c r="H179" s="28"/>
      <c r="I179" s="28"/>
      <c r="J179" s="28"/>
    </row>
    <row r="180" spans="1:10" x14ac:dyDescent="0.25">
      <c r="A180" s="42"/>
      <c r="B180" s="28"/>
      <c r="D180" s="100"/>
      <c r="E180" s="28"/>
      <c r="F180" s="28"/>
      <c r="G180" s="28"/>
      <c r="H180" s="28"/>
      <c r="I180" s="28"/>
      <c r="J180" s="28"/>
    </row>
    <row r="181" spans="1:10" x14ac:dyDescent="0.25">
      <c r="A181" s="42"/>
      <c r="B181" s="28"/>
      <c r="D181" s="100"/>
      <c r="E181" s="28"/>
      <c r="F181" s="28"/>
      <c r="G181" s="28"/>
      <c r="H181" s="28"/>
      <c r="I181" s="28"/>
      <c r="J181" s="28"/>
    </row>
    <row r="182" spans="1:10" x14ac:dyDescent="0.25">
      <c r="A182" s="42"/>
      <c r="B182" s="28"/>
      <c r="D182" s="100"/>
      <c r="E182" s="28"/>
      <c r="F182" s="28"/>
      <c r="G182" s="28"/>
      <c r="H182" s="28"/>
      <c r="I182" s="28"/>
      <c r="J182" s="28"/>
    </row>
    <row r="183" spans="1:10" x14ac:dyDescent="0.25">
      <c r="A183" s="42"/>
      <c r="B183" s="28"/>
      <c r="D183" s="100"/>
      <c r="E183" s="28"/>
      <c r="F183" s="28"/>
      <c r="G183" s="28"/>
      <c r="H183" s="28"/>
      <c r="I183" s="28"/>
      <c r="J183" s="28"/>
    </row>
    <row r="184" spans="1:10" x14ac:dyDescent="0.25">
      <c r="A184" s="42"/>
      <c r="B184" s="28"/>
      <c r="D184" s="100"/>
      <c r="E184" s="28"/>
      <c r="F184" s="28"/>
      <c r="G184" s="28"/>
      <c r="H184" s="28"/>
      <c r="I184" s="28"/>
      <c r="J184" s="28"/>
    </row>
    <row r="185" spans="1:10" x14ac:dyDescent="0.25">
      <c r="A185" s="42"/>
      <c r="B185" s="28"/>
      <c r="D185" s="100"/>
      <c r="E185" s="28"/>
      <c r="F185" s="28"/>
      <c r="G185" s="28"/>
      <c r="H185" s="28"/>
      <c r="I185" s="28"/>
      <c r="J185" s="28"/>
    </row>
    <row r="186" spans="1:10" x14ac:dyDescent="0.25">
      <c r="A186" s="42"/>
      <c r="B186" s="28"/>
      <c r="D186" s="100"/>
      <c r="E186" s="28"/>
      <c r="F186" s="28"/>
      <c r="G186" s="28"/>
      <c r="H186" s="28"/>
      <c r="I186" s="28"/>
      <c r="J186" s="28"/>
    </row>
    <row r="187" spans="1:10" x14ac:dyDescent="0.25">
      <c r="A187" s="42"/>
      <c r="B187" s="28"/>
      <c r="D187" s="100"/>
      <c r="E187" s="28"/>
      <c r="F187" s="28"/>
      <c r="G187" s="28"/>
      <c r="H187" s="28"/>
      <c r="I187" s="28"/>
      <c r="J187" s="28"/>
    </row>
    <row r="188" spans="1:10" x14ac:dyDescent="0.25">
      <c r="A188" s="42"/>
      <c r="B188" s="28"/>
      <c r="D188" s="100"/>
      <c r="E188" s="28"/>
      <c r="F188" s="28"/>
      <c r="G188" s="28"/>
      <c r="H188" s="28"/>
      <c r="I188" s="28"/>
      <c r="J188" s="28"/>
    </row>
    <row r="189" spans="1:10" x14ac:dyDescent="0.25">
      <c r="A189" s="42"/>
      <c r="B189" s="28"/>
      <c r="D189" s="100"/>
      <c r="E189" s="28"/>
      <c r="F189" s="28"/>
      <c r="G189" s="28"/>
      <c r="H189" s="28"/>
      <c r="I189" s="28"/>
      <c r="J189" s="28"/>
    </row>
    <row r="190" spans="1:10" x14ac:dyDescent="0.25">
      <c r="A190" s="42"/>
      <c r="B190" s="28"/>
      <c r="D190" s="100"/>
      <c r="E190" s="28"/>
      <c r="F190" s="28"/>
      <c r="G190" s="28"/>
      <c r="H190" s="28"/>
      <c r="I190" s="28"/>
      <c r="J190" s="28"/>
    </row>
    <row r="191" spans="1:10" x14ac:dyDescent="0.25">
      <c r="A191" s="42"/>
      <c r="B191" s="28"/>
      <c r="D191" s="100"/>
      <c r="E191" s="28"/>
      <c r="F191" s="28"/>
      <c r="G191" s="28"/>
      <c r="H191" s="28"/>
      <c r="I191" s="28"/>
      <c r="J191" s="28"/>
    </row>
    <row r="192" spans="1:10" x14ac:dyDescent="0.25">
      <c r="A192" s="42"/>
      <c r="B192" s="28"/>
      <c r="D192" s="100"/>
      <c r="E192" s="28"/>
      <c r="F192" s="28"/>
      <c r="G192" s="28"/>
      <c r="H192" s="28"/>
      <c r="I192" s="28"/>
      <c r="J192" s="28"/>
    </row>
    <row r="193" spans="1:10" x14ac:dyDescent="0.25">
      <c r="A193" s="42"/>
      <c r="B193" s="28"/>
      <c r="D193" s="100"/>
      <c r="E193" s="28"/>
      <c r="F193" s="28"/>
      <c r="G193" s="28"/>
      <c r="H193" s="28"/>
      <c r="I193" s="28"/>
      <c r="J193" s="28"/>
    </row>
    <row r="194" spans="1:10" x14ac:dyDescent="0.25">
      <c r="A194" s="42"/>
      <c r="B194" s="28"/>
      <c r="D194" s="100"/>
      <c r="E194" s="28"/>
      <c r="F194" s="28"/>
      <c r="G194" s="28"/>
      <c r="H194" s="28"/>
      <c r="I194" s="28"/>
      <c r="J194" s="28"/>
    </row>
    <row r="195" spans="1:10" x14ac:dyDescent="0.25">
      <c r="A195" s="42"/>
      <c r="B195" s="28"/>
      <c r="D195" s="100"/>
      <c r="E195" s="28"/>
      <c r="F195" s="28"/>
      <c r="G195" s="28"/>
      <c r="H195" s="28"/>
      <c r="I195" s="28"/>
      <c r="J195" s="28"/>
    </row>
    <row r="196" spans="1:10" x14ac:dyDescent="0.25">
      <c r="A196" s="42"/>
      <c r="B196" s="28"/>
      <c r="D196" s="100"/>
      <c r="E196" s="28"/>
      <c r="F196" s="28"/>
      <c r="G196" s="28"/>
      <c r="H196" s="28"/>
      <c r="I196" s="28"/>
      <c r="J196" s="28"/>
    </row>
    <row r="197" spans="1:10" x14ac:dyDescent="0.25">
      <c r="A197" s="42"/>
      <c r="B197" s="28"/>
      <c r="D197" s="100"/>
      <c r="E197" s="28"/>
      <c r="F197" s="28"/>
      <c r="G197" s="28"/>
      <c r="H197" s="28"/>
      <c r="I197" s="28"/>
      <c r="J197" s="28"/>
    </row>
    <row r="198" spans="1:10" x14ac:dyDescent="0.25">
      <c r="A198" s="42"/>
      <c r="B198" s="28"/>
      <c r="D198" s="100"/>
      <c r="E198" s="28"/>
      <c r="F198" s="28"/>
      <c r="G198" s="28"/>
      <c r="H198" s="28"/>
      <c r="I198" s="28"/>
      <c r="J198" s="28"/>
    </row>
    <row r="199" spans="1:10" x14ac:dyDescent="0.25">
      <c r="A199" s="42"/>
      <c r="B199" s="28"/>
      <c r="D199" s="100"/>
      <c r="E199" s="28"/>
      <c r="F199" s="28"/>
      <c r="G199" s="28"/>
      <c r="H199" s="28"/>
      <c r="I199" s="28"/>
      <c r="J199" s="28"/>
    </row>
    <row r="200" spans="1:10" x14ac:dyDescent="0.25">
      <c r="A200" s="42"/>
      <c r="B200" s="28"/>
      <c r="D200" s="100"/>
      <c r="E200" s="28"/>
      <c r="F200" s="28"/>
      <c r="G200" s="28"/>
      <c r="H200" s="28"/>
      <c r="I200" s="28"/>
      <c r="J200" s="28"/>
    </row>
    <row r="201" spans="1:10" x14ac:dyDescent="0.25">
      <c r="A201" s="42"/>
      <c r="B201" s="28"/>
      <c r="D201" s="100"/>
      <c r="E201" s="28"/>
      <c r="F201" s="28"/>
      <c r="G201" s="28"/>
      <c r="H201" s="28"/>
      <c r="I201" s="28"/>
      <c r="J201" s="28"/>
    </row>
    <row r="202" spans="1:10" x14ac:dyDescent="0.25">
      <c r="A202" s="42"/>
      <c r="B202" s="28"/>
      <c r="D202" s="100"/>
      <c r="E202" s="28"/>
      <c r="F202" s="28"/>
      <c r="G202" s="28"/>
      <c r="H202" s="28"/>
      <c r="I202" s="28"/>
      <c r="J202" s="28"/>
    </row>
    <row r="203" spans="1:10" x14ac:dyDescent="0.25">
      <c r="A203" s="42"/>
      <c r="B203" s="28"/>
      <c r="D203" s="100"/>
      <c r="E203" s="28"/>
      <c r="F203" s="28"/>
      <c r="G203" s="28"/>
      <c r="H203" s="28"/>
      <c r="I203" s="28"/>
      <c r="J203" s="28"/>
    </row>
    <row r="204" spans="1:10" x14ac:dyDescent="0.25">
      <c r="A204" s="42"/>
      <c r="B204" s="28"/>
      <c r="D204" s="100"/>
      <c r="E204" s="28"/>
      <c r="F204" s="28"/>
      <c r="G204" s="28"/>
      <c r="H204" s="28"/>
      <c r="I204" s="28"/>
      <c r="J204" s="28"/>
    </row>
    <row r="205" spans="1:10" x14ac:dyDescent="0.25">
      <c r="A205" s="42"/>
      <c r="B205" s="28"/>
      <c r="D205" s="100"/>
      <c r="E205" s="28"/>
      <c r="F205" s="28"/>
      <c r="G205" s="28"/>
      <c r="H205" s="28"/>
      <c r="I205" s="28"/>
      <c r="J205" s="28"/>
    </row>
    <row r="206" spans="1:10" x14ac:dyDescent="0.25">
      <c r="A206" s="42"/>
      <c r="B206" s="28"/>
      <c r="D206" s="100"/>
      <c r="E206" s="28"/>
      <c r="F206" s="28"/>
      <c r="G206" s="28"/>
      <c r="H206" s="28"/>
      <c r="I206" s="28"/>
      <c r="J206" s="28"/>
    </row>
    <row r="207" spans="1:10" x14ac:dyDescent="0.25">
      <c r="A207" s="42"/>
      <c r="B207" s="28"/>
      <c r="D207" s="100"/>
      <c r="E207" s="28"/>
      <c r="F207" s="28"/>
      <c r="G207" s="28"/>
      <c r="H207" s="28"/>
      <c r="I207" s="28"/>
      <c r="J207" s="28"/>
    </row>
    <row r="208" spans="1:10" x14ac:dyDescent="0.25">
      <c r="A208" s="42"/>
      <c r="B208" s="28"/>
      <c r="D208" s="100"/>
      <c r="E208" s="28"/>
      <c r="F208" s="28"/>
      <c r="G208" s="28"/>
      <c r="H208" s="28"/>
      <c r="I208" s="28"/>
      <c r="J208" s="28"/>
    </row>
    <row r="209" spans="1:10" x14ac:dyDescent="0.25">
      <c r="A209" s="42"/>
      <c r="B209" s="28"/>
      <c r="D209" s="100"/>
      <c r="E209" s="28"/>
      <c r="F209" s="28"/>
      <c r="G209" s="28"/>
      <c r="H209" s="28"/>
      <c r="I209" s="28"/>
      <c r="J209" s="28"/>
    </row>
    <row r="210" spans="1:10" x14ac:dyDescent="0.25">
      <c r="A210" s="42"/>
      <c r="B210" s="28"/>
      <c r="D210" s="100"/>
      <c r="E210" s="28"/>
      <c r="F210" s="28"/>
      <c r="G210" s="28"/>
      <c r="H210" s="28"/>
      <c r="I210" s="28"/>
      <c r="J210" s="28"/>
    </row>
    <row r="211" spans="1:10" x14ac:dyDescent="0.25">
      <c r="A211" s="42"/>
      <c r="B211" s="28"/>
      <c r="D211" s="100"/>
      <c r="E211" s="28"/>
      <c r="F211" s="28"/>
      <c r="G211" s="28"/>
      <c r="H211" s="28"/>
      <c r="I211" s="28"/>
      <c r="J211" s="28"/>
    </row>
    <row r="212" spans="1:10" x14ac:dyDescent="0.25">
      <c r="A212" s="42"/>
      <c r="B212" s="28"/>
      <c r="D212" s="100"/>
      <c r="E212" s="28"/>
      <c r="F212" s="28"/>
      <c r="G212" s="28"/>
      <c r="H212" s="28"/>
      <c r="I212" s="28"/>
      <c r="J212" s="28"/>
    </row>
    <row r="213" spans="1:10" x14ac:dyDescent="0.25">
      <c r="A213" s="42"/>
      <c r="B213" s="28"/>
      <c r="D213" s="100"/>
      <c r="E213" s="28"/>
      <c r="F213" s="28"/>
      <c r="G213" s="28"/>
      <c r="H213" s="28"/>
      <c r="I213" s="28"/>
      <c r="J213" s="28"/>
    </row>
    <row r="214" spans="1:10" x14ac:dyDescent="0.25">
      <c r="A214" s="42"/>
      <c r="B214" s="28"/>
      <c r="D214" s="100"/>
      <c r="E214" s="28"/>
      <c r="F214" s="28"/>
      <c r="G214" s="28"/>
      <c r="H214" s="28"/>
      <c r="I214" s="28"/>
      <c r="J214" s="28"/>
    </row>
    <row r="215" spans="1:10" x14ac:dyDescent="0.25">
      <c r="A215" s="42"/>
      <c r="B215" s="28"/>
      <c r="D215" s="100"/>
      <c r="E215" s="28"/>
      <c r="F215" s="28"/>
      <c r="G215" s="28"/>
      <c r="H215" s="28"/>
      <c r="I215" s="28"/>
      <c r="J215" s="28"/>
    </row>
    <row r="216" spans="1:10" x14ac:dyDescent="0.25">
      <c r="A216" s="42"/>
      <c r="B216" s="28"/>
      <c r="D216" s="100"/>
      <c r="E216" s="28"/>
      <c r="F216" s="28"/>
      <c r="G216" s="28"/>
      <c r="H216" s="28"/>
      <c r="I216" s="28"/>
      <c r="J216" s="28"/>
    </row>
    <row r="217" spans="1:10" x14ac:dyDescent="0.25">
      <c r="A217" s="42"/>
      <c r="B217" s="28"/>
      <c r="D217" s="100"/>
      <c r="E217" s="28"/>
      <c r="F217" s="28"/>
      <c r="G217" s="28"/>
      <c r="H217" s="28"/>
      <c r="I217" s="28"/>
      <c r="J217" s="28"/>
    </row>
    <row r="218" spans="1:10" x14ac:dyDescent="0.25">
      <c r="A218" s="42"/>
      <c r="B218" s="28"/>
      <c r="D218" s="100"/>
      <c r="E218" s="28"/>
      <c r="F218" s="28"/>
      <c r="G218" s="28"/>
      <c r="H218" s="28"/>
      <c r="I218" s="28"/>
      <c r="J218" s="28"/>
    </row>
    <row r="219" spans="1:10" x14ac:dyDescent="0.25">
      <c r="A219" s="42"/>
      <c r="B219" s="28"/>
      <c r="D219" s="100"/>
      <c r="E219" s="28"/>
      <c r="F219" s="28"/>
      <c r="G219" s="28"/>
      <c r="H219" s="28"/>
      <c r="I219" s="28"/>
      <c r="J219" s="28"/>
    </row>
    <row r="220" spans="1:10" x14ac:dyDescent="0.25">
      <c r="A220" s="42"/>
      <c r="B220" s="28"/>
      <c r="D220" s="100"/>
      <c r="E220" s="28"/>
      <c r="F220" s="28"/>
      <c r="G220" s="28"/>
      <c r="H220" s="28"/>
      <c r="I220" s="28"/>
      <c r="J220" s="28"/>
    </row>
    <row r="221" spans="1:10" x14ac:dyDescent="0.25">
      <c r="A221" s="42"/>
      <c r="B221" s="28"/>
      <c r="D221" s="100"/>
      <c r="E221" s="28"/>
      <c r="F221" s="28"/>
      <c r="G221" s="28"/>
      <c r="H221" s="28"/>
      <c r="I221" s="28"/>
      <c r="J221" s="28"/>
    </row>
    <row r="222" spans="1:10" x14ac:dyDescent="0.25">
      <c r="A222" s="42"/>
      <c r="B222" s="28"/>
      <c r="D222" s="100"/>
      <c r="E222" s="28"/>
      <c r="F222" s="28"/>
      <c r="G222" s="28"/>
      <c r="H222" s="28"/>
      <c r="I222" s="28"/>
      <c r="J222" s="28"/>
    </row>
    <row r="223" spans="1:10" x14ac:dyDescent="0.25">
      <c r="A223" s="42"/>
      <c r="B223" s="28"/>
      <c r="D223" s="100"/>
      <c r="E223" s="28"/>
      <c r="F223" s="28"/>
      <c r="G223" s="28"/>
      <c r="H223" s="28"/>
      <c r="I223" s="28"/>
      <c r="J223" s="28"/>
    </row>
    <row r="224" spans="1:10" x14ac:dyDescent="0.25">
      <c r="A224" s="42"/>
      <c r="B224" s="28"/>
      <c r="D224" s="100"/>
      <c r="E224" s="28"/>
      <c r="F224" s="28"/>
      <c r="G224" s="28"/>
      <c r="H224" s="28"/>
      <c r="I224" s="28"/>
      <c r="J224" s="28"/>
    </row>
    <row r="225" spans="1:10" x14ac:dyDescent="0.25">
      <c r="A225" s="42"/>
      <c r="B225" s="28"/>
      <c r="D225" s="100"/>
      <c r="E225" s="28"/>
      <c r="F225" s="28"/>
      <c r="G225" s="28"/>
      <c r="H225" s="28"/>
      <c r="I225" s="28"/>
      <c r="J225" s="28"/>
    </row>
    <row r="226" spans="1:10" x14ac:dyDescent="0.25">
      <c r="A226" s="42"/>
      <c r="B226" s="28"/>
      <c r="D226" s="100"/>
      <c r="E226" s="28"/>
      <c r="F226" s="28"/>
      <c r="G226" s="28"/>
      <c r="H226" s="28"/>
      <c r="I226" s="28"/>
      <c r="J226" s="28"/>
    </row>
    <row r="227" spans="1:10" x14ac:dyDescent="0.25">
      <c r="A227" s="42"/>
      <c r="B227" s="28"/>
      <c r="D227" s="100"/>
      <c r="E227" s="28"/>
      <c r="F227" s="28"/>
      <c r="G227" s="28"/>
      <c r="H227" s="28"/>
      <c r="I227" s="28"/>
      <c r="J227" s="28"/>
    </row>
    <row r="228" spans="1:10" x14ac:dyDescent="0.25">
      <c r="A228" s="42"/>
      <c r="B228" s="28"/>
      <c r="D228" s="100"/>
      <c r="E228" s="28"/>
      <c r="F228" s="28"/>
      <c r="G228" s="28"/>
      <c r="H228" s="28"/>
      <c r="I228" s="28"/>
      <c r="J228" s="28"/>
    </row>
    <row r="229" spans="1:10" x14ac:dyDescent="0.25">
      <c r="A229" s="42"/>
      <c r="B229" s="28"/>
      <c r="D229" s="100"/>
      <c r="E229" s="28"/>
      <c r="F229" s="28"/>
      <c r="G229" s="28"/>
      <c r="H229" s="28"/>
      <c r="I229" s="28"/>
      <c r="J229" s="28"/>
    </row>
    <row r="230" spans="1:10" x14ac:dyDescent="0.25">
      <c r="A230" s="42"/>
      <c r="B230" s="28"/>
      <c r="D230" s="100"/>
      <c r="E230" s="28"/>
      <c r="F230" s="28"/>
      <c r="G230" s="28"/>
      <c r="H230" s="28"/>
      <c r="I230" s="28"/>
      <c r="J230" s="28"/>
    </row>
    <row r="231" spans="1:10" x14ac:dyDescent="0.25">
      <c r="A231" s="42"/>
      <c r="B231" s="28"/>
      <c r="D231" s="100"/>
      <c r="E231" s="28"/>
      <c r="F231" s="28"/>
      <c r="G231" s="28"/>
      <c r="H231" s="28"/>
      <c r="I231" s="28"/>
      <c r="J231" s="28"/>
    </row>
    <row r="232" spans="1:10" x14ac:dyDescent="0.25">
      <c r="A232" s="42"/>
      <c r="B232" s="28"/>
      <c r="D232" s="100"/>
      <c r="E232" s="28"/>
      <c r="F232" s="28"/>
      <c r="G232" s="28"/>
      <c r="H232" s="28"/>
      <c r="I232" s="28"/>
      <c r="J232" s="28"/>
    </row>
    <row r="233" spans="1:10" x14ac:dyDescent="0.25">
      <c r="A233" s="42"/>
      <c r="B233" s="28"/>
      <c r="D233" s="100"/>
      <c r="E233" s="28"/>
      <c r="F233" s="28"/>
      <c r="G233" s="28"/>
      <c r="H233" s="28"/>
      <c r="I233" s="28"/>
      <c r="J233" s="28"/>
    </row>
    <row r="234" spans="1:10" x14ac:dyDescent="0.25">
      <c r="A234" s="42"/>
      <c r="B234" s="28"/>
      <c r="D234" s="100"/>
      <c r="E234" s="28"/>
      <c r="F234" s="28"/>
      <c r="G234" s="28"/>
      <c r="H234" s="28"/>
      <c r="I234" s="28"/>
      <c r="J234" s="28"/>
    </row>
    <row r="235" spans="1:10" x14ac:dyDescent="0.25">
      <c r="A235" s="42"/>
      <c r="B235" s="28"/>
      <c r="D235" s="100"/>
      <c r="E235" s="28"/>
      <c r="F235" s="28"/>
      <c r="G235" s="28"/>
      <c r="H235" s="28"/>
      <c r="I235" s="28"/>
      <c r="J235" s="28"/>
    </row>
    <row r="236" spans="1:10" x14ac:dyDescent="0.25">
      <c r="A236" s="42"/>
      <c r="B236" s="28"/>
      <c r="D236" s="100"/>
      <c r="E236" s="28"/>
      <c r="F236" s="28"/>
      <c r="G236" s="28"/>
      <c r="H236" s="28"/>
      <c r="I236" s="28"/>
      <c r="J236" s="28"/>
    </row>
    <row r="237" spans="1:10" x14ac:dyDescent="0.25">
      <c r="A237" s="42"/>
      <c r="B237" s="28"/>
      <c r="D237" s="100"/>
      <c r="E237" s="28"/>
      <c r="F237" s="28"/>
      <c r="G237" s="28"/>
      <c r="H237" s="28"/>
      <c r="I237" s="28"/>
      <c r="J237" s="28"/>
    </row>
    <row r="238" spans="1:10" x14ac:dyDescent="0.25">
      <c r="A238" s="42"/>
      <c r="B238" s="28"/>
      <c r="D238" s="100"/>
      <c r="E238" s="28"/>
      <c r="F238" s="28"/>
      <c r="G238" s="28"/>
      <c r="H238" s="28"/>
      <c r="I238" s="28"/>
      <c r="J238" s="28"/>
    </row>
    <row r="239" spans="1:10" x14ac:dyDescent="0.25">
      <c r="A239" s="42"/>
      <c r="B239" s="28"/>
      <c r="D239" s="100"/>
      <c r="E239" s="28"/>
      <c r="F239" s="28"/>
      <c r="G239" s="28"/>
      <c r="H239" s="28"/>
      <c r="I239" s="28"/>
      <c r="J239" s="28"/>
    </row>
    <row r="240" spans="1:10" x14ac:dyDescent="0.25">
      <c r="A240" s="42"/>
      <c r="B240" s="28"/>
      <c r="D240" s="100"/>
      <c r="E240" s="28"/>
      <c r="F240" s="28"/>
      <c r="G240" s="28"/>
      <c r="H240" s="28"/>
      <c r="I240" s="28"/>
      <c r="J240" s="28"/>
    </row>
    <row r="241" spans="1:10" x14ac:dyDescent="0.25">
      <c r="A241" s="42"/>
      <c r="B241" s="28"/>
      <c r="D241" s="100"/>
      <c r="E241" s="28"/>
      <c r="F241" s="28"/>
      <c r="G241" s="28"/>
      <c r="H241" s="28"/>
      <c r="I241" s="28"/>
      <c r="J241" s="28"/>
    </row>
    <row r="242" spans="1:10" x14ac:dyDescent="0.25">
      <c r="A242" s="42"/>
      <c r="B242" s="28"/>
      <c r="D242" s="100"/>
      <c r="E242" s="28"/>
      <c r="F242" s="28"/>
      <c r="G242" s="28"/>
      <c r="H242" s="28"/>
      <c r="I242" s="28"/>
      <c r="J242" s="28"/>
    </row>
    <row r="243" spans="1:10" x14ac:dyDescent="0.25">
      <c r="A243" s="42"/>
      <c r="B243" s="28"/>
      <c r="D243" s="100"/>
      <c r="E243" s="28"/>
      <c r="F243" s="28"/>
      <c r="G243" s="28"/>
      <c r="H243" s="28"/>
      <c r="I243" s="28"/>
      <c r="J243" s="28"/>
    </row>
    <row r="244" spans="1:10" x14ac:dyDescent="0.25">
      <c r="A244" s="42"/>
      <c r="B244" s="28"/>
      <c r="D244" s="100"/>
      <c r="E244" s="28"/>
      <c r="F244" s="28"/>
      <c r="G244" s="28"/>
      <c r="H244" s="28"/>
      <c r="I244" s="28"/>
      <c r="J244" s="28"/>
    </row>
    <row r="245" spans="1:10" x14ac:dyDescent="0.25">
      <c r="A245" s="42"/>
      <c r="B245" s="28"/>
      <c r="D245" s="100"/>
      <c r="E245" s="28"/>
      <c r="F245" s="28"/>
      <c r="G245" s="28"/>
      <c r="H245" s="28"/>
      <c r="I245" s="28"/>
      <c r="J245" s="28"/>
    </row>
    <row r="246" spans="1:10" x14ac:dyDescent="0.25">
      <c r="A246" s="42"/>
      <c r="B246" s="28"/>
      <c r="D246" s="100"/>
      <c r="E246" s="28"/>
      <c r="F246" s="28"/>
      <c r="G246" s="28"/>
      <c r="H246" s="28"/>
      <c r="I246" s="28"/>
      <c r="J246" s="28"/>
    </row>
    <row r="247" spans="1:10" x14ac:dyDescent="0.25">
      <c r="A247" s="42"/>
      <c r="B247" s="28"/>
      <c r="D247" s="100"/>
      <c r="E247" s="28"/>
      <c r="F247" s="28"/>
      <c r="G247" s="28"/>
      <c r="H247" s="28"/>
      <c r="I247" s="28"/>
      <c r="J247" s="28"/>
    </row>
    <row r="248" spans="1:10" x14ac:dyDescent="0.25">
      <c r="A248" s="42"/>
      <c r="B248" s="28"/>
      <c r="D248" s="100"/>
      <c r="E248" s="28"/>
      <c r="F248" s="28"/>
      <c r="G248" s="28"/>
      <c r="H248" s="28"/>
      <c r="I248" s="28"/>
      <c r="J248" s="28"/>
    </row>
    <row r="249" spans="1:10" x14ac:dyDescent="0.25">
      <c r="A249" s="42"/>
      <c r="B249" s="28"/>
      <c r="D249" s="100"/>
      <c r="E249" s="28"/>
      <c r="F249" s="28"/>
      <c r="G249" s="28"/>
      <c r="H249" s="28"/>
      <c r="I249" s="28"/>
      <c r="J249" s="28"/>
    </row>
    <row r="250" spans="1:10" x14ac:dyDescent="0.25">
      <c r="A250" s="42"/>
      <c r="B250" s="28"/>
      <c r="D250" s="100"/>
      <c r="E250" s="28"/>
      <c r="F250" s="28"/>
      <c r="G250" s="28"/>
      <c r="H250" s="28"/>
      <c r="I250" s="28"/>
      <c r="J250" s="28"/>
    </row>
    <row r="251" spans="1:10" x14ac:dyDescent="0.25">
      <c r="A251" s="42"/>
      <c r="B251" s="28"/>
      <c r="D251" s="100"/>
      <c r="E251" s="28"/>
      <c r="F251" s="28"/>
      <c r="G251" s="28"/>
      <c r="H251" s="28"/>
      <c r="I251" s="28"/>
      <c r="J251" s="28"/>
    </row>
    <row r="252" spans="1:10" x14ac:dyDescent="0.25">
      <c r="A252" s="42"/>
      <c r="B252" s="28"/>
      <c r="D252" s="100"/>
      <c r="E252" s="28"/>
      <c r="F252" s="28"/>
      <c r="G252" s="28"/>
      <c r="H252" s="28"/>
      <c r="I252" s="28"/>
      <c r="J252" s="28"/>
    </row>
    <row r="253" spans="1:10" x14ac:dyDescent="0.25">
      <c r="A253" s="42"/>
      <c r="B253" s="28"/>
      <c r="D253" s="100"/>
      <c r="E253" s="28"/>
      <c r="F253" s="28"/>
      <c r="G253" s="28"/>
      <c r="H253" s="28"/>
      <c r="I253" s="28"/>
      <c r="J253" s="28"/>
    </row>
    <row r="254" spans="1:10" x14ac:dyDescent="0.25">
      <c r="A254" s="42"/>
      <c r="B254" s="28"/>
      <c r="D254" s="100"/>
      <c r="E254" s="28"/>
      <c r="F254" s="28"/>
      <c r="G254" s="28"/>
      <c r="H254" s="28"/>
      <c r="I254" s="28"/>
      <c r="J254" s="28"/>
    </row>
    <row r="255" spans="1:10" x14ac:dyDescent="0.25">
      <c r="A255" s="42"/>
      <c r="B255" s="28"/>
      <c r="D255" s="100"/>
      <c r="E255" s="28"/>
      <c r="F255" s="28"/>
      <c r="G255" s="28"/>
      <c r="H255" s="28"/>
      <c r="I255" s="28"/>
      <c r="J255" s="28"/>
    </row>
    <row r="256" spans="1:10" x14ac:dyDescent="0.25">
      <c r="A256" s="42"/>
      <c r="B256" s="28"/>
      <c r="D256" s="100"/>
      <c r="E256" s="28"/>
      <c r="F256" s="28"/>
      <c r="G256" s="28"/>
      <c r="H256" s="28"/>
      <c r="I256" s="28"/>
      <c r="J256" s="28"/>
    </row>
    <row r="257" spans="1:10" x14ac:dyDescent="0.25">
      <c r="A257" s="42"/>
      <c r="B257" s="28"/>
      <c r="D257" s="100"/>
      <c r="E257" s="28"/>
      <c r="F257" s="28"/>
      <c r="G257" s="28"/>
      <c r="H257" s="28"/>
      <c r="I257" s="28"/>
      <c r="J257" s="28"/>
    </row>
    <row r="258" spans="1:10" x14ac:dyDescent="0.25">
      <c r="A258" s="42"/>
      <c r="B258" s="28"/>
      <c r="D258" s="100"/>
      <c r="E258" s="28"/>
      <c r="F258" s="28"/>
      <c r="G258" s="28"/>
      <c r="H258" s="28"/>
      <c r="I258" s="28"/>
      <c r="J258" s="28"/>
    </row>
    <row r="259" spans="1:10" x14ac:dyDescent="0.25">
      <c r="A259" s="42"/>
      <c r="B259" s="28"/>
      <c r="D259" s="100"/>
      <c r="E259" s="28"/>
      <c r="F259" s="28"/>
      <c r="G259" s="28"/>
      <c r="H259" s="28"/>
      <c r="I259" s="28"/>
      <c r="J259" s="28"/>
    </row>
    <row r="260" spans="1:10" x14ac:dyDescent="0.25">
      <c r="A260" s="42"/>
      <c r="B260" s="28"/>
      <c r="D260" s="100"/>
      <c r="E260" s="28"/>
      <c r="F260" s="28"/>
      <c r="G260" s="28"/>
      <c r="H260" s="28"/>
      <c r="I260" s="28"/>
      <c r="J260" s="28"/>
    </row>
    <row r="261" spans="1:10" x14ac:dyDescent="0.25">
      <c r="A261" s="42"/>
      <c r="B261" s="28"/>
      <c r="D261" s="100"/>
      <c r="E261" s="28"/>
      <c r="F261" s="28"/>
      <c r="G261" s="28"/>
      <c r="H261" s="28"/>
      <c r="I261" s="28"/>
      <c r="J261" s="28"/>
    </row>
    <row r="262" spans="1:10" x14ac:dyDescent="0.25">
      <c r="A262" s="42"/>
      <c r="B262" s="28"/>
      <c r="D262" s="100"/>
      <c r="E262" s="28"/>
      <c r="F262" s="28"/>
      <c r="G262" s="28"/>
      <c r="H262" s="28"/>
      <c r="I262" s="28"/>
      <c r="J262" s="28"/>
    </row>
    <row r="263" spans="1:10" x14ac:dyDescent="0.25">
      <c r="A263" s="42"/>
      <c r="B263" s="28"/>
      <c r="D263" s="100"/>
      <c r="E263" s="28"/>
      <c r="F263" s="28"/>
      <c r="G263" s="28"/>
      <c r="H263" s="28"/>
      <c r="I263" s="28"/>
      <c r="J263" s="28"/>
    </row>
    <row r="264" spans="1:10" x14ac:dyDescent="0.25">
      <c r="A264" s="42"/>
      <c r="B264" s="28"/>
      <c r="D264" s="100"/>
      <c r="E264" s="28"/>
      <c r="F264" s="28"/>
      <c r="G264" s="28"/>
      <c r="H264" s="28"/>
      <c r="I264" s="28"/>
      <c r="J264" s="28"/>
    </row>
    <row r="265" spans="1:10" x14ac:dyDescent="0.25">
      <c r="A265" s="42"/>
      <c r="B265" s="28"/>
      <c r="D265" s="100"/>
      <c r="E265" s="28"/>
      <c r="F265" s="28"/>
      <c r="G265" s="28"/>
      <c r="H265" s="28"/>
      <c r="I265" s="28"/>
      <c r="J265" s="28"/>
    </row>
    <row r="266" spans="1:10" x14ac:dyDescent="0.25">
      <c r="A266" s="42"/>
      <c r="B266" s="28"/>
      <c r="D266" s="100"/>
      <c r="E266" s="28"/>
      <c r="F266" s="28"/>
      <c r="G266" s="28"/>
      <c r="H266" s="28"/>
      <c r="I266" s="28"/>
      <c r="J266" s="28"/>
    </row>
    <row r="267" spans="1:10" x14ac:dyDescent="0.25">
      <c r="A267" s="42"/>
      <c r="B267" s="28"/>
      <c r="D267" s="100"/>
      <c r="E267" s="28"/>
      <c r="F267" s="28"/>
      <c r="G267" s="28"/>
      <c r="H267" s="28"/>
      <c r="I267" s="28"/>
      <c r="J267" s="28"/>
    </row>
    <row r="268" spans="1:10" x14ac:dyDescent="0.25">
      <c r="A268" s="42"/>
      <c r="B268" s="28"/>
      <c r="D268" s="100"/>
      <c r="E268" s="28"/>
      <c r="F268" s="28"/>
      <c r="G268" s="28"/>
      <c r="H268" s="28"/>
      <c r="I268" s="28"/>
      <c r="J268" s="28"/>
    </row>
    <row r="269" spans="1:10" x14ac:dyDescent="0.25">
      <c r="A269" s="42"/>
      <c r="B269" s="28"/>
      <c r="D269" s="100"/>
      <c r="E269" s="28"/>
      <c r="F269" s="28"/>
      <c r="G269" s="28"/>
      <c r="H269" s="28"/>
      <c r="I269" s="28"/>
      <c r="J269" s="28"/>
    </row>
    <row r="270" spans="1:10" x14ac:dyDescent="0.25">
      <c r="A270" s="42"/>
      <c r="B270" s="28"/>
      <c r="D270" s="100"/>
      <c r="E270" s="28"/>
      <c r="F270" s="28"/>
      <c r="G270" s="28"/>
      <c r="H270" s="28"/>
      <c r="I270" s="28"/>
      <c r="J270" s="28"/>
    </row>
    <row r="271" spans="1:10" x14ac:dyDescent="0.25">
      <c r="A271" s="42"/>
      <c r="B271" s="28"/>
      <c r="D271" s="100"/>
      <c r="E271" s="28"/>
      <c r="F271" s="28"/>
      <c r="G271" s="28"/>
      <c r="H271" s="28"/>
      <c r="I271" s="28"/>
      <c r="J271" s="28"/>
    </row>
    <row r="272" spans="1:10" x14ac:dyDescent="0.25">
      <c r="A272" s="42"/>
      <c r="B272" s="28"/>
      <c r="D272" s="100"/>
      <c r="E272" s="28"/>
      <c r="F272" s="28"/>
      <c r="G272" s="28"/>
      <c r="H272" s="28"/>
      <c r="I272" s="28"/>
      <c r="J272" s="28"/>
    </row>
    <row r="273" spans="1:10" x14ac:dyDescent="0.25">
      <c r="A273" s="42"/>
      <c r="B273" s="28"/>
      <c r="D273" s="100"/>
      <c r="E273" s="28"/>
      <c r="F273" s="28"/>
      <c r="G273" s="28"/>
      <c r="H273" s="28"/>
      <c r="I273" s="28"/>
      <c r="J273" s="28"/>
    </row>
    <row r="274" spans="1:10" x14ac:dyDescent="0.25">
      <c r="A274" s="42"/>
      <c r="B274" s="28"/>
      <c r="D274" s="100"/>
      <c r="E274" s="28"/>
      <c r="F274" s="28"/>
      <c r="G274" s="28"/>
      <c r="H274" s="28"/>
      <c r="I274" s="28"/>
      <c r="J274" s="28"/>
    </row>
    <row r="275" spans="1:10" x14ac:dyDescent="0.25">
      <c r="A275" s="42"/>
      <c r="B275" s="28"/>
      <c r="D275" s="100"/>
      <c r="E275" s="28"/>
      <c r="F275" s="28"/>
      <c r="G275" s="28"/>
      <c r="H275" s="28"/>
      <c r="I275" s="28"/>
      <c r="J275" s="28"/>
    </row>
    <row r="276" spans="1:10" x14ac:dyDescent="0.25">
      <c r="A276" s="42"/>
      <c r="B276" s="28"/>
      <c r="D276" s="100"/>
      <c r="E276" s="28"/>
      <c r="F276" s="28"/>
      <c r="G276" s="28"/>
      <c r="H276" s="28"/>
      <c r="I276" s="28"/>
      <c r="J276" s="28"/>
    </row>
    <row r="277" spans="1:10" x14ac:dyDescent="0.25">
      <c r="A277" s="42"/>
      <c r="B277" s="28"/>
      <c r="D277" s="100"/>
      <c r="E277" s="28"/>
      <c r="F277" s="28"/>
      <c r="G277" s="28"/>
      <c r="H277" s="28"/>
      <c r="I277" s="28"/>
      <c r="J277" s="28"/>
    </row>
    <row r="278" spans="1:10" x14ac:dyDescent="0.25">
      <c r="A278" s="42"/>
      <c r="B278" s="28"/>
      <c r="D278" s="100"/>
      <c r="E278" s="28"/>
      <c r="F278" s="28"/>
      <c r="G278" s="28"/>
      <c r="H278" s="28"/>
      <c r="I278" s="28"/>
      <c r="J278" s="28"/>
    </row>
    <row r="279" spans="1:10" x14ac:dyDescent="0.25">
      <c r="A279" s="42"/>
      <c r="B279" s="28"/>
      <c r="D279" s="100"/>
      <c r="E279" s="28"/>
      <c r="F279" s="28"/>
      <c r="G279" s="28"/>
      <c r="H279" s="28"/>
      <c r="I279" s="28"/>
      <c r="J279" s="28"/>
    </row>
    <row r="280" spans="1:10" x14ac:dyDescent="0.25">
      <c r="A280" s="42"/>
      <c r="B280" s="28"/>
      <c r="D280" s="100"/>
      <c r="E280" s="28"/>
      <c r="F280" s="28"/>
      <c r="G280" s="28"/>
      <c r="H280" s="28"/>
      <c r="I280" s="28"/>
      <c r="J280" s="28"/>
    </row>
    <row r="281" spans="1:10" x14ac:dyDescent="0.25">
      <c r="A281" s="42"/>
      <c r="B281" s="28"/>
      <c r="D281" s="100"/>
      <c r="E281" s="28"/>
      <c r="F281" s="28"/>
      <c r="G281" s="28"/>
      <c r="H281" s="28"/>
      <c r="I281" s="28"/>
      <c r="J281" s="28"/>
    </row>
    <row r="282" spans="1:10" x14ac:dyDescent="0.25">
      <c r="A282" s="42"/>
      <c r="B282" s="28"/>
      <c r="D282" s="100"/>
      <c r="E282" s="28"/>
      <c r="F282" s="28"/>
      <c r="G282" s="28"/>
      <c r="H282" s="28"/>
      <c r="I282" s="28"/>
      <c r="J282" s="28"/>
    </row>
    <row r="283" spans="1:10" x14ac:dyDescent="0.25">
      <c r="A283" s="42"/>
      <c r="B283" s="28"/>
      <c r="D283" s="100"/>
      <c r="E283" s="28"/>
      <c r="F283" s="28"/>
      <c r="G283" s="28"/>
      <c r="H283" s="28"/>
      <c r="I283" s="28"/>
      <c r="J283" s="28"/>
    </row>
    <row r="284" spans="1:10" x14ac:dyDescent="0.25">
      <c r="A284" s="42"/>
      <c r="B284" s="28"/>
      <c r="D284" s="100"/>
      <c r="E284" s="28"/>
      <c r="F284" s="28"/>
      <c r="G284" s="28"/>
      <c r="H284" s="28"/>
      <c r="I284" s="28"/>
      <c r="J284" s="28"/>
    </row>
    <row r="285" spans="1:10" x14ac:dyDescent="0.25">
      <c r="A285" s="42"/>
      <c r="B285" s="28"/>
      <c r="D285" s="100"/>
      <c r="E285" s="28"/>
      <c r="F285" s="28"/>
      <c r="G285" s="28"/>
      <c r="H285" s="28"/>
      <c r="I285" s="28"/>
      <c r="J285" s="28"/>
    </row>
    <row r="286" spans="1:10" x14ac:dyDescent="0.25">
      <c r="A286" s="42"/>
      <c r="B286" s="28"/>
      <c r="D286" s="100"/>
      <c r="E286" s="28"/>
      <c r="F286" s="28"/>
      <c r="G286" s="28"/>
      <c r="H286" s="28"/>
      <c r="I286" s="28"/>
      <c r="J286" s="28"/>
    </row>
    <row r="287" spans="1:10" x14ac:dyDescent="0.25">
      <c r="A287" s="42"/>
      <c r="B287" s="28"/>
      <c r="D287" s="100"/>
      <c r="E287" s="28"/>
      <c r="F287" s="28"/>
      <c r="G287" s="28"/>
      <c r="H287" s="28"/>
      <c r="I287" s="28"/>
      <c r="J287" s="28"/>
    </row>
    <row r="288" spans="1:10" x14ac:dyDescent="0.25">
      <c r="A288" s="42"/>
      <c r="B288" s="28"/>
      <c r="D288" s="100"/>
      <c r="E288" s="28"/>
      <c r="F288" s="28"/>
      <c r="G288" s="28"/>
      <c r="H288" s="28"/>
      <c r="I288" s="28"/>
      <c r="J288" s="28"/>
    </row>
    <row r="289" spans="1:10" x14ac:dyDescent="0.25">
      <c r="A289" s="42"/>
      <c r="B289" s="28"/>
      <c r="D289" s="100"/>
      <c r="E289" s="28"/>
      <c r="F289" s="28"/>
      <c r="G289" s="28"/>
      <c r="H289" s="28"/>
      <c r="I289" s="28"/>
      <c r="J289" s="28"/>
    </row>
    <row r="290" spans="1:10" x14ac:dyDescent="0.25">
      <c r="A290" s="42"/>
      <c r="B290" s="28"/>
      <c r="D290" s="100"/>
      <c r="E290" s="28"/>
      <c r="F290" s="28"/>
      <c r="G290" s="28"/>
      <c r="H290" s="28"/>
      <c r="I290" s="28"/>
      <c r="J290" s="28"/>
    </row>
    <row r="291" spans="1:10" x14ac:dyDescent="0.25">
      <c r="A291" s="42"/>
      <c r="B291" s="28"/>
      <c r="D291" s="100"/>
      <c r="E291" s="28"/>
      <c r="F291" s="28"/>
      <c r="G291" s="28"/>
      <c r="H291" s="28"/>
      <c r="I291" s="28"/>
      <c r="J291" s="28"/>
    </row>
    <row r="292" spans="1:10" x14ac:dyDescent="0.25">
      <c r="A292" s="42"/>
      <c r="B292" s="28"/>
      <c r="D292" s="100"/>
      <c r="E292" s="28"/>
      <c r="F292" s="28"/>
      <c r="G292" s="28"/>
      <c r="H292" s="28"/>
      <c r="I292" s="28"/>
      <c r="J292" s="28"/>
    </row>
    <row r="293" spans="1:10" x14ac:dyDescent="0.25">
      <c r="A293" s="42"/>
      <c r="B293" s="28"/>
      <c r="D293" s="100"/>
      <c r="E293" s="28"/>
      <c r="F293" s="28"/>
      <c r="G293" s="28"/>
      <c r="H293" s="28"/>
      <c r="I293" s="28"/>
      <c r="J293" s="28"/>
    </row>
    <row r="294" spans="1:10" x14ac:dyDescent="0.25">
      <c r="A294" s="42"/>
      <c r="B294" s="28"/>
      <c r="D294" s="100"/>
      <c r="E294" s="28"/>
      <c r="F294" s="28"/>
      <c r="G294" s="28"/>
      <c r="H294" s="28"/>
      <c r="I294" s="28"/>
      <c r="J294" s="28"/>
    </row>
    <row r="295" spans="1:10" x14ac:dyDescent="0.25">
      <c r="A295" s="42"/>
      <c r="B295" s="28"/>
      <c r="D295" s="100"/>
      <c r="E295" s="28"/>
      <c r="F295" s="28"/>
      <c r="G295" s="28"/>
      <c r="H295" s="28"/>
      <c r="I295" s="28"/>
      <c r="J295" s="28"/>
    </row>
    <row r="296" spans="1:10" x14ac:dyDescent="0.25">
      <c r="A296" s="42"/>
      <c r="B296" s="28"/>
      <c r="D296" s="100"/>
      <c r="E296" s="28"/>
      <c r="F296" s="28"/>
      <c r="G296" s="28"/>
      <c r="H296" s="28"/>
      <c r="I296" s="28"/>
      <c r="J296" s="28"/>
    </row>
    <row r="297" spans="1:10" x14ac:dyDescent="0.25">
      <c r="A297" s="42"/>
      <c r="B297" s="28"/>
      <c r="D297" s="100"/>
      <c r="E297" s="28"/>
      <c r="F297" s="28"/>
      <c r="G297" s="28"/>
      <c r="H297" s="28"/>
      <c r="I297" s="28"/>
      <c r="J297" s="28"/>
    </row>
    <row r="298" spans="1:10" x14ac:dyDescent="0.25">
      <c r="A298" s="42"/>
      <c r="B298" s="28"/>
      <c r="D298" s="100"/>
      <c r="E298" s="28"/>
      <c r="F298" s="28"/>
      <c r="G298" s="28"/>
      <c r="H298" s="28"/>
      <c r="I298" s="28"/>
      <c r="J298" s="28"/>
    </row>
    <row r="299" spans="1:10" x14ac:dyDescent="0.25">
      <c r="A299" s="42"/>
      <c r="B299" s="28"/>
      <c r="D299" s="100"/>
      <c r="E299" s="28"/>
      <c r="F299" s="28"/>
      <c r="G299" s="28"/>
      <c r="H299" s="28"/>
      <c r="I299" s="28"/>
      <c r="J299" s="28"/>
    </row>
    <row r="300" spans="1:10" x14ac:dyDescent="0.25">
      <c r="A300" s="42"/>
      <c r="B300" s="28"/>
      <c r="D300" s="100"/>
      <c r="E300" s="28"/>
      <c r="F300" s="28"/>
      <c r="G300" s="28"/>
      <c r="H300" s="28"/>
      <c r="I300" s="28"/>
      <c r="J300" s="28"/>
    </row>
    <row r="301" spans="1:10" x14ac:dyDescent="0.25">
      <c r="A301" s="42"/>
      <c r="B301" s="28"/>
      <c r="D301" s="100"/>
      <c r="E301" s="28"/>
      <c r="F301" s="28"/>
      <c r="G301" s="28"/>
      <c r="H301" s="28"/>
      <c r="I301" s="28"/>
      <c r="J301" s="28"/>
    </row>
    <row r="302" spans="1:10" x14ac:dyDescent="0.25">
      <c r="A302" s="42"/>
      <c r="B302" s="28"/>
      <c r="D302" s="100"/>
      <c r="E302" s="28"/>
      <c r="F302" s="28"/>
      <c r="G302" s="28"/>
      <c r="H302" s="28"/>
      <c r="I302" s="28"/>
      <c r="J302" s="28"/>
    </row>
    <row r="303" spans="1:10" x14ac:dyDescent="0.25">
      <c r="A303" s="42"/>
      <c r="B303" s="28"/>
      <c r="D303" s="100"/>
      <c r="E303" s="28"/>
      <c r="F303" s="28"/>
      <c r="G303" s="28"/>
      <c r="H303" s="28"/>
      <c r="I303" s="28"/>
      <c r="J303" s="28"/>
    </row>
    <row r="304" spans="1:10" x14ac:dyDescent="0.25">
      <c r="A304" s="42"/>
      <c r="B304" s="28"/>
      <c r="D304" s="100"/>
      <c r="E304" s="28"/>
      <c r="F304" s="28"/>
      <c r="G304" s="28"/>
      <c r="H304" s="28"/>
      <c r="I304" s="28"/>
      <c r="J304" s="28"/>
    </row>
    <row r="305" spans="1:10" x14ac:dyDescent="0.25">
      <c r="A305" s="42"/>
      <c r="B305" s="28"/>
      <c r="D305" s="100"/>
      <c r="E305" s="28"/>
      <c r="F305" s="28"/>
      <c r="G305" s="28"/>
      <c r="H305" s="28"/>
      <c r="I305" s="28"/>
      <c r="J305" s="28"/>
    </row>
    <row r="306" spans="1:10" x14ac:dyDescent="0.25">
      <c r="A306" s="42"/>
      <c r="B306" s="28"/>
      <c r="D306" s="100"/>
      <c r="E306" s="28"/>
      <c r="F306" s="28"/>
      <c r="G306" s="28"/>
      <c r="H306" s="28"/>
      <c r="I306" s="28"/>
      <c r="J306" s="28"/>
    </row>
    <row r="307" spans="1:10" x14ac:dyDescent="0.25">
      <c r="A307" s="42"/>
      <c r="B307" s="28"/>
      <c r="D307" s="100"/>
      <c r="E307" s="28"/>
      <c r="F307" s="28"/>
      <c r="G307" s="28"/>
      <c r="H307" s="28"/>
      <c r="I307" s="28"/>
      <c r="J307" s="28"/>
    </row>
    <row r="308" spans="1:10" x14ac:dyDescent="0.25">
      <c r="A308" s="42"/>
      <c r="B308" s="28"/>
      <c r="D308" s="100"/>
      <c r="E308" s="28"/>
      <c r="F308" s="28"/>
      <c r="G308" s="28"/>
      <c r="H308" s="28"/>
      <c r="I308" s="28"/>
      <c r="J308" s="28"/>
    </row>
    <row r="309" spans="1:10" x14ac:dyDescent="0.25">
      <c r="A309" s="42"/>
      <c r="B309" s="28"/>
      <c r="D309" s="100"/>
      <c r="E309" s="28"/>
      <c r="F309" s="28"/>
      <c r="G309" s="28"/>
      <c r="H309" s="28"/>
      <c r="I309" s="28"/>
      <c r="J309" s="28"/>
    </row>
    <row r="310" spans="1:10" x14ac:dyDescent="0.25">
      <c r="A310" s="42"/>
      <c r="B310" s="28"/>
      <c r="D310" s="100"/>
      <c r="E310" s="28"/>
      <c r="F310" s="28"/>
      <c r="G310" s="28"/>
      <c r="H310" s="28"/>
      <c r="I310" s="28"/>
      <c r="J310" s="28"/>
    </row>
    <row r="311" spans="1:10" x14ac:dyDescent="0.25">
      <c r="A311" s="42"/>
      <c r="B311" s="28"/>
      <c r="D311" s="100"/>
      <c r="E311" s="28"/>
      <c r="F311" s="28"/>
      <c r="G311" s="28"/>
      <c r="H311" s="28"/>
      <c r="I311" s="28"/>
      <c r="J311" s="28"/>
    </row>
    <row r="312" spans="1:10" x14ac:dyDescent="0.25">
      <c r="A312" s="42"/>
      <c r="B312" s="28"/>
      <c r="D312" s="100"/>
      <c r="E312" s="28"/>
      <c r="F312" s="28"/>
      <c r="G312" s="28"/>
      <c r="H312" s="28"/>
      <c r="I312" s="28"/>
      <c r="J312" s="28"/>
    </row>
    <row r="313" spans="1:10" x14ac:dyDescent="0.25">
      <c r="A313" s="42"/>
      <c r="B313" s="28"/>
      <c r="D313" s="100"/>
      <c r="E313" s="28"/>
      <c r="F313" s="28"/>
      <c r="G313" s="28"/>
      <c r="H313" s="28"/>
      <c r="I313" s="28"/>
      <c r="J313" s="28"/>
    </row>
    <row r="314" spans="1:10" x14ac:dyDescent="0.25">
      <c r="A314" s="42"/>
      <c r="B314" s="28"/>
      <c r="D314" s="100"/>
      <c r="E314" s="28"/>
      <c r="F314" s="28"/>
      <c r="G314" s="28"/>
      <c r="H314" s="28"/>
      <c r="I314" s="28"/>
      <c r="J314" s="28"/>
    </row>
    <row r="315" spans="1:10" x14ac:dyDescent="0.25">
      <c r="A315" s="42"/>
      <c r="B315" s="28"/>
      <c r="D315" s="100"/>
      <c r="E315" s="28"/>
      <c r="F315" s="28"/>
      <c r="G315" s="28"/>
      <c r="H315" s="28"/>
      <c r="I315" s="28"/>
      <c r="J315" s="28"/>
    </row>
    <row r="316" spans="1:10" x14ac:dyDescent="0.25">
      <c r="A316" s="42"/>
      <c r="B316" s="28"/>
      <c r="D316" s="100"/>
      <c r="E316" s="28"/>
      <c r="F316" s="28"/>
      <c r="G316" s="28"/>
      <c r="H316" s="28"/>
      <c r="I316" s="28"/>
      <c r="J316" s="28"/>
    </row>
    <row r="317" spans="1:10" x14ac:dyDescent="0.25">
      <c r="A317" s="42"/>
      <c r="B317" s="28"/>
      <c r="D317" s="100"/>
      <c r="E317" s="28"/>
      <c r="F317" s="28"/>
      <c r="G317" s="28"/>
      <c r="H317" s="28"/>
      <c r="I317" s="28"/>
      <c r="J317" s="28"/>
    </row>
    <row r="318" spans="1:10" x14ac:dyDescent="0.25">
      <c r="A318" s="42"/>
      <c r="B318" s="28"/>
      <c r="D318" s="100"/>
      <c r="E318" s="28"/>
      <c r="F318" s="28"/>
      <c r="G318" s="28"/>
      <c r="H318" s="28"/>
      <c r="I318" s="28"/>
      <c r="J318" s="28"/>
    </row>
    <row r="319" spans="1:10" x14ac:dyDescent="0.25">
      <c r="A319" s="42"/>
      <c r="B319" s="28"/>
      <c r="D319" s="100"/>
      <c r="E319" s="28"/>
      <c r="F319" s="28"/>
      <c r="G319" s="28"/>
      <c r="H319" s="28"/>
      <c r="I319" s="28"/>
      <c r="J319" s="28"/>
    </row>
    <row r="320" spans="1:10" x14ac:dyDescent="0.25">
      <c r="A320" s="42"/>
      <c r="B320" s="28"/>
      <c r="D320" s="100"/>
      <c r="E320" s="28"/>
      <c r="F320" s="28"/>
      <c r="G320" s="28"/>
      <c r="H320" s="28"/>
      <c r="I320" s="28"/>
      <c r="J320" s="28"/>
    </row>
    <row r="321" spans="1:10" x14ac:dyDescent="0.25">
      <c r="A321" s="42"/>
      <c r="B321" s="28"/>
      <c r="D321" s="100"/>
      <c r="E321" s="28"/>
      <c r="F321" s="28"/>
      <c r="G321" s="28"/>
      <c r="H321" s="28"/>
      <c r="I321" s="28"/>
      <c r="J321" s="28"/>
    </row>
    <row r="322" spans="1:10" x14ac:dyDescent="0.25">
      <c r="A322" s="42"/>
      <c r="B322" s="28"/>
      <c r="D322" s="100"/>
      <c r="E322" s="28"/>
      <c r="F322" s="28"/>
      <c r="G322" s="28"/>
      <c r="H322" s="28"/>
      <c r="I322" s="28"/>
      <c r="J322" s="28"/>
    </row>
    <row r="323" spans="1:10" x14ac:dyDescent="0.25">
      <c r="A323" s="42"/>
      <c r="B323" s="28"/>
      <c r="D323" s="100"/>
      <c r="E323" s="28"/>
      <c r="F323" s="28"/>
      <c r="G323" s="28"/>
      <c r="H323" s="28"/>
      <c r="I323" s="28"/>
      <c r="J323" s="28"/>
    </row>
    <row r="324" spans="1:10" x14ac:dyDescent="0.25">
      <c r="A324" s="42"/>
      <c r="B324" s="28"/>
      <c r="D324" s="100"/>
      <c r="E324" s="28"/>
      <c r="F324" s="28"/>
      <c r="G324" s="28"/>
      <c r="H324" s="28"/>
      <c r="I324" s="28"/>
      <c r="J324" s="28"/>
    </row>
    <row r="325" spans="1:10" x14ac:dyDescent="0.25">
      <c r="A325" s="42"/>
      <c r="B325" s="28"/>
      <c r="D325" s="100"/>
      <c r="E325" s="28"/>
      <c r="F325" s="28"/>
      <c r="G325" s="28"/>
      <c r="H325" s="28"/>
      <c r="I325" s="28"/>
      <c r="J325" s="28"/>
    </row>
    <row r="326" spans="1:10" x14ac:dyDescent="0.25">
      <c r="A326" s="42"/>
      <c r="B326" s="28"/>
      <c r="D326" s="100"/>
      <c r="E326" s="28"/>
      <c r="F326" s="28"/>
      <c r="G326" s="28"/>
      <c r="H326" s="28"/>
      <c r="I326" s="28"/>
      <c r="J326" s="28"/>
    </row>
    <row r="327" spans="1:10" x14ac:dyDescent="0.25">
      <c r="A327" s="42"/>
      <c r="B327" s="28"/>
      <c r="D327" s="100"/>
      <c r="E327" s="28"/>
      <c r="F327" s="28"/>
      <c r="G327" s="28"/>
      <c r="H327" s="28"/>
      <c r="I327" s="28"/>
      <c r="J327" s="28"/>
    </row>
    <row r="328" spans="1:10" x14ac:dyDescent="0.25">
      <c r="A328" s="42"/>
      <c r="B328" s="28"/>
      <c r="D328" s="100"/>
      <c r="E328" s="28"/>
      <c r="F328" s="28"/>
      <c r="G328" s="28"/>
      <c r="H328" s="28"/>
      <c r="I328" s="28"/>
      <c r="J328" s="28"/>
    </row>
    <row r="329" spans="1:10" x14ac:dyDescent="0.25">
      <c r="A329" s="42"/>
      <c r="B329" s="28"/>
      <c r="D329" s="100"/>
      <c r="E329" s="28"/>
      <c r="F329" s="28"/>
      <c r="G329" s="28"/>
      <c r="H329" s="28"/>
      <c r="I329" s="28"/>
      <c r="J329" s="28"/>
    </row>
    <row r="330" spans="1:10" x14ac:dyDescent="0.25">
      <c r="A330" s="42"/>
      <c r="B330" s="28"/>
      <c r="D330" s="100"/>
      <c r="E330" s="28"/>
      <c r="F330" s="28"/>
      <c r="G330" s="28"/>
      <c r="H330" s="28"/>
      <c r="I330" s="28"/>
      <c r="J330" s="28"/>
    </row>
    <row r="331" spans="1:10" x14ac:dyDescent="0.25">
      <c r="A331" s="42"/>
      <c r="B331" s="28"/>
      <c r="D331" s="100"/>
      <c r="E331" s="28"/>
      <c r="F331" s="28"/>
      <c r="G331" s="28"/>
      <c r="H331" s="28"/>
      <c r="I331" s="28"/>
      <c r="J331" s="28"/>
    </row>
    <row r="332" spans="1:10" x14ac:dyDescent="0.25">
      <c r="A332" s="42"/>
      <c r="B332" s="28"/>
      <c r="D332" s="100"/>
      <c r="E332" s="28"/>
      <c r="F332" s="28"/>
      <c r="G332" s="28"/>
      <c r="H332" s="28"/>
      <c r="I332" s="28"/>
      <c r="J332" s="28"/>
    </row>
    <row r="333" spans="1:10" x14ac:dyDescent="0.25">
      <c r="A333" s="42"/>
      <c r="B333" s="28"/>
      <c r="D333" s="100"/>
      <c r="E333" s="28"/>
      <c r="F333" s="28"/>
      <c r="G333" s="28"/>
      <c r="H333" s="28"/>
      <c r="I333" s="28"/>
      <c r="J333" s="28"/>
    </row>
    <row r="334" spans="1:10" x14ac:dyDescent="0.25">
      <c r="A334" s="42"/>
      <c r="B334" s="28"/>
      <c r="D334" s="100"/>
      <c r="E334" s="28"/>
      <c r="F334" s="28"/>
      <c r="G334" s="28"/>
      <c r="H334" s="28"/>
      <c r="I334" s="28"/>
      <c r="J334" s="28"/>
    </row>
    <row r="335" spans="1:10" x14ac:dyDescent="0.25">
      <c r="A335" s="42"/>
      <c r="B335" s="28"/>
      <c r="D335" s="100"/>
      <c r="E335" s="28"/>
      <c r="F335" s="28"/>
      <c r="G335" s="28"/>
      <c r="H335" s="28"/>
      <c r="I335" s="28"/>
      <c r="J335" s="28"/>
    </row>
    <row r="336" spans="1:10" x14ac:dyDescent="0.25">
      <c r="A336" s="42"/>
      <c r="B336" s="28"/>
      <c r="D336" s="100"/>
      <c r="E336" s="28"/>
      <c r="F336" s="28"/>
      <c r="G336" s="28"/>
      <c r="H336" s="28"/>
      <c r="I336" s="28"/>
      <c r="J336" s="28"/>
    </row>
    <row r="337" spans="1:10" x14ac:dyDescent="0.25">
      <c r="A337" s="42"/>
      <c r="B337" s="28"/>
      <c r="D337" s="100"/>
      <c r="E337" s="28"/>
      <c r="F337" s="28"/>
      <c r="G337" s="28"/>
      <c r="H337" s="28"/>
      <c r="I337" s="28"/>
      <c r="J337" s="28"/>
    </row>
    <row r="338" spans="1:10" x14ac:dyDescent="0.25">
      <c r="A338" s="42"/>
      <c r="B338" s="28"/>
      <c r="D338" s="100"/>
      <c r="E338" s="28"/>
      <c r="F338" s="28"/>
      <c r="G338" s="28"/>
      <c r="H338" s="28"/>
      <c r="I338" s="28"/>
      <c r="J338" s="28"/>
    </row>
    <row r="339" spans="1:10" x14ac:dyDescent="0.25">
      <c r="A339" s="42"/>
      <c r="B339" s="28"/>
      <c r="D339" s="100"/>
      <c r="E339" s="28"/>
      <c r="F339" s="28"/>
      <c r="G339" s="28"/>
      <c r="H339" s="28"/>
      <c r="I339" s="28"/>
      <c r="J339" s="28"/>
    </row>
    <row r="340" spans="1:10" x14ac:dyDescent="0.25">
      <c r="A340" s="42"/>
      <c r="B340" s="28"/>
      <c r="D340" s="100"/>
      <c r="E340" s="28"/>
      <c r="F340" s="28"/>
      <c r="G340" s="28"/>
      <c r="H340" s="28"/>
      <c r="I340" s="28"/>
      <c r="J340" s="28"/>
    </row>
    <row r="341" spans="1:10" x14ac:dyDescent="0.25">
      <c r="A341" s="42"/>
      <c r="B341" s="28"/>
      <c r="D341" s="100"/>
      <c r="E341" s="28"/>
      <c r="F341" s="28"/>
      <c r="G341" s="28"/>
      <c r="H341" s="28"/>
      <c r="I341" s="28"/>
      <c r="J341" s="28"/>
    </row>
    <row r="342" spans="1:10" x14ac:dyDescent="0.25">
      <c r="A342" s="42"/>
      <c r="B342" s="28"/>
      <c r="D342" s="100"/>
      <c r="E342" s="28"/>
      <c r="F342" s="28"/>
      <c r="G342" s="28"/>
      <c r="H342" s="28"/>
      <c r="I342" s="28"/>
      <c r="J342" s="28"/>
    </row>
    <row r="343" spans="1:10" x14ac:dyDescent="0.25">
      <c r="A343" s="42"/>
      <c r="B343" s="28"/>
      <c r="D343" s="100"/>
      <c r="E343" s="28"/>
      <c r="F343" s="28"/>
      <c r="G343" s="28"/>
      <c r="H343" s="28"/>
      <c r="I343" s="28"/>
      <c r="J343" s="28"/>
    </row>
    <row r="344" spans="1:10" x14ac:dyDescent="0.25">
      <c r="A344" s="42"/>
      <c r="B344" s="28"/>
      <c r="D344" s="100"/>
      <c r="E344" s="28"/>
      <c r="F344" s="28"/>
      <c r="G344" s="28"/>
      <c r="H344" s="28"/>
      <c r="I344" s="28"/>
      <c r="J344" s="28"/>
    </row>
    <row r="345" spans="1:10" x14ac:dyDescent="0.25">
      <c r="A345" s="42"/>
      <c r="B345" s="28"/>
      <c r="D345" s="100"/>
      <c r="E345" s="28"/>
      <c r="F345" s="28"/>
      <c r="G345" s="28"/>
      <c r="H345" s="28"/>
      <c r="I345" s="28"/>
      <c r="J345" s="28"/>
    </row>
    <row r="346" spans="1:10" x14ac:dyDescent="0.25">
      <c r="A346" s="42"/>
      <c r="B346" s="28"/>
      <c r="D346" s="100"/>
      <c r="E346" s="28"/>
      <c r="F346" s="28"/>
      <c r="G346" s="28"/>
      <c r="H346" s="28"/>
      <c r="I346" s="28"/>
      <c r="J346" s="28"/>
    </row>
    <row r="347" spans="1:10" x14ac:dyDescent="0.25">
      <c r="A347" s="42"/>
      <c r="B347" s="28"/>
      <c r="D347" s="100"/>
      <c r="E347" s="28"/>
      <c r="F347" s="28"/>
      <c r="G347" s="28"/>
      <c r="H347" s="28"/>
      <c r="I347" s="28"/>
      <c r="J347" s="28"/>
    </row>
    <row r="348" spans="1:10" x14ac:dyDescent="0.25">
      <c r="A348" s="42"/>
      <c r="B348" s="28"/>
      <c r="D348" s="100"/>
      <c r="E348" s="28"/>
      <c r="F348" s="28"/>
      <c r="G348" s="28"/>
      <c r="H348" s="28"/>
      <c r="I348" s="28"/>
      <c r="J348" s="28"/>
    </row>
    <row r="349" spans="1:10" x14ac:dyDescent="0.25">
      <c r="A349" s="42"/>
      <c r="B349" s="28"/>
      <c r="D349" s="100"/>
      <c r="E349" s="28"/>
      <c r="F349" s="28"/>
      <c r="G349" s="28"/>
      <c r="H349" s="28"/>
      <c r="I349" s="28"/>
      <c r="J349" s="28"/>
    </row>
    <row r="350" spans="1:10" x14ac:dyDescent="0.25">
      <c r="A350" s="42"/>
      <c r="B350" s="28"/>
      <c r="D350" s="100"/>
      <c r="E350" s="28"/>
      <c r="F350" s="28"/>
      <c r="G350" s="28"/>
      <c r="H350" s="28"/>
      <c r="I350" s="28"/>
      <c r="J350" s="28"/>
    </row>
    <row r="351" spans="1:10" x14ac:dyDescent="0.25">
      <c r="A351" s="42"/>
      <c r="B351" s="28"/>
      <c r="D351" s="100"/>
      <c r="E351" s="28"/>
      <c r="F351" s="28"/>
      <c r="G351" s="28"/>
      <c r="H351" s="28"/>
      <c r="I351" s="28"/>
      <c r="J351" s="28"/>
    </row>
    <row r="352" spans="1:10" x14ac:dyDescent="0.25">
      <c r="A352" s="42"/>
      <c r="B352" s="28"/>
      <c r="D352" s="100"/>
      <c r="E352" s="28"/>
      <c r="F352" s="28"/>
      <c r="G352" s="28"/>
      <c r="H352" s="28"/>
      <c r="I352" s="28"/>
      <c r="J352" s="28"/>
    </row>
    <row r="353" spans="1:10" x14ac:dyDescent="0.25">
      <c r="A353" s="42"/>
      <c r="B353" s="28"/>
      <c r="D353" s="100"/>
      <c r="E353" s="28"/>
      <c r="F353" s="28"/>
      <c r="G353" s="28"/>
      <c r="H353" s="28"/>
      <c r="I353" s="28"/>
      <c r="J353" s="28"/>
    </row>
    <row r="354" spans="1:10" x14ac:dyDescent="0.25">
      <c r="A354" s="42"/>
      <c r="B354" s="28"/>
      <c r="D354" s="100"/>
      <c r="E354" s="28"/>
      <c r="F354" s="28"/>
      <c r="G354" s="28"/>
      <c r="H354" s="28"/>
      <c r="I354" s="28"/>
      <c r="J354" s="28"/>
    </row>
    <row r="355" spans="1:10" x14ac:dyDescent="0.25">
      <c r="A355" s="42"/>
      <c r="B355" s="28"/>
      <c r="D355" s="100"/>
      <c r="E355" s="28"/>
      <c r="F355" s="28"/>
      <c r="G355" s="28"/>
      <c r="H355" s="28"/>
      <c r="I355" s="28"/>
      <c r="J355" s="28"/>
    </row>
    <row r="356" spans="1:10" x14ac:dyDescent="0.25">
      <c r="A356" s="42"/>
      <c r="B356" s="28"/>
      <c r="D356" s="100"/>
      <c r="E356" s="28"/>
      <c r="F356" s="28"/>
      <c r="G356" s="28"/>
      <c r="H356" s="28"/>
      <c r="I356" s="28"/>
      <c r="J356" s="28"/>
    </row>
    <row r="357" spans="1:10" x14ac:dyDescent="0.25">
      <c r="A357" s="42"/>
      <c r="B357" s="28"/>
      <c r="D357" s="100"/>
      <c r="E357" s="28"/>
      <c r="F357" s="28"/>
      <c r="G357" s="28"/>
      <c r="H357" s="28"/>
      <c r="I357" s="28"/>
      <c r="J357" s="28"/>
    </row>
    <row r="358" spans="1:10" x14ac:dyDescent="0.25">
      <c r="A358" s="42"/>
      <c r="B358" s="28"/>
      <c r="D358" s="100"/>
      <c r="E358" s="28"/>
      <c r="F358" s="28"/>
      <c r="G358" s="28"/>
      <c r="H358" s="28"/>
      <c r="I358" s="28"/>
      <c r="J358" s="28"/>
    </row>
    <row r="359" spans="1:10" x14ac:dyDescent="0.25">
      <c r="A359" s="42"/>
      <c r="B359" s="28"/>
      <c r="D359" s="100"/>
      <c r="E359" s="28"/>
      <c r="F359" s="28"/>
      <c r="G359" s="28"/>
      <c r="H359" s="28"/>
      <c r="I359" s="28"/>
      <c r="J359" s="28"/>
    </row>
    <row r="360" spans="1:10" x14ac:dyDescent="0.25">
      <c r="A360" s="42"/>
      <c r="B360" s="28"/>
      <c r="D360" s="100"/>
      <c r="E360" s="28"/>
      <c r="F360" s="28"/>
      <c r="G360" s="28"/>
      <c r="H360" s="28"/>
      <c r="I360" s="28"/>
      <c r="J360" s="28"/>
    </row>
    <row r="361" spans="1:10" x14ac:dyDescent="0.25">
      <c r="A361" s="42"/>
      <c r="B361" s="28"/>
      <c r="D361" s="100"/>
      <c r="E361" s="28"/>
      <c r="F361" s="28"/>
      <c r="G361" s="28"/>
      <c r="H361" s="28"/>
      <c r="I361" s="28"/>
      <c r="J361" s="28"/>
    </row>
    <row r="362" spans="1:10" x14ac:dyDescent="0.25">
      <c r="A362" s="42"/>
      <c r="B362" s="28"/>
      <c r="D362" s="100"/>
      <c r="E362" s="28"/>
      <c r="F362" s="28"/>
      <c r="G362" s="28"/>
      <c r="H362" s="28"/>
      <c r="I362" s="28"/>
      <c r="J362" s="28"/>
    </row>
    <row r="363" spans="1:10" x14ac:dyDescent="0.25">
      <c r="A363" s="42"/>
      <c r="B363" s="28"/>
      <c r="D363" s="100"/>
      <c r="E363" s="28"/>
      <c r="F363" s="28"/>
      <c r="G363" s="28"/>
      <c r="H363" s="28"/>
      <c r="I363" s="28"/>
      <c r="J363" s="28"/>
    </row>
    <row r="364" spans="1:10" x14ac:dyDescent="0.25">
      <c r="A364" s="42"/>
      <c r="B364" s="28"/>
      <c r="D364" s="100"/>
      <c r="E364" s="28"/>
      <c r="F364" s="28"/>
      <c r="G364" s="28"/>
      <c r="H364" s="28"/>
      <c r="I364" s="28"/>
      <c r="J364" s="28"/>
    </row>
    <row r="365" spans="1:10" x14ac:dyDescent="0.25">
      <c r="A365" s="42"/>
      <c r="B365" s="28"/>
      <c r="D365" s="100"/>
      <c r="E365" s="28"/>
      <c r="F365" s="28"/>
      <c r="G365" s="28"/>
      <c r="H365" s="28"/>
      <c r="I365" s="28"/>
      <c r="J365" s="28"/>
    </row>
    <row r="366" spans="1:10" x14ac:dyDescent="0.25">
      <c r="A366" s="42"/>
      <c r="B366" s="28"/>
      <c r="D366" s="100"/>
      <c r="E366" s="28"/>
      <c r="F366" s="28"/>
      <c r="G366" s="28"/>
      <c r="H366" s="28"/>
      <c r="I366" s="28"/>
      <c r="J366" s="28"/>
    </row>
    <row r="367" spans="1:10" x14ac:dyDescent="0.25">
      <c r="A367" s="42"/>
      <c r="B367" s="28"/>
      <c r="D367" s="100"/>
      <c r="E367" s="28"/>
      <c r="F367" s="28"/>
      <c r="G367" s="28"/>
      <c r="H367" s="28"/>
      <c r="I367" s="28"/>
      <c r="J367" s="28"/>
    </row>
    <row r="368" spans="1:10" x14ac:dyDescent="0.25">
      <c r="A368" s="42"/>
      <c r="B368" s="28"/>
      <c r="D368" s="100"/>
      <c r="E368" s="28"/>
      <c r="F368" s="28"/>
      <c r="G368" s="28"/>
      <c r="H368" s="28"/>
      <c r="I368" s="28"/>
      <c r="J368" s="28"/>
    </row>
    <row r="369" spans="1:10" x14ac:dyDescent="0.25">
      <c r="A369" s="42"/>
      <c r="B369" s="28"/>
      <c r="D369" s="100"/>
      <c r="E369" s="28"/>
      <c r="F369" s="28"/>
      <c r="G369" s="28"/>
      <c r="H369" s="28"/>
      <c r="I369" s="28"/>
      <c r="J369" s="28"/>
    </row>
    <row r="370" spans="1:10" x14ac:dyDescent="0.25">
      <c r="A370" s="42"/>
      <c r="B370" s="28"/>
      <c r="D370" s="100"/>
      <c r="E370" s="28"/>
      <c r="F370" s="28"/>
      <c r="G370" s="28"/>
      <c r="H370" s="28"/>
      <c r="I370" s="28"/>
      <c r="J370" s="28"/>
    </row>
    <row r="371" spans="1:10" x14ac:dyDescent="0.25">
      <c r="A371" s="42"/>
      <c r="B371" s="28"/>
      <c r="D371" s="100"/>
      <c r="E371" s="28"/>
      <c r="F371" s="28"/>
      <c r="G371" s="28"/>
      <c r="H371" s="28"/>
      <c r="I371" s="28"/>
      <c r="J371" s="28"/>
    </row>
    <row r="372" spans="1:10" x14ac:dyDescent="0.25">
      <c r="A372" s="42"/>
      <c r="B372" s="28"/>
      <c r="D372" s="100"/>
      <c r="E372" s="28"/>
      <c r="F372" s="28"/>
      <c r="G372" s="28"/>
      <c r="H372" s="28"/>
      <c r="I372" s="28"/>
      <c r="J372" s="28"/>
    </row>
    <row r="373" spans="1:10" x14ac:dyDescent="0.25">
      <c r="A373" s="42"/>
      <c r="B373" s="28"/>
      <c r="D373" s="100"/>
      <c r="E373" s="28"/>
      <c r="F373" s="28"/>
      <c r="G373" s="28"/>
      <c r="H373" s="28"/>
      <c r="I373" s="28"/>
      <c r="J373" s="28"/>
    </row>
    <row r="374" spans="1:10" x14ac:dyDescent="0.25">
      <c r="A374" s="42"/>
      <c r="B374" s="28"/>
      <c r="D374" s="100"/>
      <c r="E374" s="28"/>
      <c r="F374" s="28"/>
      <c r="G374" s="28"/>
      <c r="H374" s="28"/>
      <c r="I374" s="28"/>
      <c r="J374" s="28"/>
    </row>
    <row r="375" spans="1:10" x14ac:dyDescent="0.25">
      <c r="A375" s="42"/>
      <c r="B375" s="28"/>
      <c r="D375" s="100"/>
      <c r="E375" s="28"/>
      <c r="F375" s="28"/>
      <c r="G375" s="28"/>
      <c r="H375" s="28"/>
      <c r="I375" s="28"/>
      <c r="J375" s="28"/>
    </row>
    <row r="376" spans="1:10" x14ac:dyDescent="0.25">
      <c r="A376" s="42"/>
      <c r="B376" s="28"/>
      <c r="D376" s="100"/>
      <c r="E376" s="28"/>
      <c r="F376" s="28"/>
      <c r="G376" s="28"/>
      <c r="H376" s="28"/>
      <c r="I376" s="28"/>
      <c r="J376" s="28"/>
    </row>
    <row r="377" spans="1:10" x14ac:dyDescent="0.25">
      <c r="A377" s="42"/>
      <c r="B377" s="28"/>
      <c r="D377" s="100"/>
      <c r="E377" s="28"/>
      <c r="F377" s="28"/>
      <c r="G377" s="28"/>
      <c r="H377" s="28"/>
      <c r="I377" s="28"/>
      <c r="J377" s="28"/>
    </row>
    <row r="378" spans="1:10" x14ac:dyDescent="0.25">
      <c r="A378" s="42"/>
      <c r="B378" s="28"/>
      <c r="D378" s="100"/>
      <c r="E378" s="28"/>
      <c r="F378" s="28"/>
      <c r="G378" s="28"/>
      <c r="H378" s="28"/>
      <c r="I378" s="28"/>
      <c r="J378" s="28"/>
    </row>
    <row r="379" spans="1:10" x14ac:dyDescent="0.25">
      <c r="A379" s="42"/>
      <c r="B379" s="28"/>
      <c r="D379" s="100"/>
      <c r="E379" s="28"/>
      <c r="F379" s="28"/>
      <c r="G379" s="28"/>
      <c r="H379" s="28"/>
      <c r="I379" s="28"/>
      <c r="J379" s="28"/>
    </row>
    <row r="380" spans="1:10" x14ac:dyDescent="0.25">
      <c r="A380" s="42"/>
      <c r="B380" s="28"/>
      <c r="D380" s="100"/>
      <c r="E380" s="28"/>
      <c r="F380" s="28"/>
      <c r="G380" s="28"/>
      <c r="H380" s="28"/>
      <c r="I380" s="28"/>
      <c r="J380" s="28"/>
    </row>
    <row r="381" spans="1:10" x14ac:dyDescent="0.25">
      <c r="A381" s="42"/>
      <c r="B381" s="28"/>
      <c r="D381" s="100"/>
      <c r="E381" s="28"/>
      <c r="F381" s="28"/>
      <c r="G381" s="28"/>
      <c r="H381" s="28"/>
      <c r="I381" s="28"/>
      <c r="J381" s="28"/>
    </row>
    <row r="382" spans="1:10" x14ac:dyDescent="0.25">
      <c r="A382" s="42"/>
      <c r="B382" s="28"/>
      <c r="D382" s="100"/>
      <c r="E382" s="28"/>
      <c r="F382" s="28"/>
      <c r="G382" s="28"/>
      <c r="H382" s="28"/>
      <c r="I382" s="28"/>
      <c r="J382" s="28"/>
    </row>
    <row r="383" spans="1:10" x14ac:dyDescent="0.25">
      <c r="A383" s="42"/>
      <c r="B383" s="28"/>
      <c r="D383" s="100"/>
      <c r="E383" s="28"/>
      <c r="F383" s="28"/>
      <c r="G383" s="28"/>
      <c r="H383" s="28"/>
      <c r="I383" s="28"/>
      <c r="J383" s="28"/>
    </row>
    <row r="384" spans="1:10" x14ac:dyDescent="0.25">
      <c r="A384" s="42"/>
      <c r="B384" s="28"/>
      <c r="D384" s="100"/>
      <c r="E384" s="28"/>
      <c r="F384" s="28"/>
      <c r="G384" s="28"/>
      <c r="H384" s="28"/>
      <c r="I384" s="28"/>
      <c r="J384" s="28"/>
    </row>
    <row r="385" spans="1:10" x14ac:dyDescent="0.25">
      <c r="A385" s="42"/>
      <c r="B385" s="28"/>
      <c r="D385" s="100"/>
      <c r="E385" s="28"/>
      <c r="F385" s="28"/>
      <c r="G385" s="28"/>
      <c r="H385" s="28"/>
      <c r="I385" s="28"/>
      <c r="J385" s="28"/>
    </row>
    <row r="386" spans="1:10" x14ac:dyDescent="0.25">
      <c r="A386" s="42"/>
      <c r="B386" s="28"/>
      <c r="D386" s="100"/>
      <c r="E386" s="28"/>
      <c r="F386" s="28"/>
      <c r="G386" s="28"/>
      <c r="H386" s="28"/>
      <c r="I386" s="28"/>
      <c r="J386" s="28"/>
    </row>
    <row r="387" spans="1:10" x14ac:dyDescent="0.25">
      <c r="A387" s="42"/>
      <c r="B387" s="28"/>
      <c r="D387" s="100"/>
      <c r="E387" s="28"/>
      <c r="F387" s="28"/>
      <c r="G387" s="28"/>
      <c r="H387" s="28"/>
      <c r="I387" s="28"/>
      <c r="J387" s="28"/>
    </row>
    <row r="388" spans="1:10" x14ac:dyDescent="0.25">
      <c r="A388" s="42"/>
      <c r="B388" s="28"/>
      <c r="D388" s="100"/>
      <c r="E388" s="28"/>
      <c r="F388" s="28"/>
      <c r="G388" s="28"/>
      <c r="H388" s="28"/>
      <c r="I388" s="28"/>
      <c r="J388" s="28"/>
    </row>
    <row r="389" spans="1:10" x14ac:dyDescent="0.25">
      <c r="A389" s="42"/>
      <c r="B389" s="28"/>
      <c r="D389" s="100"/>
      <c r="E389" s="28"/>
      <c r="F389" s="28"/>
      <c r="G389" s="28"/>
      <c r="H389" s="28"/>
      <c r="I389" s="28"/>
      <c r="J389" s="28"/>
    </row>
    <row r="390" spans="1:10" x14ac:dyDescent="0.25">
      <c r="A390" s="42"/>
      <c r="B390" s="28"/>
      <c r="D390" s="100"/>
      <c r="E390" s="28"/>
      <c r="F390" s="28"/>
      <c r="G390" s="28"/>
      <c r="H390" s="28"/>
      <c r="I390" s="28"/>
      <c r="J390" s="28"/>
    </row>
    <row r="391" spans="1:10" x14ac:dyDescent="0.25">
      <c r="A391" s="42"/>
      <c r="B391" s="28"/>
      <c r="D391" s="100"/>
      <c r="E391" s="28"/>
      <c r="F391" s="28"/>
      <c r="G391" s="28"/>
      <c r="H391" s="28"/>
      <c r="I391" s="28"/>
      <c r="J391" s="28"/>
    </row>
    <row r="392" spans="1:10" x14ac:dyDescent="0.25">
      <c r="A392" s="42"/>
      <c r="B392" s="28"/>
      <c r="D392" s="100"/>
      <c r="E392" s="28"/>
      <c r="F392" s="28"/>
      <c r="G392" s="28"/>
      <c r="H392" s="28"/>
      <c r="I392" s="28"/>
      <c r="J392" s="28"/>
    </row>
    <row r="393" spans="1:10" x14ac:dyDescent="0.25">
      <c r="A393" s="42"/>
      <c r="B393" s="28"/>
      <c r="D393" s="100"/>
      <c r="E393" s="28"/>
      <c r="F393" s="28"/>
      <c r="G393" s="28"/>
      <c r="H393" s="28"/>
      <c r="I393" s="28"/>
      <c r="J393" s="28"/>
    </row>
    <row r="394" spans="1:10" x14ac:dyDescent="0.25">
      <c r="A394" s="42"/>
      <c r="B394" s="28"/>
      <c r="D394" s="100"/>
      <c r="E394" s="28"/>
      <c r="F394" s="28"/>
      <c r="G394" s="28"/>
      <c r="H394" s="28"/>
      <c r="I394" s="28"/>
      <c r="J394" s="28"/>
    </row>
    <row r="395" spans="1:10" x14ac:dyDescent="0.25">
      <c r="A395" s="42"/>
      <c r="B395" s="28"/>
      <c r="D395" s="100"/>
      <c r="E395" s="28"/>
      <c r="F395" s="28"/>
      <c r="G395" s="28"/>
      <c r="H395" s="28"/>
      <c r="I395" s="28"/>
      <c r="J395" s="28"/>
    </row>
    <row r="396" spans="1:10" x14ac:dyDescent="0.25">
      <c r="A396" s="42"/>
      <c r="B396" s="28"/>
      <c r="D396" s="100"/>
      <c r="E396" s="28"/>
      <c r="F396" s="28"/>
      <c r="G396" s="28"/>
      <c r="H396" s="28"/>
      <c r="I396" s="28"/>
      <c r="J396" s="28"/>
    </row>
    <row r="397" spans="1:10" x14ac:dyDescent="0.25">
      <c r="A397" s="42"/>
      <c r="B397" s="28"/>
      <c r="D397" s="100"/>
      <c r="E397" s="28"/>
      <c r="F397" s="28"/>
      <c r="G397" s="28"/>
      <c r="H397" s="28"/>
      <c r="I397" s="28"/>
      <c r="J397" s="28"/>
    </row>
    <row r="398" spans="1:10" x14ac:dyDescent="0.25">
      <c r="A398" s="42"/>
      <c r="B398" s="28"/>
      <c r="D398" s="100"/>
      <c r="E398" s="28"/>
      <c r="F398" s="28"/>
      <c r="G398" s="28"/>
      <c r="H398" s="28"/>
      <c r="I398" s="28"/>
      <c r="J398" s="28"/>
    </row>
    <row r="399" spans="1:10" x14ac:dyDescent="0.25">
      <c r="A399" s="42"/>
      <c r="B399" s="28"/>
      <c r="D399" s="100"/>
      <c r="E399" s="28"/>
      <c r="F399" s="28"/>
      <c r="G399" s="28"/>
      <c r="H399" s="28"/>
      <c r="I399" s="28"/>
      <c r="J399" s="28"/>
    </row>
    <row r="400" spans="1:10" x14ac:dyDescent="0.25">
      <c r="A400" s="42"/>
      <c r="B400" s="28"/>
      <c r="D400" s="100"/>
      <c r="E400" s="28"/>
      <c r="F400" s="28"/>
      <c r="G400" s="28"/>
      <c r="H400" s="28"/>
      <c r="I400" s="28"/>
      <c r="J400" s="28"/>
    </row>
    <row r="401" spans="1:10" x14ac:dyDescent="0.25">
      <c r="A401" s="42"/>
      <c r="B401" s="28"/>
      <c r="D401" s="100"/>
      <c r="E401" s="28"/>
      <c r="F401" s="28"/>
      <c r="G401" s="28"/>
      <c r="H401" s="28"/>
      <c r="I401" s="28"/>
      <c r="J401" s="28"/>
    </row>
    <row r="402" spans="1:10" x14ac:dyDescent="0.25">
      <c r="A402" s="42"/>
      <c r="B402" s="28"/>
      <c r="D402" s="100"/>
      <c r="E402" s="28"/>
      <c r="F402" s="28"/>
      <c r="G402" s="28"/>
      <c r="H402" s="28"/>
      <c r="I402" s="28"/>
      <c r="J402" s="28"/>
    </row>
    <row r="403" spans="1:10" x14ac:dyDescent="0.25">
      <c r="A403" s="42"/>
      <c r="B403" s="28"/>
      <c r="D403" s="100"/>
      <c r="E403" s="28"/>
      <c r="F403" s="28"/>
      <c r="G403" s="28"/>
      <c r="H403" s="28"/>
      <c r="I403" s="28"/>
      <c r="J403" s="28"/>
    </row>
    <row r="404" spans="1:10" x14ac:dyDescent="0.25">
      <c r="A404" s="42"/>
      <c r="B404" s="28"/>
      <c r="D404" s="100"/>
      <c r="E404" s="28"/>
      <c r="F404" s="28"/>
      <c r="G404" s="28"/>
      <c r="H404" s="28"/>
      <c r="I404" s="28"/>
      <c r="J404" s="28"/>
    </row>
    <row r="405" spans="1:10" x14ac:dyDescent="0.25">
      <c r="A405" s="42"/>
      <c r="B405" s="28"/>
      <c r="D405" s="100"/>
      <c r="E405" s="28"/>
      <c r="F405" s="28"/>
      <c r="G405" s="28"/>
      <c r="H405" s="28"/>
      <c r="I405" s="28"/>
      <c r="J405" s="28"/>
    </row>
    <row r="406" spans="1:10" x14ac:dyDescent="0.25">
      <c r="A406" s="42"/>
      <c r="B406" s="28"/>
      <c r="D406" s="100"/>
      <c r="E406" s="28"/>
      <c r="F406" s="28"/>
      <c r="G406" s="28"/>
      <c r="H406" s="28"/>
      <c r="I406" s="28"/>
      <c r="J406" s="28"/>
    </row>
    <row r="407" spans="1:10" x14ac:dyDescent="0.25">
      <c r="A407" s="42"/>
      <c r="B407" s="28"/>
      <c r="D407" s="100"/>
      <c r="E407" s="28"/>
      <c r="F407" s="28"/>
      <c r="G407" s="28"/>
      <c r="H407" s="28"/>
      <c r="I407" s="28"/>
      <c r="J407" s="28"/>
    </row>
    <row r="408" spans="1:10" x14ac:dyDescent="0.25">
      <c r="A408" s="42"/>
      <c r="B408" s="28"/>
      <c r="D408" s="100"/>
      <c r="E408" s="28"/>
      <c r="F408" s="28"/>
      <c r="G408" s="28"/>
      <c r="H408" s="28"/>
      <c r="I408" s="28"/>
      <c r="J408" s="28"/>
    </row>
    <row r="409" spans="1:10" x14ac:dyDescent="0.25">
      <c r="A409" s="42"/>
      <c r="B409" s="28"/>
      <c r="D409" s="100"/>
      <c r="E409" s="28"/>
      <c r="F409" s="28"/>
      <c r="G409" s="28"/>
      <c r="H409" s="28"/>
      <c r="I409" s="28"/>
      <c r="J409" s="28"/>
    </row>
    <row r="410" spans="1:10" x14ac:dyDescent="0.25">
      <c r="A410" s="42"/>
      <c r="B410" s="28"/>
      <c r="D410" s="100"/>
      <c r="E410" s="28"/>
      <c r="F410" s="28"/>
      <c r="G410" s="28"/>
      <c r="H410" s="28"/>
      <c r="I410" s="28"/>
      <c r="J410" s="28"/>
    </row>
    <row r="411" spans="1:10" x14ac:dyDescent="0.25">
      <c r="A411" s="42"/>
      <c r="B411" s="28"/>
      <c r="D411" s="100"/>
      <c r="E411" s="28"/>
      <c r="F411" s="28"/>
      <c r="G411" s="28"/>
      <c r="H411" s="28"/>
      <c r="I411" s="28"/>
      <c r="J411" s="28"/>
    </row>
    <row r="412" spans="1:10" x14ac:dyDescent="0.25">
      <c r="A412" s="42"/>
      <c r="B412" s="28"/>
      <c r="D412" s="100"/>
      <c r="E412" s="28"/>
      <c r="F412" s="28"/>
      <c r="G412" s="28"/>
      <c r="H412" s="28"/>
      <c r="I412" s="28"/>
      <c r="J412" s="28"/>
    </row>
    <row r="413" spans="1:10" x14ac:dyDescent="0.25">
      <c r="A413" s="42"/>
      <c r="B413" s="28"/>
      <c r="D413" s="100"/>
      <c r="E413" s="28"/>
      <c r="F413" s="28"/>
      <c r="G413" s="28"/>
      <c r="H413" s="28"/>
      <c r="I413" s="28"/>
      <c r="J413" s="28"/>
    </row>
    <row r="414" spans="1:10" x14ac:dyDescent="0.25">
      <c r="A414" s="42"/>
      <c r="B414" s="28"/>
      <c r="D414" s="100"/>
      <c r="E414" s="28"/>
      <c r="F414" s="28"/>
      <c r="G414" s="28"/>
      <c r="H414" s="28"/>
      <c r="I414" s="28"/>
      <c r="J414" s="28"/>
    </row>
    <row r="415" spans="1:10" x14ac:dyDescent="0.25">
      <c r="A415" s="42"/>
      <c r="B415" s="28"/>
      <c r="D415" s="100"/>
      <c r="E415" s="28"/>
      <c r="F415" s="28"/>
      <c r="G415" s="28"/>
      <c r="H415" s="28"/>
      <c r="I415" s="28"/>
      <c r="J415" s="28"/>
    </row>
    <row r="416" spans="1:10" x14ac:dyDescent="0.25">
      <c r="A416" s="42"/>
      <c r="B416" s="28"/>
      <c r="D416" s="100"/>
      <c r="E416" s="28"/>
      <c r="F416" s="28"/>
      <c r="G416" s="28"/>
      <c r="H416" s="28"/>
      <c r="I416" s="28"/>
      <c r="J416" s="28"/>
    </row>
    <row r="417" spans="1:10" x14ac:dyDescent="0.25">
      <c r="A417" s="42"/>
      <c r="B417" s="28"/>
      <c r="D417" s="100"/>
      <c r="E417" s="28"/>
      <c r="F417" s="28"/>
      <c r="G417" s="28"/>
      <c r="H417" s="28"/>
      <c r="I417" s="28"/>
      <c r="J417" s="28"/>
    </row>
    <row r="418" spans="1:10" x14ac:dyDescent="0.25">
      <c r="A418" s="42"/>
      <c r="B418" s="28"/>
      <c r="D418" s="100"/>
      <c r="E418" s="28"/>
      <c r="F418" s="28"/>
      <c r="G418" s="28"/>
      <c r="H418" s="28"/>
      <c r="I418" s="28"/>
      <c r="J418" s="28"/>
    </row>
    <row r="419" spans="1:10" x14ac:dyDescent="0.25">
      <c r="A419" s="42"/>
      <c r="B419" s="28"/>
      <c r="D419" s="100"/>
      <c r="E419" s="28"/>
      <c r="F419" s="28"/>
      <c r="G419" s="28"/>
      <c r="H419" s="28"/>
      <c r="I419" s="28"/>
      <c r="J419" s="28"/>
    </row>
    <row r="420" spans="1:10" x14ac:dyDescent="0.25">
      <c r="A420" s="42"/>
      <c r="B420" s="28"/>
      <c r="D420" s="100"/>
      <c r="E420" s="28"/>
      <c r="F420" s="28"/>
      <c r="G420" s="28"/>
      <c r="H420" s="28"/>
      <c r="I420" s="28"/>
      <c r="J420" s="28"/>
    </row>
    <row r="421" spans="1:10" x14ac:dyDescent="0.25">
      <c r="A421" s="42"/>
      <c r="B421" s="28"/>
      <c r="D421" s="100"/>
      <c r="E421" s="28"/>
      <c r="F421" s="28"/>
      <c r="G421" s="28"/>
      <c r="H421" s="28"/>
      <c r="I421" s="28"/>
      <c r="J421" s="28"/>
    </row>
    <row r="422" spans="1:10" x14ac:dyDescent="0.25">
      <c r="A422" s="42"/>
      <c r="B422" s="28"/>
      <c r="D422" s="100"/>
      <c r="E422" s="28"/>
      <c r="F422" s="28"/>
      <c r="G422" s="28"/>
      <c r="H422" s="28"/>
      <c r="I422" s="28"/>
      <c r="J422" s="28"/>
    </row>
    <row r="423" spans="1:10" x14ac:dyDescent="0.25">
      <c r="A423" s="42"/>
      <c r="B423" s="28"/>
      <c r="D423" s="100"/>
      <c r="E423" s="28"/>
      <c r="F423" s="28"/>
      <c r="G423" s="28"/>
      <c r="H423" s="28"/>
      <c r="I423" s="28"/>
      <c r="J423" s="28"/>
    </row>
    <row r="424" spans="1:10" x14ac:dyDescent="0.25">
      <c r="A424" s="42"/>
      <c r="B424" s="28"/>
      <c r="D424" s="100"/>
      <c r="E424" s="28"/>
      <c r="F424" s="28"/>
      <c r="G424" s="28"/>
      <c r="H424" s="28"/>
      <c r="I424" s="28"/>
      <c r="J424" s="28"/>
    </row>
    <row r="425" spans="1:10" x14ac:dyDescent="0.25">
      <c r="A425" s="42"/>
      <c r="B425" s="28"/>
      <c r="D425" s="100"/>
      <c r="E425" s="28"/>
      <c r="F425" s="28"/>
      <c r="G425" s="28"/>
      <c r="H425" s="28"/>
      <c r="I425" s="28"/>
      <c r="J425" s="28"/>
    </row>
    <row r="426" spans="1:10" x14ac:dyDescent="0.25">
      <c r="A426" s="42"/>
      <c r="B426" s="28"/>
      <c r="D426" s="100"/>
      <c r="E426" s="28"/>
      <c r="F426" s="28"/>
      <c r="G426" s="28"/>
      <c r="H426" s="28"/>
      <c r="I426" s="28"/>
      <c r="J426" s="28"/>
    </row>
    <row r="427" spans="1:10" x14ac:dyDescent="0.25">
      <c r="A427" s="42"/>
      <c r="B427" s="28"/>
      <c r="D427" s="100"/>
      <c r="E427" s="28"/>
      <c r="F427" s="28"/>
      <c r="G427" s="28"/>
      <c r="H427" s="28"/>
      <c r="I427" s="28"/>
      <c r="J427" s="28"/>
    </row>
    <row r="428" spans="1:10" x14ac:dyDescent="0.25">
      <c r="A428" s="42"/>
      <c r="B428" s="28"/>
      <c r="D428" s="100"/>
      <c r="E428" s="28"/>
      <c r="F428" s="28"/>
      <c r="G428" s="28"/>
      <c r="H428" s="28"/>
      <c r="I428" s="28"/>
      <c r="J428" s="28"/>
    </row>
    <row r="429" spans="1:10" x14ac:dyDescent="0.25">
      <c r="A429" s="42"/>
      <c r="B429" s="28"/>
      <c r="D429" s="100"/>
      <c r="E429" s="28"/>
      <c r="F429" s="28"/>
      <c r="G429" s="28"/>
      <c r="H429" s="28"/>
      <c r="I429" s="28"/>
      <c r="J429" s="28"/>
    </row>
    <row r="430" spans="1:10" x14ac:dyDescent="0.25">
      <c r="A430" s="42"/>
      <c r="B430" s="28"/>
      <c r="D430" s="100"/>
      <c r="E430" s="28"/>
      <c r="F430" s="28"/>
      <c r="G430" s="28"/>
      <c r="H430" s="28"/>
      <c r="I430" s="28"/>
      <c r="J430" s="28"/>
    </row>
    <row r="431" spans="1:10" x14ac:dyDescent="0.25">
      <c r="A431" s="42"/>
      <c r="B431" s="28"/>
      <c r="D431" s="100"/>
      <c r="E431" s="28"/>
      <c r="F431" s="28"/>
      <c r="G431" s="28"/>
      <c r="H431" s="28"/>
      <c r="I431" s="28"/>
      <c r="J431" s="28"/>
    </row>
    <row r="432" spans="1:10" x14ac:dyDescent="0.25">
      <c r="A432" s="42"/>
      <c r="B432" s="28"/>
      <c r="D432" s="100"/>
      <c r="E432" s="28"/>
      <c r="F432" s="28"/>
      <c r="G432" s="28"/>
      <c r="H432" s="28"/>
      <c r="I432" s="28"/>
      <c r="J432" s="28"/>
    </row>
    <row r="433" spans="1:10" x14ac:dyDescent="0.25">
      <c r="A433" s="42"/>
      <c r="B433" s="28"/>
      <c r="D433" s="100"/>
      <c r="E433" s="28"/>
      <c r="F433" s="28"/>
      <c r="G433" s="28"/>
      <c r="H433" s="28"/>
      <c r="I433" s="28"/>
      <c r="J433" s="28"/>
    </row>
    <row r="434" spans="1:10" x14ac:dyDescent="0.25">
      <c r="A434" s="42"/>
      <c r="B434" s="28"/>
      <c r="D434" s="100"/>
      <c r="E434" s="28"/>
      <c r="F434" s="28"/>
      <c r="G434" s="28"/>
      <c r="H434" s="28"/>
      <c r="I434" s="28"/>
      <c r="J434" s="28"/>
    </row>
    <row r="435" spans="1:10" x14ac:dyDescent="0.25">
      <c r="A435" s="42"/>
      <c r="B435" s="28"/>
      <c r="D435" s="100"/>
      <c r="E435" s="28"/>
      <c r="F435" s="28"/>
      <c r="G435" s="28"/>
      <c r="H435" s="28"/>
      <c r="I435" s="28"/>
      <c r="J435" s="28"/>
    </row>
    <row r="436" spans="1:10" x14ac:dyDescent="0.25">
      <c r="A436" s="42"/>
      <c r="B436" s="28"/>
      <c r="D436" s="100"/>
      <c r="E436" s="28"/>
      <c r="F436" s="28"/>
      <c r="G436" s="28"/>
      <c r="H436" s="28"/>
      <c r="I436" s="28"/>
      <c r="J436" s="28"/>
    </row>
    <row r="437" spans="1:10" x14ac:dyDescent="0.25">
      <c r="A437" s="42"/>
      <c r="B437" s="28"/>
      <c r="D437" s="100"/>
      <c r="E437" s="28"/>
      <c r="F437" s="28"/>
      <c r="G437" s="28"/>
      <c r="H437" s="28"/>
      <c r="I437" s="28"/>
      <c r="J437" s="28"/>
    </row>
    <row r="438" spans="1:10" x14ac:dyDescent="0.25">
      <c r="A438" s="42"/>
      <c r="B438" s="28"/>
      <c r="D438" s="100"/>
      <c r="E438" s="28"/>
      <c r="F438" s="28"/>
      <c r="G438" s="28"/>
      <c r="H438" s="28"/>
      <c r="I438" s="28"/>
      <c r="J438" s="28"/>
    </row>
    <row r="439" spans="1:10" x14ac:dyDescent="0.25">
      <c r="A439" s="42"/>
      <c r="B439" s="28"/>
      <c r="D439" s="100"/>
      <c r="E439" s="28"/>
      <c r="F439" s="28"/>
      <c r="G439" s="28"/>
      <c r="H439" s="28"/>
      <c r="I439" s="28"/>
      <c r="J439" s="28"/>
    </row>
    <row r="440" spans="1:10" x14ac:dyDescent="0.25">
      <c r="A440" s="42"/>
      <c r="B440" s="28"/>
      <c r="D440" s="100"/>
      <c r="E440" s="28"/>
      <c r="F440" s="28"/>
      <c r="G440" s="28"/>
      <c r="H440" s="28"/>
      <c r="I440" s="28"/>
      <c r="J440" s="28"/>
    </row>
    <row r="441" spans="1:10" x14ac:dyDescent="0.25">
      <c r="A441" s="42"/>
      <c r="B441" s="28"/>
      <c r="D441" s="100"/>
      <c r="E441" s="28"/>
      <c r="F441" s="28"/>
      <c r="G441" s="28"/>
      <c r="H441" s="28"/>
      <c r="I441" s="28"/>
      <c r="J441" s="28"/>
    </row>
    <row r="442" spans="1:10" x14ac:dyDescent="0.25">
      <c r="A442" s="42"/>
      <c r="B442" s="28"/>
      <c r="D442" s="100"/>
      <c r="E442" s="28"/>
      <c r="F442" s="28"/>
      <c r="G442" s="28"/>
      <c r="H442" s="28"/>
      <c r="I442" s="28"/>
      <c r="J442" s="28"/>
    </row>
    <row r="443" spans="1:10" x14ac:dyDescent="0.25">
      <c r="A443" s="42"/>
      <c r="B443" s="28"/>
      <c r="D443" s="100"/>
      <c r="E443" s="28"/>
      <c r="F443" s="28"/>
      <c r="G443" s="28"/>
      <c r="H443" s="28"/>
      <c r="I443" s="28"/>
      <c r="J443" s="28"/>
    </row>
    <row r="444" spans="1:10" x14ac:dyDescent="0.25">
      <c r="A444" s="42"/>
      <c r="B444" s="28"/>
      <c r="D444" s="100"/>
      <c r="E444" s="28"/>
      <c r="F444" s="28"/>
      <c r="G444" s="28"/>
      <c r="H444" s="28"/>
      <c r="I444" s="28"/>
      <c r="J444" s="28"/>
    </row>
    <row r="445" spans="1:10" x14ac:dyDescent="0.25">
      <c r="A445" s="42"/>
      <c r="B445" s="28"/>
      <c r="D445" s="100"/>
      <c r="E445" s="28"/>
      <c r="F445" s="28"/>
      <c r="G445" s="28"/>
      <c r="H445" s="28"/>
      <c r="I445" s="28"/>
      <c r="J445" s="28"/>
    </row>
    <row r="446" spans="1:10" x14ac:dyDescent="0.25">
      <c r="A446" s="42"/>
      <c r="B446" s="28"/>
      <c r="D446" s="100"/>
      <c r="E446" s="28"/>
      <c r="F446" s="28"/>
      <c r="G446" s="28"/>
      <c r="H446" s="28"/>
      <c r="I446" s="28"/>
      <c r="J446" s="28"/>
    </row>
    <row r="447" spans="1:10" x14ac:dyDescent="0.25">
      <c r="A447" s="42"/>
      <c r="B447" s="28"/>
      <c r="D447" s="100"/>
      <c r="E447" s="28"/>
      <c r="F447" s="28"/>
      <c r="G447" s="28"/>
      <c r="H447" s="28"/>
      <c r="I447" s="28"/>
      <c r="J447" s="28"/>
    </row>
    <row r="448" spans="1:10" x14ac:dyDescent="0.25">
      <c r="A448" s="42"/>
      <c r="B448" s="28"/>
      <c r="D448" s="100"/>
      <c r="E448" s="28"/>
      <c r="F448" s="28"/>
      <c r="G448" s="28"/>
      <c r="H448" s="28"/>
      <c r="I448" s="28"/>
      <c r="J448" s="28"/>
    </row>
    <row r="449" spans="1:10" x14ac:dyDescent="0.25">
      <c r="A449" s="42"/>
      <c r="B449" s="28"/>
      <c r="D449" s="100"/>
      <c r="E449" s="28"/>
      <c r="F449" s="28"/>
      <c r="G449" s="28"/>
      <c r="H449" s="28"/>
      <c r="I449" s="28"/>
      <c r="J449" s="28"/>
    </row>
    <row r="450" spans="1:10" x14ac:dyDescent="0.25">
      <c r="A450" s="42"/>
      <c r="B450" s="28"/>
      <c r="D450" s="100"/>
      <c r="E450" s="28"/>
      <c r="F450" s="28"/>
      <c r="G450" s="28"/>
      <c r="H450" s="28"/>
      <c r="I450" s="28"/>
      <c r="J450" s="28"/>
    </row>
    <row r="451" spans="1:10" x14ac:dyDescent="0.25">
      <c r="A451" s="42"/>
      <c r="B451" s="28"/>
      <c r="D451" s="100"/>
      <c r="E451" s="28"/>
      <c r="F451" s="28"/>
      <c r="G451" s="28"/>
      <c r="H451" s="28"/>
      <c r="I451" s="28"/>
      <c r="J451" s="28"/>
    </row>
    <row r="452" spans="1:10" x14ac:dyDescent="0.25">
      <c r="A452" s="42"/>
      <c r="B452" s="28"/>
      <c r="D452" s="100"/>
      <c r="E452" s="28"/>
      <c r="F452" s="28"/>
      <c r="G452" s="28"/>
      <c r="H452" s="28"/>
      <c r="I452" s="28"/>
      <c r="J452" s="28"/>
    </row>
    <row r="453" spans="1:10" x14ac:dyDescent="0.25">
      <c r="A453" s="42"/>
      <c r="B453" s="28"/>
      <c r="D453" s="100"/>
      <c r="E453" s="28"/>
      <c r="F453" s="28"/>
      <c r="G453" s="28"/>
      <c r="H453" s="28"/>
      <c r="I453" s="28"/>
      <c r="J453" s="28"/>
    </row>
    <row r="454" spans="1:10" x14ac:dyDescent="0.25">
      <c r="A454" s="42"/>
      <c r="B454" s="28"/>
      <c r="D454" s="100"/>
      <c r="E454" s="28"/>
      <c r="F454" s="28"/>
      <c r="G454" s="28"/>
      <c r="H454" s="28"/>
      <c r="I454" s="28"/>
      <c r="J454" s="28"/>
    </row>
    <row r="455" spans="1:10" x14ac:dyDescent="0.25">
      <c r="A455" s="42"/>
      <c r="B455" s="28"/>
      <c r="D455" s="100"/>
      <c r="E455" s="28"/>
      <c r="F455" s="28"/>
      <c r="G455" s="28"/>
      <c r="H455" s="28"/>
      <c r="I455" s="28"/>
      <c r="J455" s="28"/>
    </row>
    <row r="456" spans="1:10" x14ac:dyDescent="0.25">
      <c r="A456" s="42"/>
      <c r="B456" s="28"/>
      <c r="D456" s="100"/>
      <c r="E456" s="28"/>
      <c r="F456" s="28"/>
      <c r="G456" s="28"/>
      <c r="H456" s="28"/>
      <c r="I456" s="28"/>
      <c r="J456" s="28"/>
    </row>
    <row r="457" spans="1:10" x14ac:dyDescent="0.25">
      <c r="A457" s="42"/>
      <c r="B457" s="28"/>
      <c r="D457" s="100"/>
      <c r="E457" s="28"/>
      <c r="F457" s="28"/>
      <c r="G457" s="28"/>
      <c r="H457" s="28"/>
      <c r="I457" s="28"/>
      <c r="J457" s="28"/>
    </row>
    <row r="458" spans="1:10" x14ac:dyDescent="0.25">
      <c r="A458" s="42"/>
      <c r="B458" s="28"/>
      <c r="D458" s="100"/>
      <c r="E458" s="28"/>
      <c r="F458" s="28"/>
      <c r="G458" s="28"/>
      <c r="H458" s="28"/>
      <c r="I458" s="28"/>
      <c r="J458" s="28"/>
    </row>
    <row r="459" spans="1:10" x14ac:dyDescent="0.25">
      <c r="A459" s="42"/>
      <c r="B459" s="28"/>
      <c r="D459" s="100"/>
      <c r="E459" s="28"/>
      <c r="F459" s="28"/>
      <c r="G459" s="28"/>
      <c r="H459" s="28"/>
      <c r="I459" s="28"/>
      <c r="J459" s="28"/>
    </row>
    <row r="460" spans="1:10" x14ac:dyDescent="0.25">
      <c r="A460" s="42"/>
      <c r="B460" s="28"/>
      <c r="D460" s="100"/>
      <c r="E460" s="28"/>
      <c r="F460" s="28"/>
      <c r="G460" s="28"/>
      <c r="H460" s="28"/>
      <c r="I460" s="28"/>
      <c r="J460" s="28"/>
    </row>
    <row r="461" spans="1:10" x14ac:dyDescent="0.25">
      <c r="A461" s="42"/>
      <c r="B461" s="28"/>
      <c r="D461" s="100"/>
      <c r="E461" s="28"/>
      <c r="F461" s="28"/>
      <c r="G461" s="28"/>
      <c r="H461" s="28"/>
      <c r="I461" s="28"/>
      <c r="J461" s="28"/>
    </row>
    <row r="462" spans="1:10" x14ac:dyDescent="0.25">
      <c r="A462" s="42"/>
      <c r="B462" s="28"/>
      <c r="D462" s="100"/>
      <c r="E462" s="28"/>
      <c r="F462" s="28"/>
      <c r="G462" s="28"/>
      <c r="H462" s="28"/>
      <c r="I462" s="28"/>
      <c r="J462" s="28"/>
    </row>
    <row r="463" spans="1:10" x14ac:dyDescent="0.25">
      <c r="A463" s="42"/>
      <c r="B463" s="28"/>
      <c r="D463" s="100"/>
      <c r="E463" s="28"/>
      <c r="F463" s="28"/>
      <c r="G463" s="28"/>
      <c r="H463" s="28"/>
      <c r="I463" s="28"/>
      <c r="J463" s="28"/>
    </row>
    <row r="464" spans="1:10" x14ac:dyDescent="0.25">
      <c r="A464" s="42"/>
      <c r="B464" s="28"/>
      <c r="D464" s="100"/>
      <c r="E464" s="28"/>
      <c r="F464" s="28"/>
      <c r="G464" s="28"/>
      <c r="H464" s="28"/>
      <c r="I464" s="28"/>
      <c r="J464" s="28"/>
    </row>
    <row r="465" spans="1:10" x14ac:dyDescent="0.25">
      <c r="A465" s="42"/>
      <c r="B465" s="28"/>
      <c r="D465" s="100"/>
      <c r="E465" s="28"/>
      <c r="F465" s="28"/>
      <c r="G465" s="28"/>
      <c r="H465" s="28"/>
      <c r="I465" s="28"/>
      <c r="J465" s="28"/>
    </row>
    <row r="466" spans="1:10" x14ac:dyDescent="0.25">
      <c r="A466" s="42"/>
      <c r="B466" s="28"/>
      <c r="D466" s="100"/>
      <c r="E466" s="28"/>
      <c r="F466" s="28"/>
      <c r="G466" s="28"/>
      <c r="H466" s="28"/>
      <c r="I466" s="28"/>
      <c r="J466" s="28"/>
    </row>
    <row r="467" spans="1:10" x14ac:dyDescent="0.25">
      <c r="A467" s="42"/>
      <c r="B467" s="28"/>
      <c r="D467" s="100"/>
      <c r="E467" s="28"/>
      <c r="F467" s="28"/>
      <c r="G467" s="28"/>
      <c r="H467" s="28"/>
      <c r="I467" s="28"/>
      <c r="J467" s="28"/>
    </row>
    <row r="468" spans="1:10" x14ac:dyDescent="0.25">
      <c r="A468" s="42"/>
      <c r="B468" s="28"/>
      <c r="D468" s="100"/>
      <c r="E468" s="28"/>
      <c r="F468" s="28"/>
      <c r="G468" s="28"/>
      <c r="H468" s="28"/>
      <c r="I468" s="28"/>
      <c r="J468" s="28"/>
    </row>
    <row r="469" spans="1:10" x14ac:dyDescent="0.25">
      <c r="A469" s="42"/>
      <c r="B469" s="28"/>
      <c r="D469" s="100"/>
      <c r="E469" s="28"/>
      <c r="F469" s="28"/>
      <c r="G469" s="28"/>
      <c r="H469" s="28"/>
      <c r="I469" s="28"/>
      <c r="J469" s="28"/>
    </row>
    <row r="470" spans="1:10" x14ac:dyDescent="0.25">
      <c r="A470" s="42"/>
      <c r="B470" s="28"/>
      <c r="D470" s="100"/>
      <c r="E470" s="28"/>
      <c r="F470" s="28"/>
      <c r="G470" s="28"/>
      <c r="H470" s="28"/>
      <c r="I470" s="28"/>
      <c r="J470" s="28"/>
    </row>
    <row r="471" spans="1:10" x14ac:dyDescent="0.25">
      <c r="A471" s="42"/>
      <c r="B471" s="28"/>
      <c r="D471" s="100"/>
      <c r="E471" s="28"/>
      <c r="F471" s="28"/>
      <c r="G471" s="28"/>
      <c r="H471" s="28"/>
      <c r="I471" s="28"/>
      <c r="J471" s="28"/>
    </row>
    <row r="472" spans="1:10" x14ac:dyDescent="0.25">
      <c r="A472" s="42"/>
      <c r="B472" s="28"/>
      <c r="D472" s="100"/>
      <c r="E472" s="28"/>
      <c r="F472" s="28"/>
      <c r="G472" s="28"/>
      <c r="H472" s="28"/>
      <c r="I472" s="28"/>
      <c r="J472" s="28"/>
    </row>
    <row r="473" spans="1:10" x14ac:dyDescent="0.25">
      <c r="A473" s="42"/>
      <c r="B473" s="28"/>
      <c r="D473" s="100"/>
      <c r="E473" s="28"/>
      <c r="F473" s="28"/>
      <c r="G473" s="28"/>
      <c r="H473" s="28"/>
      <c r="I473" s="28"/>
      <c r="J473" s="28"/>
    </row>
    <row r="474" spans="1:10" x14ac:dyDescent="0.25">
      <c r="A474" s="42"/>
      <c r="B474" s="28"/>
      <c r="D474" s="100"/>
      <c r="E474" s="28"/>
      <c r="F474" s="28"/>
      <c r="G474" s="28"/>
      <c r="H474" s="28"/>
      <c r="I474" s="28"/>
      <c r="J474" s="28"/>
    </row>
    <row r="475" spans="1:10" x14ac:dyDescent="0.25">
      <c r="A475" s="42"/>
      <c r="B475" s="28"/>
      <c r="D475" s="100"/>
      <c r="E475" s="28"/>
      <c r="F475" s="28"/>
      <c r="G475" s="28"/>
      <c r="H475" s="28"/>
      <c r="I475" s="28"/>
      <c r="J475" s="28"/>
    </row>
    <row r="476" spans="1:10" x14ac:dyDescent="0.25">
      <c r="A476" s="42"/>
      <c r="B476" s="28"/>
      <c r="D476" s="100"/>
      <c r="E476" s="28"/>
      <c r="F476" s="28"/>
      <c r="G476" s="28"/>
      <c r="H476" s="28"/>
      <c r="I476" s="28"/>
      <c r="J476" s="28"/>
    </row>
    <row r="477" spans="1:10" x14ac:dyDescent="0.25">
      <c r="A477" s="42"/>
      <c r="B477" s="28"/>
      <c r="D477" s="100"/>
      <c r="E477" s="28"/>
      <c r="F477" s="28"/>
      <c r="G477" s="28"/>
      <c r="H477" s="28"/>
      <c r="I477" s="28"/>
      <c r="J477" s="28"/>
    </row>
    <row r="478" spans="1:10" x14ac:dyDescent="0.25">
      <c r="A478" s="42"/>
      <c r="B478" s="28"/>
      <c r="D478" s="100"/>
      <c r="E478" s="28"/>
      <c r="F478" s="28"/>
      <c r="G478" s="28"/>
      <c r="H478" s="28"/>
      <c r="I478" s="28"/>
      <c r="J478" s="28"/>
    </row>
    <row r="479" spans="1:10" x14ac:dyDescent="0.25">
      <c r="A479" s="42"/>
      <c r="B479" s="28"/>
      <c r="D479" s="100"/>
      <c r="E479" s="28"/>
      <c r="F479" s="28"/>
      <c r="G479" s="28"/>
      <c r="H479" s="28"/>
      <c r="I479" s="28"/>
      <c r="J479" s="28"/>
    </row>
    <row r="480" spans="1:10" x14ac:dyDescent="0.25">
      <c r="A480" s="42"/>
      <c r="B480" s="28"/>
      <c r="D480" s="100"/>
      <c r="E480" s="28"/>
      <c r="F480" s="28"/>
      <c r="G480" s="28"/>
      <c r="H480" s="28"/>
      <c r="I480" s="28"/>
      <c r="J480" s="28"/>
    </row>
    <row r="481" spans="1:10" x14ac:dyDescent="0.25">
      <c r="A481" s="42"/>
      <c r="B481" s="28"/>
      <c r="D481" s="100"/>
      <c r="E481" s="28"/>
      <c r="F481" s="28"/>
      <c r="G481" s="28"/>
      <c r="H481" s="28"/>
      <c r="I481" s="28"/>
      <c r="J481" s="28"/>
    </row>
    <row r="482" spans="1:10" x14ac:dyDescent="0.25">
      <c r="A482" s="42"/>
      <c r="B482" s="28"/>
      <c r="D482" s="100"/>
      <c r="E482" s="28"/>
      <c r="F482" s="28"/>
      <c r="G482" s="28"/>
      <c r="H482" s="28"/>
      <c r="I482" s="28"/>
      <c r="J482" s="28"/>
    </row>
    <row r="483" spans="1:10" x14ac:dyDescent="0.25">
      <c r="A483" s="42"/>
      <c r="B483" s="28"/>
      <c r="D483" s="100"/>
      <c r="E483" s="28"/>
      <c r="F483" s="28"/>
      <c r="G483" s="28"/>
      <c r="H483" s="28"/>
      <c r="I483" s="28"/>
      <c r="J483" s="28"/>
    </row>
    <row r="484" spans="1:10" x14ac:dyDescent="0.25">
      <c r="A484" s="42"/>
      <c r="B484" s="28"/>
      <c r="D484" s="100"/>
      <c r="E484" s="28"/>
      <c r="F484" s="28"/>
      <c r="G484" s="28"/>
      <c r="H484" s="28"/>
      <c r="I484" s="28"/>
      <c r="J484" s="28"/>
    </row>
    <row r="485" spans="1:10" x14ac:dyDescent="0.25">
      <c r="A485" s="42"/>
      <c r="B485" s="28"/>
      <c r="D485" s="100"/>
      <c r="E485" s="28"/>
      <c r="F485" s="28"/>
      <c r="G485" s="28"/>
      <c r="H485" s="28"/>
      <c r="I485" s="28"/>
      <c r="J485" s="28"/>
    </row>
    <row r="486" spans="1:10" x14ac:dyDescent="0.25">
      <c r="A486" s="42"/>
      <c r="B486" s="28"/>
      <c r="D486" s="100"/>
      <c r="E486" s="28"/>
      <c r="F486" s="28"/>
      <c r="G486" s="28"/>
      <c r="H486" s="28"/>
      <c r="I486" s="28"/>
      <c r="J486" s="28"/>
    </row>
    <row r="487" spans="1:10" x14ac:dyDescent="0.25">
      <c r="A487" s="42"/>
      <c r="B487" s="28"/>
      <c r="D487" s="100"/>
      <c r="E487" s="28"/>
      <c r="F487" s="28"/>
      <c r="G487" s="28"/>
      <c r="H487" s="28"/>
      <c r="I487" s="28"/>
      <c r="J487" s="28"/>
    </row>
    <row r="488" spans="1:10" x14ac:dyDescent="0.25">
      <c r="A488" s="42"/>
      <c r="B488" s="28"/>
      <c r="D488" s="100"/>
      <c r="E488" s="28"/>
      <c r="F488" s="28"/>
      <c r="G488" s="28"/>
      <c r="H488" s="28"/>
      <c r="I488" s="28"/>
      <c r="J488" s="28"/>
    </row>
    <row r="489" spans="1:10" x14ac:dyDescent="0.25">
      <c r="A489" s="42"/>
      <c r="B489" s="28"/>
      <c r="D489" s="100"/>
      <c r="E489" s="28"/>
      <c r="F489" s="28"/>
      <c r="G489" s="28"/>
      <c r="H489" s="28"/>
      <c r="I489" s="28"/>
      <c r="J489" s="28"/>
    </row>
    <row r="490" spans="1:10" x14ac:dyDescent="0.25">
      <c r="A490" s="42"/>
      <c r="B490" s="28"/>
      <c r="D490" s="100"/>
      <c r="E490" s="28"/>
      <c r="F490" s="28"/>
      <c r="G490" s="28"/>
      <c r="H490" s="28"/>
      <c r="I490" s="28"/>
      <c r="J490" s="28"/>
    </row>
    <row r="491" spans="1:10" x14ac:dyDescent="0.25">
      <c r="A491" s="42"/>
      <c r="B491" s="28"/>
      <c r="D491" s="100"/>
      <c r="E491" s="28"/>
      <c r="F491" s="28"/>
      <c r="G491" s="28"/>
      <c r="H491" s="28"/>
      <c r="I491" s="28"/>
      <c r="J491" s="28"/>
    </row>
    <row r="492" spans="1:10" x14ac:dyDescent="0.25">
      <c r="A492" s="42"/>
      <c r="B492" s="28"/>
      <c r="D492" s="100"/>
      <c r="E492" s="28"/>
      <c r="F492" s="28"/>
      <c r="G492" s="28"/>
      <c r="H492" s="28"/>
      <c r="I492" s="28"/>
      <c r="J492" s="28"/>
    </row>
    <row r="493" spans="1:10" x14ac:dyDescent="0.25">
      <c r="A493" s="42"/>
      <c r="B493" s="28"/>
      <c r="D493" s="100"/>
      <c r="E493" s="28"/>
      <c r="F493" s="28"/>
      <c r="G493" s="28"/>
      <c r="H493" s="28"/>
      <c r="I493" s="28"/>
      <c r="J493" s="28"/>
    </row>
    <row r="494" spans="1:10" x14ac:dyDescent="0.25">
      <c r="A494" s="42"/>
      <c r="B494" s="28"/>
      <c r="D494" s="100"/>
      <c r="E494" s="28"/>
      <c r="F494" s="28"/>
      <c r="G494" s="28"/>
      <c r="H494" s="28"/>
      <c r="I494" s="28"/>
      <c r="J494" s="28"/>
    </row>
    <row r="495" spans="1:10" x14ac:dyDescent="0.25">
      <c r="A495" s="42"/>
      <c r="B495" s="28"/>
      <c r="D495" s="100"/>
      <c r="E495" s="28"/>
      <c r="F495" s="28"/>
      <c r="G495" s="28"/>
      <c r="H495" s="28"/>
      <c r="I495" s="28"/>
      <c r="J495" s="28"/>
    </row>
    <row r="496" spans="1:10" x14ac:dyDescent="0.25">
      <c r="A496" s="42"/>
      <c r="B496" s="28"/>
      <c r="D496" s="100"/>
      <c r="E496" s="28"/>
      <c r="F496" s="28"/>
      <c r="G496" s="28"/>
      <c r="H496" s="28"/>
      <c r="I496" s="28"/>
      <c r="J496" s="28"/>
    </row>
    <row r="497" spans="1:10" x14ac:dyDescent="0.25">
      <c r="A497" s="42"/>
      <c r="B497" s="28"/>
      <c r="D497" s="100"/>
      <c r="E497" s="28"/>
      <c r="F497" s="28"/>
      <c r="G497" s="28"/>
      <c r="H497" s="28"/>
      <c r="I497" s="28"/>
      <c r="J497" s="28"/>
    </row>
    <row r="498" spans="1:10" x14ac:dyDescent="0.25">
      <c r="A498" s="42"/>
      <c r="B498" s="28"/>
      <c r="D498" s="100"/>
      <c r="E498" s="28"/>
      <c r="F498" s="28"/>
      <c r="G498" s="28"/>
      <c r="H498" s="28"/>
      <c r="I498" s="28"/>
      <c r="J498" s="28"/>
    </row>
    <row r="499" spans="1:10" x14ac:dyDescent="0.25">
      <c r="A499" s="42"/>
      <c r="B499" s="28"/>
      <c r="D499" s="100"/>
      <c r="E499" s="28"/>
      <c r="F499" s="28"/>
      <c r="G499" s="28"/>
      <c r="H499" s="28"/>
      <c r="I499" s="28"/>
      <c r="J499" s="28"/>
    </row>
    <row r="500" spans="1:10" x14ac:dyDescent="0.25">
      <c r="A500" s="42"/>
      <c r="B500" s="28"/>
      <c r="D500" s="100"/>
      <c r="E500" s="28"/>
      <c r="F500" s="28"/>
      <c r="G500" s="28"/>
      <c r="H500" s="28"/>
      <c r="I500" s="28"/>
      <c r="J500" s="28"/>
    </row>
    <row r="501" spans="1:10" x14ac:dyDescent="0.25">
      <c r="A501" s="42"/>
      <c r="B501" s="28"/>
      <c r="D501" s="100"/>
      <c r="E501" s="28"/>
      <c r="F501" s="28"/>
      <c r="G501" s="28"/>
      <c r="H501" s="28"/>
      <c r="I501" s="28"/>
      <c r="J501" s="28"/>
    </row>
    <row r="502" spans="1:10" x14ac:dyDescent="0.25">
      <c r="A502" s="42"/>
      <c r="B502" s="28"/>
      <c r="D502" s="100"/>
      <c r="E502" s="28"/>
      <c r="F502" s="28"/>
      <c r="G502" s="28"/>
      <c r="H502" s="28"/>
      <c r="I502" s="28"/>
      <c r="J502" s="28"/>
    </row>
    <row r="503" spans="1:10" x14ac:dyDescent="0.25">
      <c r="A503" s="42"/>
      <c r="B503" s="28"/>
      <c r="D503" s="100"/>
      <c r="E503" s="28"/>
      <c r="F503" s="28"/>
      <c r="G503" s="28"/>
      <c r="H503" s="28"/>
      <c r="I503" s="28"/>
      <c r="J503" s="28"/>
    </row>
    <row r="504" spans="1:10" x14ac:dyDescent="0.25">
      <c r="A504" s="42"/>
      <c r="B504" s="28"/>
      <c r="D504" s="100"/>
      <c r="E504" s="28"/>
      <c r="F504" s="28"/>
      <c r="G504" s="28"/>
      <c r="H504" s="28"/>
      <c r="I504" s="28"/>
      <c r="J504" s="28"/>
    </row>
    <row r="505" spans="1:10" x14ac:dyDescent="0.25">
      <c r="A505" s="42"/>
      <c r="B505" s="28"/>
      <c r="D505" s="100"/>
      <c r="E505" s="28"/>
      <c r="F505" s="28"/>
      <c r="G505" s="28"/>
      <c r="H505" s="28"/>
      <c r="I505" s="28"/>
      <c r="J505" s="28"/>
    </row>
    <row r="506" spans="1:10" x14ac:dyDescent="0.25">
      <c r="A506" s="42"/>
      <c r="B506" s="28"/>
      <c r="D506" s="100"/>
      <c r="E506" s="28"/>
      <c r="F506" s="28"/>
      <c r="G506" s="28"/>
      <c r="H506" s="28"/>
      <c r="I506" s="28"/>
      <c r="J506" s="28"/>
    </row>
    <row r="507" spans="1:10" x14ac:dyDescent="0.25">
      <c r="A507" s="42"/>
      <c r="B507" s="28"/>
      <c r="D507" s="100"/>
      <c r="E507" s="28"/>
      <c r="F507" s="28"/>
      <c r="G507" s="28"/>
      <c r="H507" s="28"/>
      <c r="I507" s="28"/>
      <c r="J507" s="28"/>
    </row>
    <row r="508" spans="1:10" x14ac:dyDescent="0.25">
      <c r="A508" s="42"/>
      <c r="B508" s="28"/>
      <c r="D508" s="100"/>
      <c r="E508" s="28"/>
      <c r="F508" s="28"/>
      <c r="G508" s="28"/>
      <c r="H508" s="28"/>
      <c r="I508" s="28"/>
      <c r="J508" s="28"/>
    </row>
    <row r="509" spans="1:10" x14ac:dyDescent="0.25">
      <c r="A509" s="42"/>
      <c r="B509" s="28"/>
      <c r="D509" s="100"/>
      <c r="E509" s="28"/>
      <c r="F509" s="28"/>
      <c r="G509" s="28"/>
      <c r="H509" s="28"/>
      <c r="I509" s="28"/>
      <c r="J509" s="28"/>
    </row>
    <row r="510" spans="1:10" x14ac:dyDescent="0.25">
      <c r="A510" s="42"/>
      <c r="B510" s="28"/>
      <c r="D510" s="100"/>
      <c r="E510" s="28"/>
      <c r="F510" s="28"/>
      <c r="G510" s="28"/>
      <c r="H510" s="28"/>
      <c r="I510" s="28"/>
      <c r="J510" s="28"/>
    </row>
    <row r="511" spans="1:10" x14ac:dyDescent="0.25">
      <c r="A511" s="42"/>
      <c r="B511" s="28"/>
      <c r="D511" s="100"/>
      <c r="E511" s="28"/>
      <c r="F511" s="28"/>
      <c r="G511" s="28"/>
      <c r="H511" s="28"/>
      <c r="I511" s="28"/>
      <c r="J511" s="28"/>
    </row>
    <row r="512" spans="1:10" x14ac:dyDescent="0.25">
      <c r="A512" s="42"/>
      <c r="B512" s="28"/>
      <c r="D512" s="100"/>
      <c r="E512" s="28"/>
      <c r="F512" s="28"/>
      <c r="G512" s="28"/>
      <c r="H512" s="28"/>
      <c r="I512" s="28"/>
      <c r="J512" s="28"/>
    </row>
    <row r="513" spans="1:10" x14ac:dyDescent="0.25">
      <c r="A513" s="42"/>
      <c r="B513" s="28"/>
      <c r="D513" s="100"/>
      <c r="E513" s="28"/>
      <c r="F513" s="28"/>
      <c r="G513" s="28"/>
      <c r="H513" s="28"/>
      <c r="I513" s="28"/>
      <c r="J513" s="28"/>
    </row>
    <row r="514" spans="1:10" x14ac:dyDescent="0.25">
      <c r="A514" s="42"/>
      <c r="B514" s="28"/>
      <c r="D514" s="100"/>
      <c r="E514" s="28"/>
      <c r="F514" s="28"/>
      <c r="G514" s="28"/>
      <c r="H514" s="28"/>
      <c r="I514" s="28"/>
      <c r="J514" s="28"/>
    </row>
    <row r="515" spans="1:10" x14ac:dyDescent="0.25">
      <c r="A515" s="42"/>
      <c r="B515" s="28"/>
      <c r="D515" s="100"/>
      <c r="E515" s="28"/>
      <c r="F515" s="28"/>
      <c r="G515" s="28"/>
      <c r="H515" s="28"/>
      <c r="I515" s="28"/>
      <c r="J515" s="28"/>
    </row>
    <row r="516" spans="1:10" x14ac:dyDescent="0.25">
      <c r="A516" s="42"/>
      <c r="B516" s="28"/>
      <c r="D516" s="100"/>
      <c r="E516" s="28"/>
      <c r="F516" s="28"/>
      <c r="G516" s="28"/>
      <c r="H516" s="28"/>
      <c r="I516" s="28"/>
      <c r="J516" s="28"/>
    </row>
    <row r="517" spans="1:10" x14ac:dyDescent="0.25">
      <c r="A517" s="42"/>
      <c r="B517" s="28"/>
      <c r="D517" s="100"/>
      <c r="E517" s="28"/>
      <c r="F517" s="28"/>
      <c r="G517" s="28"/>
      <c r="H517" s="28"/>
      <c r="I517" s="28"/>
      <c r="J517" s="28"/>
    </row>
    <row r="518" spans="1:10" x14ac:dyDescent="0.25">
      <c r="A518" s="42"/>
      <c r="B518" s="28"/>
      <c r="D518" s="100"/>
      <c r="E518" s="28"/>
      <c r="F518" s="28"/>
      <c r="G518" s="28"/>
      <c r="H518" s="28"/>
      <c r="I518" s="28"/>
      <c r="J518" s="28"/>
    </row>
    <row r="519" spans="1:10" x14ac:dyDescent="0.25">
      <c r="A519" s="42"/>
      <c r="B519" s="28"/>
      <c r="D519" s="100"/>
      <c r="E519" s="28"/>
      <c r="F519" s="28"/>
      <c r="G519" s="28"/>
      <c r="H519" s="28"/>
      <c r="I519" s="28"/>
      <c r="J519" s="28"/>
    </row>
    <row r="520" spans="1:10" x14ac:dyDescent="0.25">
      <c r="A520" s="42"/>
      <c r="B520" s="28"/>
      <c r="D520" s="100"/>
      <c r="E520" s="28"/>
      <c r="F520" s="28"/>
      <c r="G520" s="28"/>
      <c r="H520" s="28"/>
      <c r="I520" s="28"/>
      <c r="J520" s="28"/>
    </row>
    <row r="521" spans="1:10" x14ac:dyDescent="0.25">
      <c r="A521" s="42"/>
      <c r="B521" s="28"/>
      <c r="D521" s="100"/>
      <c r="E521" s="28"/>
      <c r="F521" s="28"/>
      <c r="G521" s="28"/>
      <c r="H521" s="28"/>
      <c r="I521" s="28"/>
      <c r="J521" s="28"/>
    </row>
    <row r="522" spans="1:10" x14ac:dyDescent="0.25">
      <c r="A522" s="42"/>
      <c r="B522" s="28"/>
      <c r="D522" s="100"/>
      <c r="E522" s="28"/>
      <c r="F522" s="28"/>
      <c r="G522" s="28"/>
      <c r="H522" s="28"/>
      <c r="I522" s="28"/>
      <c r="J522" s="28"/>
    </row>
    <row r="523" spans="1:10" x14ac:dyDescent="0.25">
      <c r="A523" s="42"/>
      <c r="B523" s="28"/>
      <c r="D523" s="100"/>
      <c r="E523" s="28"/>
      <c r="F523" s="28"/>
      <c r="G523" s="28"/>
      <c r="H523" s="28"/>
      <c r="I523" s="28"/>
      <c r="J523" s="28"/>
    </row>
    <row r="524" spans="1:10" x14ac:dyDescent="0.25">
      <c r="A524" s="42"/>
      <c r="B524" s="28"/>
      <c r="D524" s="100"/>
      <c r="E524" s="28"/>
      <c r="F524" s="28"/>
      <c r="G524" s="28"/>
      <c r="H524" s="28"/>
      <c r="I524" s="28"/>
      <c r="J524" s="28"/>
    </row>
    <row r="525" spans="1:10" x14ac:dyDescent="0.25">
      <c r="A525" s="42"/>
      <c r="B525" s="28"/>
      <c r="D525" s="100"/>
      <c r="E525" s="28"/>
      <c r="F525" s="28"/>
      <c r="G525" s="28"/>
      <c r="H525" s="28"/>
      <c r="I525" s="28"/>
      <c r="J525" s="28"/>
    </row>
    <row r="526" spans="1:10" x14ac:dyDescent="0.25">
      <c r="A526" s="42"/>
      <c r="B526" s="28"/>
      <c r="D526" s="100"/>
      <c r="E526" s="28"/>
      <c r="F526" s="28"/>
      <c r="G526" s="28"/>
      <c r="H526" s="28"/>
      <c r="I526" s="28"/>
      <c r="J526" s="28"/>
    </row>
    <row r="527" spans="1:10" x14ac:dyDescent="0.25">
      <c r="A527" s="42"/>
      <c r="B527" s="28"/>
      <c r="D527" s="100"/>
      <c r="E527" s="28"/>
      <c r="F527" s="28"/>
      <c r="G527" s="28"/>
      <c r="H527" s="28"/>
      <c r="I527" s="28"/>
      <c r="J527" s="28"/>
    </row>
    <row r="528" spans="1:10" x14ac:dyDescent="0.25">
      <c r="A528" s="42"/>
      <c r="B528" s="28"/>
      <c r="D528" s="100"/>
      <c r="E528" s="28"/>
      <c r="F528" s="28"/>
      <c r="G528" s="28"/>
      <c r="H528" s="28"/>
      <c r="I528" s="28"/>
      <c r="J528" s="28"/>
    </row>
    <row r="529" spans="1:10" x14ac:dyDescent="0.25">
      <c r="A529" s="42"/>
      <c r="B529" s="28"/>
      <c r="D529" s="100"/>
      <c r="E529" s="28"/>
      <c r="F529" s="28"/>
      <c r="G529" s="28"/>
      <c r="H529" s="28"/>
      <c r="I529" s="28"/>
      <c r="J529" s="28"/>
    </row>
    <row r="530" spans="1:10" x14ac:dyDescent="0.25">
      <c r="A530" s="42"/>
      <c r="B530" s="28"/>
      <c r="D530" s="100"/>
      <c r="E530" s="28"/>
      <c r="F530" s="28"/>
      <c r="G530" s="28"/>
      <c r="H530" s="28"/>
      <c r="I530" s="28"/>
      <c r="J530" s="28"/>
    </row>
    <row r="531" spans="1:10" x14ac:dyDescent="0.25">
      <c r="A531" s="42"/>
      <c r="B531" s="28"/>
      <c r="D531" s="100"/>
      <c r="E531" s="28"/>
      <c r="F531" s="28"/>
      <c r="G531" s="28"/>
      <c r="H531" s="28"/>
      <c r="I531" s="28"/>
      <c r="J531" s="28"/>
    </row>
    <row r="532" spans="1:10" x14ac:dyDescent="0.25">
      <c r="A532" s="42"/>
      <c r="B532" s="28"/>
      <c r="D532" s="100"/>
      <c r="E532" s="28"/>
      <c r="F532" s="28"/>
      <c r="G532" s="28"/>
      <c r="H532" s="28"/>
      <c r="I532" s="28"/>
      <c r="J532" s="28"/>
    </row>
    <row r="533" spans="1:10" x14ac:dyDescent="0.25">
      <c r="A533" s="42"/>
      <c r="B533" s="28"/>
      <c r="D533" s="100"/>
      <c r="E533" s="28"/>
      <c r="F533" s="28"/>
      <c r="G533" s="28"/>
      <c r="H533" s="28"/>
      <c r="I533" s="28"/>
      <c r="J533" s="28"/>
    </row>
    <row r="534" spans="1:10" x14ac:dyDescent="0.25">
      <c r="A534" s="42"/>
      <c r="B534" s="28"/>
      <c r="D534" s="100"/>
      <c r="E534" s="28"/>
      <c r="F534" s="28"/>
      <c r="G534" s="28"/>
      <c r="H534" s="28"/>
      <c r="I534" s="28"/>
      <c r="J534" s="28"/>
    </row>
    <row r="535" spans="1:10" x14ac:dyDescent="0.25">
      <c r="A535" s="42"/>
      <c r="B535" s="28"/>
      <c r="D535" s="100"/>
      <c r="E535" s="28"/>
      <c r="F535" s="28"/>
      <c r="G535" s="28"/>
      <c r="H535" s="28"/>
      <c r="I535" s="28"/>
      <c r="J535" s="28"/>
    </row>
    <row r="536" spans="1:10" x14ac:dyDescent="0.25">
      <c r="A536" s="42"/>
      <c r="B536" s="28"/>
      <c r="D536" s="100"/>
      <c r="E536" s="28"/>
      <c r="F536" s="28"/>
      <c r="G536" s="28"/>
      <c r="H536" s="28"/>
      <c r="I536" s="28"/>
      <c r="J536" s="28"/>
    </row>
    <row r="537" spans="1:10" x14ac:dyDescent="0.25">
      <c r="A537" s="42"/>
      <c r="B537" s="28"/>
      <c r="D537" s="100"/>
      <c r="E537" s="28"/>
      <c r="F537" s="28"/>
      <c r="G537" s="28"/>
      <c r="H537" s="28"/>
      <c r="I537" s="28"/>
      <c r="J537" s="28"/>
    </row>
    <row r="538" spans="1:10" x14ac:dyDescent="0.25">
      <c r="A538" s="42"/>
      <c r="B538" s="28"/>
      <c r="D538" s="100"/>
      <c r="E538" s="28"/>
      <c r="F538" s="28"/>
      <c r="G538" s="28"/>
      <c r="H538" s="28"/>
      <c r="I538" s="28"/>
      <c r="J538" s="28"/>
    </row>
    <row r="539" spans="1:10" x14ac:dyDescent="0.25">
      <c r="A539" s="42"/>
      <c r="B539" s="28"/>
      <c r="D539" s="100"/>
      <c r="E539" s="28"/>
      <c r="F539" s="28"/>
      <c r="G539" s="28"/>
      <c r="H539" s="28"/>
      <c r="I539" s="28"/>
      <c r="J539" s="28"/>
    </row>
    <row r="540" spans="1:10" x14ac:dyDescent="0.25">
      <c r="A540" s="42"/>
      <c r="B540" s="28"/>
      <c r="D540" s="100"/>
      <c r="E540" s="28"/>
      <c r="F540" s="28"/>
      <c r="G540" s="28"/>
      <c r="H540" s="28"/>
      <c r="I540" s="28"/>
      <c r="J540" s="28"/>
    </row>
    <row r="541" spans="1:10" x14ac:dyDescent="0.25">
      <c r="A541" s="42"/>
      <c r="B541" s="28"/>
      <c r="D541" s="100"/>
      <c r="E541" s="28"/>
      <c r="F541" s="28"/>
      <c r="G541" s="28"/>
      <c r="H541" s="28"/>
      <c r="I541" s="28"/>
      <c r="J541" s="28"/>
    </row>
    <row r="542" spans="1:10" x14ac:dyDescent="0.25">
      <c r="A542" s="42"/>
      <c r="B542" s="28"/>
      <c r="D542" s="100"/>
      <c r="E542" s="28"/>
      <c r="F542" s="28"/>
      <c r="G542" s="28"/>
      <c r="H542" s="28"/>
      <c r="I542" s="28"/>
      <c r="J542" s="28"/>
    </row>
    <row r="543" spans="1:10" x14ac:dyDescent="0.25">
      <c r="A543" s="42"/>
      <c r="B543" s="28"/>
      <c r="D543" s="100"/>
      <c r="E543" s="28"/>
      <c r="F543" s="28"/>
      <c r="G543" s="28"/>
      <c r="H543" s="28"/>
      <c r="I543" s="28"/>
      <c r="J543" s="28"/>
    </row>
    <row r="544" spans="1:10" x14ac:dyDescent="0.25">
      <c r="A544" s="42"/>
      <c r="B544" s="28"/>
      <c r="D544" s="100"/>
      <c r="E544" s="28"/>
      <c r="F544" s="28"/>
      <c r="G544" s="28"/>
      <c r="H544" s="28"/>
      <c r="I544" s="28"/>
      <c r="J544" s="28"/>
    </row>
    <row r="545" spans="1:10" x14ac:dyDescent="0.25">
      <c r="A545" s="42"/>
      <c r="B545" s="28"/>
      <c r="D545" s="100"/>
      <c r="E545" s="28"/>
      <c r="F545" s="28"/>
      <c r="G545" s="28"/>
      <c r="H545" s="28"/>
      <c r="I545" s="28"/>
      <c r="J545" s="28"/>
    </row>
    <row r="546" spans="1:10" x14ac:dyDescent="0.25">
      <c r="A546" s="42"/>
      <c r="B546" s="28"/>
      <c r="D546" s="100"/>
      <c r="E546" s="28"/>
      <c r="F546" s="28"/>
      <c r="G546" s="28"/>
      <c r="H546" s="28"/>
      <c r="I546" s="28"/>
      <c r="J546" s="28"/>
    </row>
    <row r="547" spans="1:10" x14ac:dyDescent="0.25">
      <c r="A547" s="42"/>
      <c r="B547" s="28"/>
      <c r="D547" s="100"/>
      <c r="E547" s="28"/>
      <c r="F547" s="28"/>
      <c r="G547" s="28"/>
      <c r="H547" s="28"/>
      <c r="I547" s="28"/>
      <c r="J547" s="28"/>
    </row>
    <row r="548" spans="1:10" x14ac:dyDescent="0.25">
      <c r="A548" s="42"/>
      <c r="B548" s="28"/>
      <c r="D548" s="100"/>
      <c r="E548" s="28"/>
      <c r="F548" s="28"/>
      <c r="G548" s="28"/>
      <c r="H548" s="28"/>
      <c r="I548" s="28"/>
      <c r="J548" s="28"/>
    </row>
    <row r="549" spans="1:10" x14ac:dyDescent="0.25">
      <c r="A549" s="42"/>
      <c r="B549" s="28"/>
      <c r="D549" s="100"/>
      <c r="E549" s="28"/>
      <c r="F549" s="28"/>
      <c r="G549" s="28"/>
      <c r="H549" s="28"/>
      <c r="I549" s="28"/>
      <c r="J549" s="28"/>
    </row>
    <row r="550" spans="1:10" x14ac:dyDescent="0.25">
      <c r="A550" s="42"/>
      <c r="B550" s="28"/>
      <c r="D550" s="100"/>
      <c r="E550" s="28"/>
      <c r="F550" s="28"/>
      <c r="G550" s="28"/>
      <c r="H550" s="28"/>
      <c r="I550" s="28"/>
      <c r="J550" s="28"/>
    </row>
    <row r="551" spans="1:10" x14ac:dyDescent="0.25">
      <c r="A551" s="42"/>
      <c r="B551" s="28"/>
      <c r="D551" s="100"/>
      <c r="E551" s="28"/>
      <c r="F551" s="28"/>
      <c r="G551" s="28"/>
      <c r="H551" s="28"/>
      <c r="I551" s="28"/>
      <c r="J551" s="28"/>
    </row>
    <row r="552" spans="1:10" x14ac:dyDescent="0.25">
      <c r="A552" s="42"/>
      <c r="B552" s="28"/>
      <c r="D552" s="100"/>
      <c r="E552" s="28"/>
      <c r="F552" s="28"/>
      <c r="G552" s="28"/>
      <c r="H552" s="28"/>
      <c r="I552" s="28"/>
      <c r="J552" s="28"/>
    </row>
    <row r="553" spans="1:10" x14ac:dyDescent="0.25">
      <c r="A553" s="42"/>
      <c r="B553" s="28"/>
      <c r="D553" s="100"/>
      <c r="E553" s="28"/>
      <c r="F553" s="28"/>
      <c r="G553" s="28"/>
      <c r="H553" s="28"/>
      <c r="I553" s="28"/>
      <c r="J553" s="28"/>
    </row>
    <row r="554" spans="1:10" x14ac:dyDescent="0.25">
      <c r="A554" s="42"/>
      <c r="B554" s="28"/>
      <c r="D554" s="100"/>
      <c r="E554" s="28"/>
      <c r="F554" s="28"/>
      <c r="G554" s="28"/>
      <c r="H554" s="28"/>
      <c r="I554" s="28"/>
      <c r="J554" s="28"/>
    </row>
    <row r="555" spans="1:10" x14ac:dyDescent="0.25">
      <c r="A555" s="42"/>
      <c r="B555" s="28"/>
      <c r="D555" s="100"/>
      <c r="E555" s="28"/>
      <c r="F555" s="28"/>
      <c r="G555" s="28"/>
      <c r="H555" s="28"/>
      <c r="I555" s="28"/>
      <c r="J555" s="28"/>
    </row>
    <row r="556" spans="1:10" x14ac:dyDescent="0.25">
      <c r="A556" s="42"/>
      <c r="B556" s="28"/>
      <c r="D556" s="100"/>
      <c r="E556" s="28"/>
      <c r="F556" s="28"/>
      <c r="G556" s="28"/>
      <c r="H556" s="28"/>
      <c r="I556" s="28"/>
      <c r="J556" s="28"/>
    </row>
    <row r="557" spans="1:10" x14ac:dyDescent="0.25">
      <c r="A557" s="42"/>
      <c r="B557" s="28"/>
      <c r="D557" s="100"/>
      <c r="E557" s="28"/>
      <c r="F557" s="28"/>
      <c r="G557" s="28"/>
      <c r="H557" s="28"/>
      <c r="I557" s="28"/>
      <c r="J557" s="28"/>
    </row>
    <row r="558" spans="1:10" x14ac:dyDescent="0.25">
      <c r="A558" s="42"/>
      <c r="B558" s="28"/>
      <c r="D558" s="100"/>
      <c r="E558" s="28"/>
      <c r="F558" s="28"/>
      <c r="G558" s="28"/>
      <c r="H558" s="28"/>
      <c r="I558" s="28"/>
      <c r="J558" s="28"/>
    </row>
    <row r="559" spans="1:10" x14ac:dyDescent="0.25">
      <c r="A559" s="42"/>
      <c r="B559" s="28"/>
      <c r="D559" s="100"/>
      <c r="E559" s="28"/>
      <c r="F559" s="28"/>
      <c r="G559" s="28"/>
      <c r="H559" s="28"/>
      <c r="I559" s="28"/>
      <c r="J559" s="28"/>
    </row>
    <row r="560" spans="1:10" x14ac:dyDescent="0.25">
      <c r="A560" s="42"/>
      <c r="B560" s="28"/>
      <c r="D560" s="100"/>
      <c r="E560" s="28"/>
      <c r="F560" s="28"/>
      <c r="G560" s="28"/>
      <c r="H560" s="28"/>
      <c r="I560" s="28"/>
      <c r="J560" s="28"/>
    </row>
    <row r="561" spans="1:10" x14ac:dyDescent="0.25">
      <c r="A561" s="42"/>
      <c r="B561" s="28"/>
      <c r="D561" s="100"/>
      <c r="E561" s="28"/>
      <c r="F561" s="28"/>
      <c r="G561" s="28"/>
      <c r="H561" s="28"/>
      <c r="I561" s="28"/>
      <c r="J561" s="28"/>
    </row>
    <row r="562" spans="1:10" x14ac:dyDescent="0.25">
      <c r="A562" s="42"/>
      <c r="B562" s="28"/>
      <c r="D562" s="100"/>
      <c r="E562" s="28"/>
      <c r="F562" s="28"/>
      <c r="G562" s="28"/>
      <c r="H562" s="28"/>
      <c r="I562" s="28"/>
      <c r="J562" s="28"/>
    </row>
    <row r="563" spans="1:10" x14ac:dyDescent="0.25">
      <c r="A563" s="42"/>
      <c r="B563" s="28"/>
      <c r="D563" s="100"/>
      <c r="E563" s="28"/>
      <c r="F563" s="28"/>
      <c r="G563" s="28"/>
      <c r="H563" s="28"/>
      <c r="I563" s="28"/>
      <c r="J563" s="28"/>
    </row>
    <row r="564" spans="1:10" x14ac:dyDescent="0.25">
      <c r="A564" s="42"/>
      <c r="B564" s="28"/>
      <c r="D564" s="100"/>
      <c r="E564" s="28"/>
      <c r="F564" s="28"/>
      <c r="G564" s="28"/>
      <c r="H564" s="28"/>
      <c r="I564" s="28"/>
      <c r="J564" s="28"/>
    </row>
    <row r="565" spans="1:10" x14ac:dyDescent="0.25">
      <c r="A565" s="42"/>
      <c r="B565" s="28"/>
      <c r="D565" s="100"/>
      <c r="E565" s="28"/>
      <c r="F565" s="28"/>
      <c r="G565" s="28"/>
      <c r="H565" s="28"/>
      <c r="I565" s="28"/>
      <c r="J565" s="28"/>
    </row>
    <row r="566" spans="1:10" x14ac:dyDescent="0.25">
      <c r="A566" s="42"/>
      <c r="B566" s="28"/>
      <c r="D566" s="100"/>
      <c r="E566" s="28"/>
      <c r="F566" s="28"/>
      <c r="G566" s="28"/>
      <c r="H566" s="28"/>
      <c r="I566" s="28"/>
      <c r="J566" s="28"/>
    </row>
    <row r="567" spans="1:10" x14ac:dyDescent="0.25">
      <c r="A567" s="42"/>
      <c r="B567" s="28"/>
      <c r="D567" s="100"/>
      <c r="E567" s="28"/>
      <c r="F567" s="28"/>
      <c r="G567" s="28"/>
      <c r="H567" s="28"/>
      <c r="I567" s="28"/>
      <c r="J567" s="28"/>
    </row>
    <row r="568" spans="1:10" x14ac:dyDescent="0.25">
      <c r="A568" s="42"/>
      <c r="B568" s="28"/>
      <c r="D568" s="100"/>
      <c r="E568" s="28"/>
      <c r="F568" s="28"/>
      <c r="G568" s="28"/>
      <c r="H568" s="28"/>
      <c r="I568" s="28"/>
      <c r="J568" s="28"/>
    </row>
    <row r="569" spans="1:10" x14ac:dyDescent="0.25">
      <c r="A569" s="42"/>
      <c r="B569" s="28"/>
      <c r="D569" s="100"/>
      <c r="E569" s="28"/>
      <c r="F569" s="28"/>
      <c r="G569" s="28"/>
      <c r="H569" s="28"/>
      <c r="I569" s="28"/>
      <c r="J569" s="28"/>
    </row>
    <row r="570" spans="1:10" x14ac:dyDescent="0.25">
      <c r="A570" s="42"/>
      <c r="B570" s="28"/>
      <c r="D570" s="100"/>
      <c r="E570" s="28"/>
      <c r="F570" s="28"/>
      <c r="G570" s="28"/>
      <c r="H570" s="28"/>
      <c r="I570" s="28"/>
      <c r="J570" s="28"/>
    </row>
    <row r="571" spans="1:10" x14ac:dyDescent="0.25">
      <c r="A571" s="42"/>
      <c r="B571" s="28"/>
      <c r="D571" s="100"/>
      <c r="E571" s="28"/>
      <c r="F571" s="28"/>
      <c r="G571" s="28"/>
      <c r="H571" s="28"/>
      <c r="I571" s="28"/>
      <c r="J571" s="28"/>
    </row>
    <row r="572" spans="1:10" x14ac:dyDescent="0.25">
      <c r="A572" s="42"/>
      <c r="B572" s="28"/>
      <c r="D572" s="100"/>
      <c r="E572" s="28"/>
      <c r="F572" s="28"/>
      <c r="G572" s="28"/>
      <c r="H572" s="28"/>
      <c r="I572" s="28"/>
      <c r="J572" s="28"/>
    </row>
    <row r="573" spans="1:10" x14ac:dyDescent="0.25">
      <c r="A573" s="42"/>
      <c r="B573" s="28"/>
      <c r="D573" s="100"/>
      <c r="E573" s="28"/>
      <c r="F573" s="28"/>
      <c r="G573" s="28"/>
      <c r="H573" s="28"/>
      <c r="I573" s="28"/>
      <c r="J573" s="28"/>
    </row>
    <row r="574" spans="1:10" x14ac:dyDescent="0.25">
      <c r="A574" s="42"/>
      <c r="B574" s="28"/>
      <c r="D574" s="100"/>
      <c r="E574" s="28"/>
      <c r="F574" s="28"/>
      <c r="G574" s="28"/>
      <c r="H574" s="28"/>
      <c r="I574" s="28"/>
      <c r="J574" s="28"/>
    </row>
    <row r="575" spans="1:10" x14ac:dyDescent="0.25">
      <c r="A575" s="42"/>
      <c r="B575" s="28"/>
      <c r="D575" s="100"/>
      <c r="E575" s="28"/>
      <c r="F575" s="28"/>
      <c r="G575" s="28"/>
      <c r="H575" s="28"/>
      <c r="I575" s="28"/>
      <c r="J575" s="28"/>
    </row>
    <row r="576" spans="1:10" x14ac:dyDescent="0.25">
      <c r="A576" s="42"/>
      <c r="B576" s="28"/>
      <c r="D576" s="100"/>
      <c r="E576" s="28"/>
      <c r="F576" s="28"/>
      <c r="G576" s="28"/>
      <c r="H576" s="28"/>
      <c r="I576" s="28"/>
      <c r="J576" s="28"/>
    </row>
    <row r="577" spans="1:10" x14ac:dyDescent="0.25">
      <c r="A577" s="42"/>
      <c r="B577" s="28"/>
      <c r="D577" s="100"/>
      <c r="E577" s="28"/>
      <c r="F577" s="28"/>
      <c r="G577" s="28"/>
      <c r="H577" s="28"/>
      <c r="I577" s="28"/>
      <c r="J577" s="28"/>
    </row>
    <row r="578" spans="1:10" x14ac:dyDescent="0.25">
      <c r="A578" s="42"/>
      <c r="B578" s="28"/>
      <c r="D578" s="100"/>
      <c r="E578" s="28"/>
      <c r="F578" s="28"/>
      <c r="G578" s="28"/>
      <c r="H578" s="28"/>
      <c r="I578" s="28"/>
      <c r="J578" s="28"/>
    </row>
    <row r="579" spans="1:10" x14ac:dyDescent="0.25">
      <c r="A579" s="42"/>
      <c r="B579" s="28"/>
      <c r="D579" s="100"/>
      <c r="E579" s="28"/>
      <c r="F579" s="28"/>
      <c r="G579" s="28"/>
      <c r="H579" s="28"/>
      <c r="I579" s="28"/>
      <c r="J579" s="28"/>
    </row>
    <row r="580" spans="1:10" x14ac:dyDescent="0.25">
      <c r="A580" s="42"/>
      <c r="B580" s="28"/>
      <c r="D580" s="100"/>
      <c r="E580" s="28"/>
      <c r="F580" s="28"/>
      <c r="G580" s="28"/>
      <c r="H580" s="28"/>
      <c r="I580" s="28"/>
      <c r="J580" s="28"/>
    </row>
    <row r="581" spans="1:10" x14ac:dyDescent="0.25">
      <c r="A581" s="42"/>
      <c r="B581" s="28"/>
      <c r="D581" s="100"/>
      <c r="E581" s="28"/>
      <c r="F581" s="28"/>
      <c r="G581" s="28"/>
      <c r="H581" s="28"/>
      <c r="I581" s="28"/>
      <c r="J581" s="28"/>
    </row>
    <row r="582" spans="1:10" x14ac:dyDescent="0.25">
      <c r="A582" s="42"/>
      <c r="B582" s="28"/>
      <c r="D582" s="100"/>
      <c r="E582" s="28"/>
      <c r="F582" s="28"/>
      <c r="G582" s="28"/>
      <c r="H582" s="28"/>
      <c r="I582" s="28"/>
      <c r="J582" s="28"/>
    </row>
    <row r="583" spans="1:10" x14ac:dyDescent="0.25">
      <c r="A583" s="42"/>
      <c r="B583" s="28"/>
      <c r="D583" s="100"/>
      <c r="E583" s="28"/>
      <c r="F583" s="28"/>
      <c r="G583" s="28"/>
      <c r="H583" s="28"/>
      <c r="I583" s="28"/>
      <c r="J583" s="28"/>
    </row>
    <row r="584" spans="1:10" x14ac:dyDescent="0.25">
      <c r="A584" s="42"/>
      <c r="B584" s="28"/>
      <c r="D584" s="100"/>
      <c r="E584" s="28"/>
      <c r="F584" s="28"/>
      <c r="G584" s="28"/>
      <c r="H584" s="28"/>
      <c r="I584" s="28"/>
      <c r="J584" s="28"/>
    </row>
    <row r="585" spans="1:10" x14ac:dyDescent="0.25">
      <c r="A585" s="42"/>
      <c r="B585" s="28"/>
      <c r="D585" s="100"/>
      <c r="E585" s="28"/>
      <c r="F585" s="28"/>
      <c r="G585" s="28"/>
      <c r="H585" s="28"/>
      <c r="I585" s="28"/>
      <c r="J585" s="28"/>
    </row>
    <row r="586" spans="1:10" x14ac:dyDescent="0.25">
      <c r="A586" s="42"/>
      <c r="B586" s="28"/>
      <c r="D586" s="100"/>
      <c r="E586" s="28"/>
      <c r="F586" s="28"/>
      <c r="G586" s="28"/>
      <c r="H586" s="28"/>
      <c r="I586" s="28"/>
      <c r="J586" s="28"/>
    </row>
    <row r="587" spans="1:10" x14ac:dyDescent="0.25">
      <c r="A587" s="42"/>
      <c r="B587" s="28"/>
      <c r="D587" s="100"/>
      <c r="E587" s="28"/>
      <c r="F587" s="28"/>
      <c r="G587" s="28"/>
      <c r="H587" s="28"/>
      <c r="I587" s="28"/>
      <c r="J587" s="28"/>
    </row>
    <row r="588" spans="1:10" x14ac:dyDescent="0.25">
      <c r="A588" s="42"/>
      <c r="B588" s="28"/>
      <c r="D588" s="100"/>
      <c r="E588" s="28"/>
      <c r="F588" s="28"/>
      <c r="G588" s="28"/>
      <c r="H588" s="28"/>
      <c r="I588" s="28"/>
      <c r="J588" s="28"/>
    </row>
    <row r="589" spans="1:10" x14ac:dyDescent="0.25">
      <c r="A589" s="42"/>
      <c r="B589" s="28"/>
      <c r="D589" s="100"/>
      <c r="E589" s="28"/>
      <c r="F589" s="28"/>
      <c r="G589" s="28"/>
      <c r="H589" s="28"/>
      <c r="I589" s="28"/>
      <c r="J589" s="28"/>
    </row>
    <row r="590" spans="1:10" x14ac:dyDescent="0.25">
      <c r="A590" s="42"/>
      <c r="B590" s="28"/>
      <c r="D590" s="100"/>
      <c r="E590" s="28"/>
      <c r="F590" s="28"/>
      <c r="G590" s="28"/>
      <c r="H590" s="28"/>
      <c r="I590" s="28"/>
      <c r="J590" s="28"/>
    </row>
    <row r="591" spans="1:10" x14ac:dyDescent="0.25">
      <c r="A591" s="42"/>
      <c r="B591" s="28"/>
      <c r="D591" s="100"/>
      <c r="E591" s="28"/>
      <c r="F591" s="28"/>
      <c r="G591" s="28"/>
      <c r="H591" s="28"/>
      <c r="I591" s="28"/>
      <c r="J591" s="28"/>
    </row>
    <row r="592" spans="1:10" x14ac:dyDescent="0.25">
      <c r="A592" s="42"/>
      <c r="B592" s="28"/>
      <c r="D592" s="100"/>
      <c r="E592" s="28"/>
      <c r="F592" s="28"/>
      <c r="G592" s="28"/>
      <c r="H592" s="28"/>
      <c r="I592" s="28"/>
      <c r="J592" s="28"/>
    </row>
    <row r="593" spans="1:10" x14ac:dyDescent="0.25">
      <c r="A593" s="42"/>
      <c r="B593" s="28"/>
      <c r="D593" s="100"/>
      <c r="E593" s="28"/>
      <c r="F593" s="28"/>
      <c r="G593" s="28"/>
      <c r="H593" s="28"/>
      <c r="I593" s="28"/>
      <c r="J593" s="28"/>
    </row>
    <row r="594" spans="1:10" x14ac:dyDescent="0.25">
      <c r="A594" s="42"/>
      <c r="B594" s="28"/>
      <c r="D594" s="100"/>
      <c r="E594" s="28"/>
      <c r="F594" s="28"/>
      <c r="G594" s="28"/>
      <c r="H594" s="28"/>
      <c r="I594" s="28"/>
      <c r="J594" s="28"/>
    </row>
    <row r="595" spans="1:10" x14ac:dyDescent="0.25">
      <c r="A595" s="42"/>
      <c r="B595" s="28"/>
      <c r="D595" s="100"/>
      <c r="E595" s="28"/>
      <c r="F595" s="28"/>
      <c r="G595" s="28"/>
      <c r="H595" s="28"/>
      <c r="I595" s="28"/>
      <c r="J595" s="28"/>
    </row>
    <row r="596" spans="1:10" x14ac:dyDescent="0.25">
      <c r="A596" s="42"/>
      <c r="B596" s="28"/>
      <c r="D596" s="100"/>
      <c r="E596" s="28"/>
      <c r="F596" s="28"/>
      <c r="G596" s="28"/>
      <c r="H596" s="28"/>
      <c r="I596" s="28"/>
      <c r="J596" s="28"/>
    </row>
    <row r="597" spans="1:10" x14ac:dyDescent="0.25">
      <c r="A597" s="42"/>
      <c r="B597" s="28"/>
      <c r="D597" s="100"/>
      <c r="E597" s="28"/>
      <c r="F597" s="28"/>
      <c r="G597" s="28"/>
      <c r="H597" s="28"/>
      <c r="I597" s="28"/>
      <c r="J597" s="28"/>
    </row>
    <row r="598" spans="1:10" x14ac:dyDescent="0.25">
      <c r="A598" s="42"/>
      <c r="B598" s="28"/>
      <c r="D598" s="100"/>
      <c r="E598" s="28"/>
      <c r="F598" s="28"/>
      <c r="G598" s="28"/>
      <c r="H598" s="28"/>
      <c r="I598" s="28"/>
      <c r="J598" s="28"/>
    </row>
    <row r="599" spans="1:10" x14ac:dyDescent="0.25">
      <c r="A599" s="42"/>
      <c r="B599" s="28"/>
      <c r="D599" s="100"/>
      <c r="E599" s="28"/>
      <c r="F599" s="28"/>
      <c r="G599" s="28"/>
      <c r="H599" s="28"/>
      <c r="I599" s="28"/>
      <c r="J599" s="28"/>
    </row>
    <row r="600" spans="1:10" x14ac:dyDescent="0.25">
      <c r="A600" s="42"/>
      <c r="B600" s="28"/>
      <c r="D600" s="100"/>
      <c r="E600" s="28"/>
      <c r="F600" s="28"/>
      <c r="G600" s="28"/>
      <c r="H600" s="28"/>
      <c r="I600" s="28"/>
      <c r="J600" s="28"/>
    </row>
    <row r="601" spans="1:10" x14ac:dyDescent="0.25">
      <c r="A601" s="42"/>
      <c r="B601" s="28"/>
      <c r="D601" s="100"/>
      <c r="E601" s="28"/>
      <c r="F601" s="28"/>
      <c r="G601" s="28"/>
      <c r="H601" s="28"/>
      <c r="I601" s="28"/>
      <c r="J601" s="28"/>
    </row>
    <row r="602" spans="1:10" x14ac:dyDescent="0.25">
      <c r="A602" s="42"/>
      <c r="B602" s="28"/>
      <c r="D602" s="100"/>
      <c r="E602" s="28"/>
      <c r="F602" s="28"/>
      <c r="G602" s="28"/>
      <c r="H602" s="28"/>
      <c r="I602" s="28"/>
      <c r="J602" s="28"/>
    </row>
    <row r="603" spans="1:10" x14ac:dyDescent="0.25">
      <c r="A603" s="42"/>
      <c r="B603" s="28"/>
      <c r="D603" s="100"/>
      <c r="E603" s="28"/>
      <c r="F603" s="28"/>
      <c r="G603" s="28"/>
      <c r="H603" s="28"/>
      <c r="I603" s="28"/>
      <c r="J603" s="28"/>
    </row>
    <row r="604" spans="1:10" x14ac:dyDescent="0.25">
      <c r="A604" s="42"/>
      <c r="B604" s="28"/>
      <c r="D604" s="100"/>
      <c r="E604" s="28"/>
      <c r="F604" s="28"/>
      <c r="G604" s="28"/>
      <c r="H604" s="28"/>
      <c r="I604" s="28"/>
      <c r="J604" s="28"/>
    </row>
    <row r="605" spans="1:10" x14ac:dyDescent="0.25">
      <c r="A605" s="42"/>
      <c r="B605" s="28"/>
      <c r="D605" s="100"/>
      <c r="E605" s="28"/>
      <c r="F605" s="28"/>
      <c r="G605" s="28"/>
      <c r="H605" s="28"/>
      <c r="I605" s="28"/>
      <c r="J605" s="28"/>
    </row>
    <row r="606" spans="1:10" x14ac:dyDescent="0.25">
      <c r="A606" s="42"/>
      <c r="B606" s="28"/>
      <c r="D606" s="100"/>
      <c r="E606" s="28"/>
      <c r="F606" s="28"/>
      <c r="G606" s="28"/>
      <c r="H606" s="28"/>
      <c r="I606" s="28"/>
      <c r="J606" s="28"/>
    </row>
    <row r="607" spans="1:10" x14ac:dyDescent="0.25">
      <c r="A607" s="42"/>
      <c r="B607" s="28"/>
      <c r="D607" s="100"/>
      <c r="E607" s="28"/>
      <c r="F607" s="28"/>
      <c r="G607" s="28"/>
      <c r="H607" s="28"/>
      <c r="I607" s="28"/>
      <c r="J607" s="28"/>
    </row>
    <row r="608" spans="1:10" x14ac:dyDescent="0.25">
      <c r="A608" s="42"/>
      <c r="B608" s="28"/>
      <c r="D608" s="100"/>
      <c r="E608" s="28"/>
      <c r="F608" s="28"/>
      <c r="G608" s="28"/>
      <c r="H608" s="28"/>
      <c r="I608" s="28"/>
      <c r="J608" s="28"/>
    </row>
    <row r="609" spans="1:10" x14ac:dyDescent="0.25">
      <c r="A609" s="42"/>
      <c r="B609" s="28"/>
      <c r="D609" s="100"/>
      <c r="E609" s="28"/>
      <c r="F609" s="28"/>
      <c r="G609" s="28"/>
      <c r="H609" s="28"/>
      <c r="I609" s="28"/>
      <c r="J609" s="28"/>
    </row>
    <row r="610" spans="1:10" x14ac:dyDescent="0.25">
      <c r="A610" s="42"/>
      <c r="B610" s="28"/>
      <c r="D610" s="100"/>
      <c r="E610" s="28"/>
      <c r="F610" s="28"/>
      <c r="G610" s="28"/>
      <c r="H610" s="28"/>
      <c r="I610" s="28"/>
      <c r="J610" s="28"/>
    </row>
    <row r="611" spans="1:10" x14ac:dyDescent="0.25">
      <c r="A611" s="42"/>
      <c r="B611" s="28"/>
      <c r="D611" s="100"/>
      <c r="E611" s="28"/>
      <c r="F611" s="28"/>
      <c r="G611" s="28"/>
      <c r="H611" s="28"/>
      <c r="I611" s="28"/>
      <c r="J611" s="28"/>
    </row>
    <row r="612" spans="1:10" x14ac:dyDescent="0.25">
      <c r="A612" s="42"/>
      <c r="B612" s="28"/>
      <c r="D612" s="100"/>
      <c r="E612" s="28"/>
      <c r="F612" s="28"/>
      <c r="G612" s="28"/>
      <c r="H612" s="28"/>
      <c r="I612" s="28"/>
      <c r="J612" s="28"/>
    </row>
    <row r="613" spans="1:10" x14ac:dyDescent="0.25">
      <c r="A613" s="42"/>
      <c r="B613" s="28"/>
      <c r="D613" s="100"/>
      <c r="E613" s="28"/>
      <c r="F613" s="28"/>
      <c r="G613" s="28"/>
      <c r="H613" s="28"/>
      <c r="I613" s="28"/>
      <c r="J613" s="28"/>
    </row>
    <row r="614" spans="1:10" x14ac:dyDescent="0.25">
      <c r="A614" s="42"/>
      <c r="B614" s="28"/>
      <c r="D614" s="100"/>
      <c r="E614" s="28"/>
      <c r="F614" s="28"/>
      <c r="G614" s="28"/>
      <c r="H614" s="28"/>
      <c r="I614" s="28"/>
      <c r="J614" s="28"/>
    </row>
    <row r="615" spans="1:10" x14ac:dyDescent="0.25">
      <c r="A615" s="42"/>
      <c r="B615" s="28"/>
      <c r="D615" s="100"/>
      <c r="E615" s="28"/>
      <c r="F615" s="28"/>
      <c r="G615" s="28"/>
      <c r="H615" s="28"/>
      <c r="I615" s="28"/>
      <c r="J615" s="28"/>
    </row>
    <row r="616" spans="1:10" x14ac:dyDescent="0.25">
      <c r="A616" s="42"/>
      <c r="B616" s="28"/>
      <c r="D616" s="100"/>
      <c r="E616" s="28"/>
      <c r="F616" s="28"/>
      <c r="G616" s="28"/>
      <c r="H616" s="28"/>
      <c r="I616" s="28"/>
      <c r="J616" s="28"/>
    </row>
    <row r="617" spans="1:10" x14ac:dyDescent="0.25">
      <c r="A617" s="42"/>
      <c r="B617" s="28"/>
      <c r="D617" s="100"/>
      <c r="E617" s="28"/>
      <c r="F617" s="28"/>
      <c r="G617" s="28"/>
      <c r="H617" s="28"/>
      <c r="I617" s="28"/>
      <c r="J617" s="28"/>
    </row>
    <row r="618" spans="1:10" x14ac:dyDescent="0.25">
      <c r="A618" s="42"/>
      <c r="B618" s="28"/>
      <c r="D618" s="100"/>
      <c r="E618" s="28"/>
      <c r="F618" s="28"/>
      <c r="G618" s="28"/>
      <c r="H618" s="28"/>
      <c r="I618" s="28"/>
      <c r="J618" s="28"/>
    </row>
    <row r="619" spans="1:10" x14ac:dyDescent="0.25">
      <c r="A619" s="42"/>
      <c r="B619" s="28"/>
      <c r="D619" s="100"/>
      <c r="E619" s="28"/>
      <c r="F619" s="28"/>
      <c r="G619" s="28"/>
      <c r="H619" s="28"/>
      <c r="I619" s="28"/>
      <c r="J619" s="28"/>
    </row>
    <row r="620" spans="1:10" x14ac:dyDescent="0.25">
      <c r="A620" s="42"/>
      <c r="B620" s="28"/>
      <c r="D620" s="100"/>
      <c r="E620" s="28"/>
      <c r="F620" s="28"/>
      <c r="G620" s="28"/>
      <c r="H620" s="28"/>
      <c r="I620" s="28"/>
      <c r="J620" s="28"/>
    </row>
    <row r="621" spans="1:10" x14ac:dyDescent="0.25">
      <c r="A621" s="42"/>
      <c r="B621" s="28"/>
      <c r="D621" s="100"/>
      <c r="E621" s="28"/>
      <c r="F621" s="28"/>
      <c r="G621" s="28"/>
      <c r="H621" s="28"/>
      <c r="I621" s="28"/>
      <c r="J621" s="28"/>
    </row>
    <row r="622" spans="1:10" x14ac:dyDescent="0.25">
      <c r="A622" s="42"/>
      <c r="B622" s="28"/>
      <c r="D622" s="100"/>
      <c r="E622" s="28"/>
      <c r="F622" s="28"/>
      <c r="G622" s="28"/>
      <c r="H622" s="28"/>
      <c r="I622" s="28"/>
      <c r="J622" s="28"/>
    </row>
    <row r="623" spans="1:10" x14ac:dyDescent="0.25">
      <c r="A623" s="42"/>
      <c r="B623" s="28"/>
      <c r="D623" s="100"/>
      <c r="E623" s="28"/>
      <c r="F623" s="28"/>
      <c r="G623" s="28"/>
      <c r="H623" s="28"/>
      <c r="I623" s="28"/>
      <c r="J623" s="28"/>
    </row>
    <row r="624" spans="1:10" x14ac:dyDescent="0.25">
      <c r="A624" s="42"/>
      <c r="B624" s="28"/>
      <c r="D624" s="100"/>
      <c r="E624" s="28"/>
      <c r="F624" s="28"/>
      <c r="G624" s="28"/>
      <c r="H624" s="28"/>
      <c r="I624" s="28"/>
      <c r="J624" s="28"/>
    </row>
    <row r="625" spans="1:10" x14ac:dyDescent="0.25">
      <c r="A625" s="42"/>
      <c r="B625" s="28"/>
      <c r="D625" s="100"/>
      <c r="E625" s="28"/>
      <c r="F625" s="28"/>
      <c r="G625" s="28"/>
      <c r="H625" s="28"/>
      <c r="I625" s="28"/>
      <c r="J625" s="28"/>
    </row>
    <row r="626" spans="1:10" x14ac:dyDescent="0.25">
      <c r="A626" s="42"/>
      <c r="B626" s="28"/>
      <c r="D626" s="100"/>
      <c r="E626" s="28"/>
      <c r="F626" s="28"/>
      <c r="G626" s="28"/>
      <c r="H626" s="28"/>
      <c r="I626" s="28"/>
      <c r="J626" s="28"/>
    </row>
    <row r="627" spans="1:10" x14ac:dyDescent="0.25">
      <c r="A627" s="42"/>
      <c r="B627" s="28"/>
      <c r="D627" s="100"/>
      <c r="E627" s="28"/>
      <c r="F627" s="28"/>
      <c r="G627" s="28"/>
      <c r="H627" s="28"/>
      <c r="I627" s="28"/>
      <c r="J627" s="28"/>
    </row>
    <row r="628" spans="1:10" x14ac:dyDescent="0.25">
      <c r="A628" s="42"/>
      <c r="B628" s="28"/>
      <c r="D628" s="100"/>
      <c r="E628" s="28"/>
      <c r="F628" s="28"/>
      <c r="G628" s="28"/>
      <c r="H628" s="28"/>
      <c r="I628" s="28"/>
      <c r="J628" s="28"/>
    </row>
    <row r="629" spans="1:10" x14ac:dyDescent="0.25">
      <c r="A629" s="42"/>
      <c r="B629" s="28"/>
      <c r="D629" s="100"/>
      <c r="E629" s="28"/>
      <c r="F629" s="28"/>
      <c r="G629" s="28"/>
      <c r="H629" s="28"/>
      <c r="I629" s="28"/>
      <c r="J629" s="28"/>
    </row>
    <row r="630" spans="1:10" x14ac:dyDescent="0.25">
      <c r="A630" s="42"/>
      <c r="B630" s="28"/>
      <c r="D630" s="100"/>
      <c r="E630" s="28"/>
      <c r="F630" s="28"/>
      <c r="G630" s="28"/>
      <c r="H630" s="28"/>
      <c r="I630" s="28"/>
      <c r="J630" s="28"/>
    </row>
    <row r="631" spans="1:10" x14ac:dyDescent="0.25">
      <c r="A631" s="42"/>
      <c r="B631" s="28"/>
      <c r="D631" s="100"/>
      <c r="E631" s="28"/>
      <c r="F631" s="28"/>
      <c r="G631" s="28"/>
      <c r="H631" s="28"/>
      <c r="I631" s="28"/>
      <c r="J631" s="28"/>
    </row>
    <row r="632" spans="1:10" x14ac:dyDescent="0.25">
      <c r="A632" s="42"/>
      <c r="B632" s="28"/>
      <c r="D632" s="100"/>
      <c r="E632" s="28"/>
      <c r="F632" s="28"/>
      <c r="G632" s="28"/>
      <c r="H632" s="28"/>
      <c r="I632" s="28"/>
      <c r="J632" s="28"/>
    </row>
    <row r="633" spans="1:10" x14ac:dyDescent="0.25">
      <c r="A633" s="42"/>
      <c r="B633" s="28"/>
      <c r="D633" s="100"/>
      <c r="E633" s="28"/>
      <c r="F633" s="28"/>
      <c r="G633" s="28"/>
      <c r="H633" s="28"/>
      <c r="I633" s="28"/>
      <c r="J633" s="28"/>
    </row>
    <row r="634" spans="1:10" x14ac:dyDescent="0.25">
      <c r="A634" s="42"/>
      <c r="B634" s="28"/>
      <c r="D634" s="100"/>
      <c r="E634" s="28"/>
      <c r="F634" s="28"/>
      <c r="G634" s="28"/>
      <c r="H634" s="28"/>
      <c r="I634" s="28"/>
      <c r="J634" s="28"/>
    </row>
    <row r="635" spans="1:10" x14ac:dyDescent="0.25">
      <c r="A635" s="42"/>
      <c r="B635" s="28"/>
      <c r="D635" s="100"/>
      <c r="E635" s="28"/>
      <c r="F635" s="28"/>
      <c r="G635" s="28"/>
      <c r="H635" s="28"/>
      <c r="I635" s="28"/>
      <c r="J635" s="28"/>
    </row>
    <row r="636" spans="1:10" x14ac:dyDescent="0.25">
      <c r="A636" s="42"/>
      <c r="B636" s="28"/>
      <c r="D636" s="100"/>
      <c r="E636" s="28"/>
      <c r="F636" s="28"/>
      <c r="G636" s="28"/>
      <c r="H636" s="28"/>
      <c r="I636" s="28"/>
      <c r="J636" s="28"/>
    </row>
    <row r="637" spans="1:10" x14ac:dyDescent="0.25">
      <c r="A637" s="42"/>
      <c r="B637" s="28"/>
      <c r="D637" s="100"/>
      <c r="E637" s="28"/>
      <c r="F637" s="28"/>
      <c r="G637" s="28"/>
      <c r="H637" s="28"/>
      <c r="I637" s="28"/>
      <c r="J637" s="28"/>
    </row>
    <row r="638" spans="1:10" x14ac:dyDescent="0.25">
      <c r="A638" s="42"/>
      <c r="B638" s="28"/>
      <c r="D638" s="100"/>
      <c r="E638" s="28"/>
      <c r="F638" s="28"/>
      <c r="G638" s="28"/>
      <c r="H638" s="28"/>
      <c r="I638" s="28"/>
      <c r="J638" s="28"/>
    </row>
    <row r="639" spans="1:10" x14ac:dyDescent="0.25">
      <c r="A639" s="42"/>
      <c r="B639" s="28"/>
      <c r="D639" s="100"/>
      <c r="E639" s="28"/>
      <c r="F639" s="28"/>
      <c r="G639" s="28"/>
      <c r="H639" s="28"/>
      <c r="I639" s="28"/>
      <c r="J639" s="28"/>
    </row>
    <row r="640" spans="1:10" x14ac:dyDescent="0.25">
      <c r="A640" s="42"/>
      <c r="B640" s="28"/>
      <c r="D640" s="100"/>
      <c r="E640" s="28"/>
      <c r="F640" s="28"/>
      <c r="G640" s="28"/>
      <c r="H640" s="28"/>
      <c r="I640" s="28"/>
      <c r="J640" s="28"/>
    </row>
    <row r="641" spans="1:10" x14ac:dyDescent="0.25">
      <c r="A641" s="42"/>
      <c r="B641" s="28"/>
      <c r="D641" s="100"/>
      <c r="E641" s="28"/>
      <c r="F641" s="28"/>
      <c r="G641" s="28"/>
      <c r="H641" s="28"/>
      <c r="I641" s="28"/>
      <c r="J641" s="28"/>
    </row>
    <row r="642" spans="1:10" x14ac:dyDescent="0.25">
      <c r="A642" s="42"/>
      <c r="B642" s="28"/>
      <c r="D642" s="100"/>
      <c r="E642" s="28"/>
      <c r="F642" s="28"/>
      <c r="G642" s="28"/>
      <c r="H642" s="28"/>
      <c r="I642" s="28"/>
      <c r="J642" s="28"/>
    </row>
    <row r="643" spans="1:10" x14ac:dyDescent="0.25">
      <c r="A643" s="42"/>
      <c r="B643" s="28"/>
      <c r="D643" s="100"/>
      <c r="E643" s="28"/>
      <c r="F643" s="28"/>
      <c r="G643" s="28"/>
      <c r="H643" s="28"/>
      <c r="I643" s="28"/>
      <c r="J643" s="28"/>
    </row>
    <row r="644" spans="1:10" x14ac:dyDescent="0.25">
      <c r="A644" s="42"/>
      <c r="B644" s="28"/>
      <c r="D644" s="100"/>
      <c r="E644" s="28"/>
      <c r="G644" s="28"/>
      <c r="H644" s="28"/>
      <c r="I644" s="28"/>
      <c r="J644" s="28"/>
    </row>
    <row r="645" spans="1:10" x14ac:dyDescent="0.35">
      <c r="A645" s="42"/>
      <c r="B645" s="28"/>
      <c r="G645" s="28"/>
      <c r="H645" s="28"/>
      <c r="I645" s="28"/>
      <c r="J645" s="28"/>
    </row>
    <row r="646" spans="1:10" x14ac:dyDescent="0.35">
      <c r="A646" s="42"/>
      <c r="B646" s="28"/>
      <c r="G646" s="28"/>
      <c r="H646" s="28"/>
      <c r="I646" s="28"/>
      <c r="J646" s="28"/>
    </row>
    <row r="647" spans="1:10" x14ac:dyDescent="0.35">
      <c r="A647" s="42"/>
      <c r="B647" s="28"/>
      <c r="G647" s="28"/>
      <c r="H647" s="28"/>
      <c r="I647" s="28"/>
      <c r="J647" s="28"/>
    </row>
    <row r="648" spans="1:10" x14ac:dyDescent="0.35">
      <c r="A648" s="42"/>
      <c r="B648" s="28"/>
      <c r="G648" s="28"/>
      <c r="H648" s="28"/>
      <c r="I648" s="28"/>
      <c r="J648" s="28"/>
    </row>
    <row r="649" spans="1:10" x14ac:dyDescent="0.35">
      <c r="A649" s="42"/>
      <c r="B649" s="28"/>
      <c r="G649" s="28"/>
      <c r="H649" s="28"/>
      <c r="I649" s="28"/>
      <c r="J649" s="28"/>
    </row>
    <row r="650" spans="1:10" x14ac:dyDescent="0.35">
      <c r="A650" s="42"/>
      <c r="B650" s="28"/>
      <c r="H650" s="28"/>
    </row>
    <row r="651" spans="1:10" x14ac:dyDescent="0.35">
      <c r="H651" s="28"/>
    </row>
  </sheetData>
  <mergeCells count="57">
    <mergeCell ref="A28:G28"/>
    <mergeCell ref="A14:C14"/>
    <mergeCell ref="A15:A23"/>
    <mergeCell ref="B15:B18"/>
    <mergeCell ref="B19:B20"/>
    <mergeCell ref="B23:C23"/>
    <mergeCell ref="A24:C24"/>
    <mergeCell ref="A25:N25"/>
    <mergeCell ref="B22:C22"/>
    <mergeCell ref="AK5:AK7"/>
    <mergeCell ref="A26:N26"/>
    <mergeCell ref="A27:G27"/>
    <mergeCell ref="H27:N27"/>
    <mergeCell ref="Z4:Z7"/>
    <mergeCell ref="AA4:AL4"/>
    <mergeCell ref="AG6:AG7"/>
    <mergeCell ref="A13:C13"/>
    <mergeCell ref="A12:C12"/>
    <mergeCell ref="I5:I7"/>
    <mergeCell ref="J5:J7"/>
    <mergeCell ref="AL5:AL7"/>
    <mergeCell ref="G6:G7"/>
    <mergeCell ref="H6:H7"/>
    <mergeCell ref="P6:P7"/>
    <mergeCell ref="K5:P5"/>
    <mergeCell ref="AA5:AF6"/>
    <mergeCell ref="AG5:AI5"/>
    <mergeCell ref="AJ5:AJ7"/>
    <mergeCell ref="AH6:AI6"/>
    <mergeCell ref="K6:K7"/>
    <mergeCell ref="L6:L7"/>
    <mergeCell ref="M6:M7"/>
    <mergeCell ref="N6:N7"/>
    <mergeCell ref="O6:O7"/>
    <mergeCell ref="X4:X7"/>
    <mergeCell ref="Y4:Y7"/>
    <mergeCell ref="A2:AL2"/>
    <mergeCell ref="A3:AL3"/>
    <mergeCell ref="A4:C7"/>
    <mergeCell ref="D4:D7"/>
    <mergeCell ref="E4:E7"/>
    <mergeCell ref="K4:U4"/>
    <mergeCell ref="V4:V7"/>
    <mergeCell ref="W4:W7"/>
    <mergeCell ref="Q5:Q7"/>
    <mergeCell ref="R5:R7"/>
    <mergeCell ref="U5:U7"/>
    <mergeCell ref="S5:S7"/>
    <mergeCell ref="T5:T7"/>
    <mergeCell ref="F4:F7"/>
    <mergeCell ref="G4:J4"/>
    <mergeCell ref="G5:H5"/>
    <mergeCell ref="A9:C9"/>
    <mergeCell ref="A10:C10"/>
    <mergeCell ref="A8:C8"/>
    <mergeCell ref="A11:C11"/>
    <mergeCell ref="B21:C21"/>
  </mergeCells>
  <phoneticPr fontId="35" type="noConversion"/>
  <conditionalFormatting sqref="AB10:AL23">
    <cfRule type="cellIs" dxfId="24" priority="3" stopIfTrue="1" operator="lessThan">
      <formula>0</formula>
    </cfRule>
  </conditionalFormatting>
  <conditionalFormatting sqref="I13:I14">
    <cfRule type="cellIs" dxfId="23" priority="2" stopIfTrue="1" operator="lessThan">
      <formula>0</formula>
    </cfRule>
  </conditionalFormatting>
  <conditionalFormatting sqref="E13:H14 E9:AA12 E15:AA23 O13:AA14">
    <cfRule type="cellIs" dxfId="22" priority="5" stopIfTrue="1" operator="lessThan">
      <formula>0</formula>
    </cfRule>
  </conditionalFormatting>
  <conditionalFormatting sqref="AB9:AL9">
    <cfRule type="cellIs" dxfId="21" priority="4" stopIfTrue="1" operator="lessThan">
      <formula>0</formula>
    </cfRule>
  </conditionalFormatting>
  <conditionalFormatting sqref="L13:L14">
    <cfRule type="cellIs" dxfId="20" priority="1" stopIfTrue="1" operator="lessThan">
      <formula>0</formula>
    </cfRule>
  </conditionalFormatting>
  <conditionalFormatting sqref="E24:W24">
    <cfRule type="cellIs" dxfId="19" priority="7" stopIfTrue="1" operator="lessThan">
      <formula>0</formula>
    </cfRule>
  </conditionalFormatting>
  <conditionalFormatting sqref="J13:K14 M13:N14">
    <cfRule type="cellIs" dxfId="18" priority="6" stopIfTrue="1" operator="lessThan">
      <formula>0</formula>
    </cfRule>
  </conditionalFormatting>
  <pageMargins left="0.51181102362204722" right="0.15748031496062992" top="0.78740157480314965" bottom="0.11811023622047245" header="0.31496062992125984" footer="0.31496062992125984"/>
  <pageSetup paperSize="9" scale="30"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26"/>
  </sheetPr>
  <dimension ref="A1:FN33"/>
  <sheetViews>
    <sheetView showGridLines="0" zoomScale="40" zoomScaleNormal="40" zoomScaleSheetLayoutView="32" workbookViewId="0">
      <pane xSplit="3" ySplit="9" topLeftCell="D10" activePane="bottomRight" state="frozen"/>
      <selection pane="topRight" activeCell="D1" sqref="D1"/>
      <selection pane="bottomLeft" activeCell="A11" sqref="A11"/>
      <selection pane="bottomRight" activeCell="D10" sqref="D10"/>
    </sheetView>
  </sheetViews>
  <sheetFormatPr defaultColWidth="9.109375" defaultRowHeight="18" x14ac:dyDescent="0.35"/>
  <cols>
    <col min="1" max="1" width="27.88671875" style="21" customWidth="1"/>
    <col min="2" max="2" width="75.44140625" style="58" customWidth="1"/>
    <col min="3" max="3" width="7.44140625" style="21" customWidth="1"/>
    <col min="4" max="4" width="14.109375" style="21" customWidth="1"/>
    <col min="5" max="5" width="11.6640625" style="21" customWidth="1"/>
    <col min="6" max="6" width="12.44140625" style="21" customWidth="1"/>
    <col min="7" max="7" width="14" style="21" customWidth="1"/>
    <col min="8" max="8" width="12.6640625" style="21" customWidth="1"/>
    <col min="9" max="9" width="12.88671875" style="21" customWidth="1"/>
    <col min="10" max="10" width="11.88671875" style="21" customWidth="1"/>
    <col min="11" max="11" width="11" style="21" customWidth="1"/>
    <col min="12" max="12" width="12.6640625" style="21" customWidth="1"/>
    <col min="13" max="13" width="10.33203125" style="21" customWidth="1"/>
    <col min="14" max="14" width="11.44140625" style="21" customWidth="1"/>
    <col min="15" max="15" width="11.6640625" style="21" customWidth="1"/>
    <col min="16" max="16" width="10.6640625" style="21" customWidth="1"/>
    <col min="17" max="17" width="14.5546875" style="21" customWidth="1"/>
    <col min="18" max="18" width="12.6640625" style="21" customWidth="1"/>
    <col min="19" max="19" width="11.33203125" style="21" customWidth="1"/>
    <col min="20" max="20" width="10" style="21" customWidth="1"/>
    <col min="21" max="21" width="10.33203125" style="21" customWidth="1"/>
    <col min="22" max="22" width="9.44140625" style="21" customWidth="1"/>
    <col min="23" max="28" width="8.6640625" style="21" customWidth="1"/>
    <col min="29" max="31" width="12.6640625" style="21" customWidth="1"/>
    <col min="32" max="32" width="16.33203125" style="21" customWidth="1"/>
    <col min="33" max="33" width="15" style="21" customWidth="1"/>
    <col min="34" max="34" width="12.33203125" style="21" customWidth="1"/>
    <col min="35" max="36" width="17.44140625" style="21" customWidth="1"/>
    <col min="37" max="37" width="18.33203125" style="21" customWidth="1"/>
    <col min="38" max="16384" width="9.109375" style="21"/>
  </cols>
  <sheetData>
    <row r="1" spans="1:170" s="35" customFormat="1" ht="21" thickBot="1" x14ac:dyDescent="0.4">
      <c r="A1" s="123" t="s">
        <v>40</v>
      </c>
      <c r="B1" s="102"/>
      <c r="C1" s="79"/>
      <c r="D1" s="79"/>
      <c r="E1" s="79"/>
      <c r="F1" s="79"/>
      <c r="G1" s="79"/>
      <c r="H1" s="135" t="str">
        <f>IF('Титул ф.S07'!D24=0," ",'Титул ф.S07'!D24)</f>
        <v>Мелекесский районный суд</v>
      </c>
      <c r="I1" s="80"/>
      <c r="J1" s="80"/>
      <c r="K1" s="80"/>
      <c r="L1" s="80"/>
      <c r="M1" s="80"/>
      <c r="N1" s="80"/>
      <c r="O1" s="124"/>
      <c r="P1" s="125"/>
      <c r="Q1" s="126"/>
      <c r="R1" s="126"/>
      <c r="S1" s="126"/>
      <c r="T1" s="127"/>
    </row>
    <row r="2" spans="1:170" s="66" customFormat="1" ht="135.6" customHeight="1" x14ac:dyDescent="0.25">
      <c r="A2" s="541" t="s">
        <v>390</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row>
    <row r="3" spans="1:170" s="66" customFormat="1" ht="48" customHeight="1" x14ac:dyDescent="0.25">
      <c r="A3" s="542" t="s">
        <v>367</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row>
    <row r="4" spans="1:170" s="45" customFormat="1" ht="85.95" customHeight="1" x14ac:dyDescent="0.4">
      <c r="A4" s="543" t="s">
        <v>368</v>
      </c>
      <c r="B4" s="543"/>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c r="AE4" s="543"/>
      <c r="AF4" s="543"/>
      <c r="AG4" s="543"/>
      <c r="AH4" s="543"/>
      <c r="AI4" s="543"/>
      <c r="AJ4" s="543"/>
      <c r="AK4" s="543"/>
    </row>
    <row r="5" spans="1:170" s="46" customFormat="1" ht="51" customHeight="1" x14ac:dyDescent="0.25">
      <c r="A5" s="544" t="s">
        <v>90</v>
      </c>
      <c r="B5" s="544"/>
      <c r="C5" s="545" t="s">
        <v>151</v>
      </c>
      <c r="D5" s="522" t="s">
        <v>27</v>
      </c>
      <c r="E5" s="522" t="s">
        <v>91</v>
      </c>
      <c r="F5" s="523" t="s">
        <v>378</v>
      </c>
      <c r="G5" s="523"/>
      <c r="H5" s="523"/>
      <c r="I5" s="523"/>
      <c r="J5" s="523" t="s">
        <v>55</v>
      </c>
      <c r="K5" s="523"/>
      <c r="L5" s="523"/>
      <c r="M5" s="523"/>
      <c r="N5" s="523"/>
      <c r="O5" s="523"/>
      <c r="P5" s="523"/>
      <c r="Q5" s="523"/>
      <c r="R5" s="523"/>
      <c r="S5" s="523"/>
      <c r="T5" s="523"/>
      <c r="U5" s="522" t="s">
        <v>379</v>
      </c>
      <c r="V5" s="522" t="s">
        <v>25</v>
      </c>
      <c r="W5" s="531" t="s">
        <v>152</v>
      </c>
      <c r="X5" s="531" t="s">
        <v>153</v>
      </c>
      <c r="Y5" s="522" t="s">
        <v>92</v>
      </c>
      <c r="Z5" s="523" t="s">
        <v>380</v>
      </c>
      <c r="AA5" s="523"/>
      <c r="AB5" s="523"/>
      <c r="AC5" s="523"/>
      <c r="AD5" s="523"/>
      <c r="AE5" s="523"/>
      <c r="AF5" s="523"/>
      <c r="AG5" s="523"/>
      <c r="AH5" s="523"/>
      <c r="AI5" s="523"/>
      <c r="AJ5" s="523"/>
      <c r="AK5" s="523"/>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70"/>
      <c r="EY5" s="70"/>
      <c r="EZ5" s="70"/>
      <c r="FA5" s="70"/>
      <c r="FB5" s="70"/>
      <c r="FC5" s="70"/>
      <c r="FD5" s="70"/>
      <c r="FE5" s="70"/>
      <c r="FF5" s="70"/>
      <c r="FG5" s="70"/>
      <c r="FH5" s="70"/>
      <c r="FI5" s="70"/>
      <c r="FJ5" s="70"/>
      <c r="FK5" s="70"/>
      <c r="FL5" s="70"/>
      <c r="FM5" s="70"/>
      <c r="FN5" s="70"/>
    </row>
    <row r="6" spans="1:170" s="46" customFormat="1" ht="72" customHeight="1" x14ac:dyDescent="0.25">
      <c r="A6" s="544"/>
      <c r="B6" s="544"/>
      <c r="C6" s="545"/>
      <c r="D6" s="522"/>
      <c r="E6" s="522"/>
      <c r="F6" s="523" t="s">
        <v>261</v>
      </c>
      <c r="G6" s="523"/>
      <c r="H6" s="522" t="s">
        <v>3146</v>
      </c>
      <c r="I6" s="522" t="s">
        <v>281</v>
      </c>
      <c r="J6" s="523" t="s">
        <v>262</v>
      </c>
      <c r="K6" s="523"/>
      <c r="L6" s="523"/>
      <c r="M6" s="523"/>
      <c r="N6" s="523"/>
      <c r="O6" s="523"/>
      <c r="P6" s="522" t="s">
        <v>75</v>
      </c>
      <c r="Q6" s="524" t="s">
        <v>381</v>
      </c>
      <c r="R6" s="522" t="s">
        <v>93</v>
      </c>
      <c r="S6" s="522" t="s">
        <v>94</v>
      </c>
      <c r="T6" s="522" t="s">
        <v>95</v>
      </c>
      <c r="U6" s="522"/>
      <c r="V6" s="522"/>
      <c r="W6" s="532"/>
      <c r="X6" s="532"/>
      <c r="Y6" s="522"/>
      <c r="Z6" s="525" t="s">
        <v>3147</v>
      </c>
      <c r="AA6" s="526"/>
      <c r="AB6" s="526"/>
      <c r="AC6" s="526"/>
      <c r="AD6" s="526"/>
      <c r="AE6" s="527"/>
      <c r="AF6" s="523" t="s">
        <v>3149</v>
      </c>
      <c r="AG6" s="523"/>
      <c r="AH6" s="523"/>
      <c r="AI6" s="531" t="s">
        <v>263</v>
      </c>
      <c r="AJ6" s="531" t="s">
        <v>264</v>
      </c>
      <c r="AK6" s="531" t="s">
        <v>3112</v>
      </c>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70"/>
      <c r="EY6" s="70"/>
      <c r="EZ6" s="70"/>
      <c r="FA6" s="70"/>
      <c r="FB6" s="70"/>
      <c r="FC6" s="70"/>
      <c r="FD6" s="70"/>
      <c r="FE6" s="70"/>
      <c r="FF6" s="70"/>
      <c r="FG6" s="70"/>
      <c r="FH6" s="70"/>
      <c r="FI6" s="70"/>
      <c r="FJ6" s="70"/>
      <c r="FK6" s="70"/>
      <c r="FL6" s="70"/>
      <c r="FM6" s="70"/>
      <c r="FN6" s="70"/>
    </row>
    <row r="7" spans="1:170" s="46" customFormat="1" ht="56.4" customHeight="1" x14ac:dyDescent="0.25">
      <c r="A7" s="544"/>
      <c r="B7" s="544"/>
      <c r="C7" s="545"/>
      <c r="D7" s="522"/>
      <c r="E7" s="522"/>
      <c r="F7" s="522" t="s">
        <v>122</v>
      </c>
      <c r="G7" s="522" t="s">
        <v>123</v>
      </c>
      <c r="H7" s="522"/>
      <c r="I7" s="522"/>
      <c r="J7" s="522" t="s">
        <v>96</v>
      </c>
      <c r="K7" s="522" t="s">
        <v>382</v>
      </c>
      <c r="L7" s="522" t="s">
        <v>383</v>
      </c>
      <c r="M7" s="522" t="s">
        <v>384</v>
      </c>
      <c r="N7" s="522" t="s">
        <v>265</v>
      </c>
      <c r="O7" s="522" t="s">
        <v>385</v>
      </c>
      <c r="P7" s="522"/>
      <c r="Q7" s="524"/>
      <c r="R7" s="522"/>
      <c r="S7" s="522"/>
      <c r="T7" s="522"/>
      <c r="U7" s="522"/>
      <c r="V7" s="522"/>
      <c r="W7" s="532"/>
      <c r="X7" s="532"/>
      <c r="Y7" s="522"/>
      <c r="Z7" s="528"/>
      <c r="AA7" s="529"/>
      <c r="AB7" s="529"/>
      <c r="AC7" s="529"/>
      <c r="AD7" s="529"/>
      <c r="AE7" s="530"/>
      <c r="AF7" s="531" t="s">
        <v>3148</v>
      </c>
      <c r="AG7" s="523" t="s">
        <v>266</v>
      </c>
      <c r="AH7" s="523"/>
      <c r="AI7" s="532"/>
      <c r="AJ7" s="532"/>
      <c r="AK7" s="532"/>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70"/>
      <c r="EY7" s="70"/>
      <c r="EZ7" s="70"/>
      <c r="FA7" s="70"/>
      <c r="FB7" s="70"/>
      <c r="FC7" s="70"/>
      <c r="FD7" s="70"/>
      <c r="FE7" s="70"/>
      <c r="FF7" s="70"/>
      <c r="FG7" s="70"/>
      <c r="FH7" s="70"/>
      <c r="FI7" s="70"/>
      <c r="FJ7" s="70"/>
      <c r="FK7" s="70"/>
      <c r="FL7" s="70"/>
      <c r="FM7" s="70"/>
      <c r="FN7" s="70"/>
    </row>
    <row r="8" spans="1:170" s="46" customFormat="1" ht="176.4" customHeight="1" x14ac:dyDescent="0.25">
      <c r="A8" s="544"/>
      <c r="B8" s="544"/>
      <c r="C8" s="545"/>
      <c r="D8" s="522"/>
      <c r="E8" s="522"/>
      <c r="F8" s="522"/>
      <c r="G8" s="522"/>
      <c r="H8" s="522"/>
      <c r="I8" s="522"/>
      <c r="J8" s="522"/>
      <c r="K8" s="522"/>
      <c r="L8" s="522"/>
      <c r="M8" s="522"/>
      <c r="N8" s="522"/>
      <c r="O8" s="522"/>
      <c r="P8" s="522"/>
      <c r="Q8" s="524"/>
      <c r="R8" s="522"/>
      <c r="S8" s="522"/>
      <c r="T8" s="522"/>
      <c r="U8" s="522"/>
      <c r="V8" s="522"/>
      <c r="W8" s="533"/>
      <c r="X8" s="533"/>
      <c r="Y8" s="522"/>
      <c r="Z8" s="220" t="s">
        <v>267</v>
      </c>
      <c r="AA8" s="220" t="s">
        <v>268</v>
      </c>
      <c r="AB8" s="220" t="s">
        <v>269</v>
      </c>
      <c r="AC8" s="220" t="s">
        <v>270</v>
      </c>
      <c r="AD8" s="220" t="s">
        <v>271</v>
      </c>
      <c r="AE8" s="220" t="s">
        <v>272</v>
      </c>
      <c r="AF8" s="533"/>
      <c r="AG8" s="147" t="s">
        <v>3144</v>
      </c>
      <c r="AH8" s="147" t="s">
        <v>3143</v>
      </c>
      <c r="AI8" s="533"/>
      <c r="AJ8" s="533"/>
      <c r="AK8" s="533"/>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70"/>
      <c r="EY8" s="70"/>
      <c r="EZ8" s="70"/>
      <c r="FA8" s="70"/>
      <c r="FB8" s="70"/>
      <c r="FC8" s="70"/>
      <c r="FD8" s="70"/>
      <c r="FE8" s="70"/>
      <c r="FF8" s="70"/>
      <c r="FG8" s="70"/>
      <c r="FH8" s="70"/>
      <c r="FI8" s="70"/>
      <c r="FJ8" s="70"/>
      <c r="FK8" s="70"/>
      <c r="FL8" s="70"/>
      <c r="FM8" s="70"/>
      <c r="FN8" s="70"/>
    </row>
    <row r="9" spans="1:170" s="46" customFormat="1" ht="25.5" customHeight="1" x14ac:dyDescent="0.25">
      <c r="A9" s="546" t="s">
        <v>69</v>
      </c>
      <c r="B9" s="546"/>
      <c r="C9" s="241"/>
      <c r="D9" s="150">
        <v>1</v>
      </c>
      <c r="E9" s="150">
        <v>2</v>
      </c>
      <c r="F9" s="150">
        <v>3</v>
      </c>
      <c r="G9" s="150">
        <v>4</v>
      </c>
      <c r="H9" s="150">
        <v>5</v>
      </c>
      <c r="I9" s="150">
        <v>6</v>
      </c>
      <c r="J9" s="150">
        <v>7</v>
      </c>
      <c r="K9" s="150">
        <v>8</v>
      </c>
      <c r="L9" s="150">
        <v>9</v>
      </c>
      <c r="M9" s="150">
        <v>10</v>
      </c>
      <c r="N9" s="150">
        <v>11</v>
      </c>
      <c r="O9" s="150">
        <v>12</v>
      </c>
      <c r="P9" s="150">
        <v>13</v>
      </c>
      <c r="Q9" s="150">
        <v>14</v>
      </c>
      <c r="R9" s="150">
        <v>15</v>
      </c>
      <c r="S9" s="150">
        <v>16</v>
      </c>
      <c r="T9" s="150">
        <v>17</v>
      </c>
      <c r="U9" s="150">
        <v>18</v>
      </c>
      <c r="V9" s="150">
        <v>19</v>
      </c>
      <c r="W9" s="150">
        <v>20</v>
      </c>
      <c r="X9" s="150">
        <v>21</v>
      </c>
      <c r="Y9" s="150">
        <v>22</v>
      </c>
      <c r="Z9" s="150">
        <v>23</v>
      </c>
      <c r="AA9" s="150">
        <v>24</v>
      </c>
      <c r="AB9" s="150">
        <v>25</v>
      </c>
      <c r="AC9" s="150">
        <v>26</v>
      </c>
      <c r="AD9" s="150">
        <v>27</v>
      </c>
      <c r="AE9" s="150">
        <v>28</v>
      </c>
      <c r="AF9" s="150">
        <v>29</v>
      </c>
      <c r="AG9" s="150">
        <v>30</v>
      </c>
      <c r="AH9" s="150">
        <v>31</v>
      </c>
      <c r="AI9" s="150">
        <v>32</v>
      </c>
      <c r="AJ9" s="150">
        <v>33</v>
      </c>
      <c r="AK9" s="150">
        <v>34</v>
      </c>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175"/>
      <c r="EY9" s="175"/>
      <c r="EZ9" s="175"/>
      <c r="FA9" s="175"/>
      <c r="FB9" s="175"/>
      <c r="FC9" s="175"/>
      <c r="FD9" s="175"/>
      <c r="FE9" s="175"/>
      <c r="FF9" s="175"/>
      <c r="FG9" s="175"/>
      <c r="FH9" s="175"/>
      <c r="FI9" s="175"/>
      <c r="FJ9" s="175"/>
      <c r="FK9" s="175"/>
      <c r="FL9" s="175"/>
      <c r="FM9" s="175"/>
      <c r="FN9" s="175"/>
    </row>
    <row r="10" spans="1:170" s="49" customFormat="1" ht="34.950000000000003" customHeight="1" x14ac:dyDescent="0.25">
      <c r="A10" s="551" t="s">
        <v>126</v>
      </c>
      <c r="B10" s="552"/>
      <c r="C10" s="241" t="s">
        <v>106</v>
      </c>
      <c r="D10" s="77"/>
      <c r="E10" s="77"/>
      <c r="F10" s="81"/>
      <c r="G10" s="77"/>
      <c r="H10" s="77"/>
      <c r="I10" s="77"/>
      <c r="J10" s="77"/>
      <c r="K10" s="77"/>
      <c r="L10" s="77"/>
      <c r="M10" s="232"/>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row>
    <row r="11" spans="1:170" s="66" customFormat="1" ht="96" customHeight="1" x14ac:dyDescent="0.25">
      <c r="A11" s="547" t="s">
        <v>232</v>
      </c>
      <c r="B11" s="548"/>
      <c r="C11" s="242">
        <v>2</v>
      </c>
      <c r="D11" s="78"/>
      <c r="E11" s="78"/>
      <c r="F11" s="232"/>
      <c r="G11" s="78"/>
      <c r="H11" s="78"/>
      <c r="I11" s="78"/>
      <c r="J11" s="78"/>
      <c r="K11" s="78"/>
      <c r="L11" s="78"/>
      <c r="M11" s="232"/>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170" s="66" customFormat="1" ht="98.4" customHeight="1" x14ac:dyDescent="0.25">
      <c r="A12" s="549" t="s">
        <v>387</v>
      </c>
      <c r="B12" s="178" t="s">
        <v>284</v>
      </c>
      <c r="C12" s="241" t="s">
        <v>127</v>
      </c>
      <c r="D12" s="78"/>
      <c r="E12" s="78"/>
      <c r="F12" s="232"/>
      <c r="G12" s="78"/>
      <c r="H12" s="78"/>
      <c r="I12" s="78"/>
      <c r="J12" s="78"/>
      <c r="K12" s="78"/>
      <c r="L12" s="232"/>
      <c r="M12" s="232"/>
      <c r="N12" s="78"/>
      <c r="O12" s="78"/>
      <c r="P12" s="78"/>
      <c r="Q12" s="78"/>
      <c r="R12" s="78"/>
      <c r="S12" s="78"/>
      <c r="T12" s="78"/>
      <c r="U12" s="78"/>
      <c r="V12" s="78"/>
      <c r="W12" s="78"/>
      <c r="X12" s="78"/>
      <c r="Y12" s="78"/>
      <c r="Z12" s="78"/>
      <c r="AA12" s="78"/>
      <c r="AB12" s="78"/>
      <c r="AC12" s="78"/>
      <c r="AD12" s="78"/>
      <c r="AE12" s="78"/>
      <c r="AF12" s="78"/>
      <c r="AG12" s="78"/>
      <c r="AH12" s="78"/>
      <c r="AI12" s="232"/>
      <c r="AJ12" s="232"/>
      <c r="AK12" s="232"/>
    </row>
    <row r="13" spans="1:170" s="66" customFormat="1" ht="147" customHeight="1" x14ac:dyDescent="0.25">
      <c r="A13" s="549"/>
      <c r="B13" s="178" t="s">
        <v>285</v>
      </c>
      <c r="C13" s="242">
        <v>4</v>
      </c>
      <c r="D13" s="78"/>
      <c r="E13" s="78"/>
      <c r="F13" s="232"/>
      <c r="G13" s="78"/>
      <c r="H13" s="78"/>
      <c r="I13" s="78"/>
      <c r="J13" s="78"/>
      <c r="K13" s="78"/>
      <c r="L13" s="78"/>
      <c r="M13" s="232"/>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170" s="66" customFormat="1" ht="97.5" customHeight="1" x14ac:dyDescent="0.25">
      <c r="A14" s="553" t="s">
        <v>24</v>
      </c>
      <c r="B14" s="553"/>
      <c r="C14" s="241" t="s">
        <v>128</v>
      </c>
      <c r="D14" s="78"/>
      <c r="E14" s="78"/>
      <c r="F14" s="232"/>
      <c r="G14" s="78"/>
      <c r="H14" s="78"/>
      <c r="I14" s="78"/>
      <c r="J14" s="78"/>
      <c r="K14" s="78"/>
      <c r="L14" s="78"/>
      <c r="M14" s="232"/>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1:170" s="66" customFormat="1" ht="68.25" customHeight="1" x14ac:dyDescent="0.25">
      <c r="A15" s="549" t="s">
        <v>388</v>
      </c>
      <c r="B15" s="178" t="s">
        <v>286</v>
      </c>
      <c r="C15" s="242">
        <v>6</v>
      </c>
      <c r="D15" s="78"/>
      <c r="E15" s="78"/>
      <c r="F15" s="232"/>
      <c r="G15" s="78"/>
      <c r="H15" s="78"/>
      <c r="I15" s="78"/>
      <c r="J15" s="78"/>
      <c r="K15" s="78"/>
      <c r="L15" s="232"/>
      <c r="M15" s="232"/>
      <c r="N15" s="78"/>
      <c r="O15" s="78"/>
      <c r="P15" s="78"/>
      <c r="Q15" s="78"/>
      <c r="R15" s="78"/>
      <c r="S15" s="78"/>
      <c r="T15" s="78"/>
      <c r="U15" s="78"/>
      <c r="V15" s="78"/>
      <c r="W15" s="78"/>
      <c r="X15" s="78"/>
      <c r="Y15" s="78"/>
      <c r="Z15" s="78"/>
      <c r="AA15" s="78"/>
      <c r="AB15" s="78"/>
      <c r="AC15" s="78"/>
      <c r="AD15" s="78"/>
      <c r="AE15" s="78"/>
      <c r="AF15" s="78"/>
      <c r="AG15" s="78"/>
      <c r="AH15" s="78"/>
      <c r="AI15" s="232"/>
      <c r="AJ15" s="232"/>
      <c r="AK15" s="232"/>
    </row>
    <row r="16" spans="1:170" s="66" customFormat="1" ht="121.5" customHeight="1" x14ac:dyDescent="0.25">
      <c r="A16" s="549"/>
      <c r="B16" s="178" t="s">
        <v>287</v>
      </c>
      <c r="C16" s="241" t="s">
        <v>129</v>
      </c>
      <c r="D16" s="78"/>
      <c r="E16" s="78"/>
      <c r="F16" s="232"/>
      <c r="G16" s="78"/>
      <c r="H16" s="78"/>
      <c r="I16" s="78"/>
      <c r="J16" s="78"/>
      <c r="K16" s="78"/>
      <c r="L16" s="78"/>
      <c r="M16" s="232"/>
      <c r="N16" s="78"/>
      <c r="O16" s="78"/>
      <c r="P16" s="78"/>
      <c r="Q16" s="78"/>
      <c r="R16" s="78"/>
      <c r="S16" s="78"/>
      <c r="T16" s="78"/>
      <c r="U16" s="78"/>
      <c r="V16" s="78"/>
      <c r="W16" s="78"/>
      <c r="X16" s="78"/>
      <c r="Y16" s="78"/>
      <c r="Z16" s="78"/>
      <c r="AA16" s="78"/>
      <c r="AB16" s="78"/>
      <c r="AC16" s="78"/>
      <c r="AD16" s="78"/>
      <c r="AE16" s="78"/>
      <c r="AF16" s="78"/>
      <c r="AG16" s="78"/>
      <c r="AH16" s="78"/>
      <c r="AI16" s="78"/>
      <c r="AJ16" s="78"/>
      <c r="AK16" s="78"/>
    </row>
    <row r="17" spans="1:39" s="66" customFormat="1" ht="45" customHeight="1" x14ac:dyDescent="0.25">
      <c r="A17" s="547" t="s">
        <v>158</v>
      </c>
      <c r="B17" s="548"/>
      <c r="C17" s="241" t="s">
        <v>159</v>
      </c>
      <c r="D17" s="78"/>
      <c r="E17" s="78"/>
      <c r="F17" s="232"/>
      <c r="G17" s="78"/>
      <c r="H17" s="78"/>
      <c r="I17" s="78"/>
      <c r="J17" s="78"/>
      <c r="K17" s="78"/>
      <c r="L17" s="78"/>
      <c r="M17" s="232"/>
      <c r="N17" s="78"/>
      <c r="O17" s="78"/>
      <c r="P17" s="78"/>
      <c r="Q17" s="78"/>
      <c r="R17" s="78"/>
      <c r="S17" s="78"/>
      <c r="T17" s="78"/>
      <c r="U17" s="78"/>
      <c r="V17" s="78"/>
      <c r="W17" s="78"/>
      <c r="X17" s="78"/>
      <c r="Y17" s="78"/>
      <c r="Z17" s="78"/>
      <c r="AA17" s="78"/>
      <c r="AB17" s="78"/>
      <c r="AC17" s="78"/>
      <c r="AD17" s="78"/>
      <c r="AE17" s="78"/>
      <c r="AF17" s="78"/>
      <c r="AG17" s="78"/>
      <c r="AH17" s="78"/>
      <c r="AI17" s="78"/>
      <c r="AJ17" s="78"/>
      <c r="AK17" s="78"/>
    </row>
    <row r="18" spans="1:39" s="66" customFormat="1" ht="54.75" customHeight="1" x14ac:dyDescent="0.25">
      <c r="A18" s="547" t="s">
        <v>160</v>
      </c>
      <c r="B18" s="548"/>
      <c r="C18" s="242">
        <v>9</v>
      </c>
      <c r="D18" s="78"/>
      <c r="E18" s="78"/>
      <c r="F18" s="232"/>
      <c r="G18" s="78"/>
      <c r="H18" s="78"/>
      <c r="I18" s="78"/>
      <c r="J18" s="78"/>
      <c r="K18" s="78"/>
      <c r="L18" s="78"/>
      <c r="M18" s="232"/>
      <c r="N18" s="78"/>
      <c r="O18" s="78"/>
      <c r="P18" s="78"/>
      <c r="Q18" s="78"/>
      <c r="R18" s="78"/>
      <c r="S18" s="78"/>
      <c r="T18" s="78"/>
      <c r="U18" s="78"/>
      <c r="V18" s="78"/>
      <c r="W18" s="78"/>
      <c r="X18" s="78"/>
      <c r="Y18" s="78"/>
      <c r="Z18" s="78"/>
      <c r="AA18" s="78"/>
      <c r="AB18" s="78"/>
      <c r="AC18" s="78"/>
      <c r="AD18" s="78"/>
      <c r="AE18" s="78"/>
      <c r="AF18" s="78"/>
      <c r="AG18" s="78"/>
      <c r="AH18" s="78"/>
      <c r="AI18" s="78"/>
      <c r="AJ18" s="78"/>
      <c r="AK18" s="78"/>
    </row>
    <row r="19" spans="1:39" s="66" customFormat="1" ht="48" customHeight="1" x14ac:dyDescent="0.25">
      <c r="A19" s="547" t="s">
        <v>161</v>
      </c>
      <c r="B19" s="548"/>
      <c r="C19" s="241" t="s">
        <v>162</v>
      </c>
      <c r="D19" s="78"/>
      <c r="E19" s="78"/>
      <c r="F19" s="232"/>
      <c r="G19" s="78"/>
      <c r="H19" s="78"/>
      <c r="I19" s="78"/>
      <c r="J19" s="78"/>
      <c r="K19" s="78"/>
      <c r="L19" s="78"/>
      <c r="M19" s="232"/>
      <c r="N19" s="78"/>
      <c r="O19" s="78"/>
      <c r="P19" s="78"/>
      <c r="Q19" s="78"/>
      <c r="R19" s="78"/>
      <c r="S19" s="78"/>
      <c r="T19" s="78"/>
      <c r="U19" s="78"/>
      <c r="V19" s="78"/>
      <c r="W19" s="78"/>
      <c r="X19" s="78"/>
      <c r="Y19" s="78"/>
      <c r="Z19" s="78"/>
      <c r="AA19" s="78"/>
      <c r="AB19" s="78"/>
      <c r="AC19" s="78"/>
      <c r="AD19" s="78"/>
      <c r="AE19" s="78"/>
      <c r="AF19" s="78"/>
      <c r="AG19" s="78"/>
      <c r="AH19" s="78"/>
      <c r="AI19" s="78"/>
      <c r="AJ19" s="78"/>
      <c r="AK19" s="78"/>
    </row>
    <row r="20" spans="1:39" s="66" customFormat="1" ht="105.6" customHeight="1" x14ac:dyDescent="0.25">
      <c r="A20" s="531" t="s">
        <v>288</v>
      </c>
      <c r="B20" s="227" t="s">
        <v>289</v>
      </c>
      <c r="C20" s="242">
        <v>11</v>
      </c>
      <c r="D20" s="78"/>
      <c r="E20" s="78"/>
      <c r="F20" s="232"/>
      <c r="G20" s="78"/>
      <c r="H20" s="78"/>
      <c r="I20" s="78"/>
      <c r="J20" s="78"/>
      <c r="K20" s="78"/>
      <c r="L20" s="78"/>
      <c r="M20" s="232"/>
      <c r="N20" s="78"/>
      <c r="O20" s="78"/>
      <c r="P20" s="78"/>
      <c r="Q20" s="78"/>
      <c r="R20" s="78"/>
      <c r="S20" s="78"/>
      <c r="T20" s="78"/>
      <c r="U20" s="78"/>
      <c r="V20" s="78"/>
      <c r="W20" s="78"/>
      <c r="X20" s="78"/>
      <c r="Y20" s="78"/>
      <c r="Z20" s="78"/>
      <c r="AA20" s="78"/>
      <c r="AB20" s="78"/>
      <c r="AC20" s="78"/>
      <c r="AD20" s="78"/>
      <c r="AE20" s="78"/>
      <c r="AF20" s="78"/>
      <c r="AG20" s="78"/>
      <c r="AH20" s="78"/>
      <c r="AI20" s="78"/>
      <c r="AJ20" s="78"/>
      <c r="AK20" s="78"/>
    </row>
    <row r="21" spans="1:39" s="67" customFormat="1" ht="102.6" customHeight="1" x14ac:dyDescent="0.25">
      <c r="A21" s="532"/>
      <c r="B21" s="228" t="s">
        <v>290</v>
      </c>
      <c r="C21" s="242">
        <v>12</v>
      </c>
      <c r="D21" s="78"/>
      <c r="E21" s="78"/>
      <c r="F21" s="232"/>
      <c r="G21" s="78"/>
      <c r="H21" s="78"/>
      <c r="I21" s="78"/>
      <c r="J21" s="78"/>
      <c r="K21" s="78"/>
      <c r="L21" s="78"/>
      <c r="M21" s="232"/>
      <c r="N21" s="78"/>
      <c r="O21" s="78"/>
      <c r="P21" s="78"/>
      <c r="Q21" s="78"/>
      <c r="R21" s="78"/>
      <c r="S21" s="78"/>
      <c r="T21" s="78"/>
      <c r="U21" s="78"/>
      <c r="V21" s="78"/>
      <c r="W21" s="78"/>
      <c r="X21" s="78"/>
      <c r="Y21" s="78"/>
      <c r="Z21" s="78"/>
      <c r="AA21" s="78"/>
      <c r="AB21" s="78"/>
      <c r="AC21" s="78"/>
      <c r="AD21" s="78"/>
      <c r="AE21" s="78"/>
      <c r="AF21" s="78"/>
      <c r="AG21" s="78"/>
      <c r="AH21" s="78"/>
      <c r="AI21" s="78"/>
      <c r="AJ21" s="78"/>
      <c r="AK21" s="78"/>
    </row>
    <row r="22" spans="1:39" s="67" customFormat="1" ht="95.4" customHeight="1" x14ac:dyDescent="0.25">
      <c r="A22" s="533"/>
      <c r="B22" s="82" t="s">
        <v>291</v>
      </c>
      <c r="C22" s="242">
        <v>13</v>
      </c>
      <c r="D22" s="78"/>
      <c r="E22" s="78"/>
      <c r="F22" s="81"/>
      <c r="G22" s="78"/>
      <c r="H22" s="78"/>
      <c r="I22" s="78"/>
      <c r="J22" s="78"/>
      <c r="K22" s="78"/>
      <c r="L22" s="78"/>
      <c r="M22" s="232"/>
      <c r="N22" s="78"/>
      <c r="O22" s="78"/>
      <c r="P22" s="78"/>
      <c r="Q22" s="78"/>
      <c r="R22" s="78"/>
      <c r="S22" s="78"/>
      <c r="T22" s="78"/>
      <c r="U22" s="78"/>
      <c r="V22" s="78"/>
      <c r="W22" s="78"/>
      <c r="X22" s="78"/>
      <c r="Y22" s="78"/>
      <c r="Z22" s="78"/>
      <c r="AA22" s="78"/>
      <c r="AB22" s="78"/>
      <c r="AC22" s="78"/>
      <c r="AD22" s="78"/>
      <c r="AE22" s="78"/>
      <c r="AF22" s="78"/>
      <c r="AG22" s="78"/>
      <c r="AH22" s="78"/>
      <c r="AI22" s="78"/>
      <c r="AJ22" s="78"/>
      <c r="AK22" s="78"/>
    </row>
    <row r="23" spans="1:39" s="66" customFormat="1" ht="21" customHeight="1" x14ac:dyDescent="0.3">
      <c r="A23" s="88" t="s">
        <v>13</v>
      </c>
      <c r="B23" s="88"/>
      <c r="C23" s="243"/>
      <c r="D23" s="89"/>
      <c r="E23" s="89"/>
      <c r="F23" s="89"/>
      <c r="G23" s="89"/>
      <c r="H23" s="89"/>
      <c r="I23" s="89"/>
      <c r="J23" s="89"/>
      <c r="K23" s="89"/>
      <c r="L23" s="89"/>
    </row>
    <row r="24" spans="1:39" ht="21" customHeight="1" x14ac:dyDescent="0.3">
      <c r="A24" s="554" t="s">
        <v>283</v>
      </c>
      <c r="B24" s="554"/>
      <c r="C24" s="554"/>
      <c r="D24" s="554"/>
      <c r="E24" s="554"/>
      <c r="F24" s="554"/>
      <c r="G24" s="554"/>
      <c r="H24" s="554"/>
      <c r="I24" s="554"/>
      <c r="J24" s="554"/>
      <c r="K24" s="554"/>
      <c r="L24" s="554"/>
      <c r="M24" s="554"/>
      <c r="N24" s="554"/>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row>
    <row r="25" spans="1:39" s="180" customFormat="1" ht="20.25" customHeight="1" x14ac:dyDescent="0.3">
      <c r="A25" s="550" t="s">
        <v>259</v>
      </c>
      <c r="B25" s="550"/>
      <c r="C25" s="550"/>
      <c r="D25" s="550"/>
      <c r="E25" s="550"/>
      <c r="F25" s="550"/>
      <c r="G25" s="550"/>
      <c r="H25" s="550"/>
      <c r="I25" s="550"/>
      <c r="J25" s="550"/>
      <c r="K25" s="550"/>
      <c r="L25" s="550"/>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row>
    <row r="26" spans="1:39" ht="21" x14ac:dyDescent="0.4">
      <c r="A26" s="89"/>
      <c r="B26" s="89"/>
      <c r="C26" s="244"/>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row>
    <row r="27" spans="1:39" ht="21" x14ac:dyDescent="0.4">
      <c r="A27" s="66"/>
      <c r="B27" s="66"/>
      <c r="C27" s="244"/>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row>
    <row r="28" spans="1:39" ht="21" x14ac:dyDescent="0.4">
      <c r="A28" s="66"/>
      <c r="B28" s="66"/>
      <c r="C28" s="244"/>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row>
    <row r="29" spans="1:39" ht="21" x14ac:dyDescent="0.4">
      <c r="A29" s="66"/>
      <c r="B29" s="66"/>
      <c r="C29" s="244"/>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row>
    <row r="30" spans="1:39" ht="21" x14ac:dyDescent="0.4">
      <c r="A30" s="66"/>
      <c r="B30" s="66"/>
      <c r="C30" s="244"/>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row>
    <row r="31" spans="1:39" ht="21" x14ac:dyDescent="0.4">
      <c r="A31" s="66"/>
      <c r="B31" s="66"/>
      <c r="C31" s="244"/>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row>
    <row r="32" spans="1:39" ht="13.2"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row>
    <row r="33" spans="1:39" ht="13.2" x14ac:dyDescent="0.25">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row>
  </sheetData>
  <mergeCells count="51">
    <mergeCell ref="A25:L25"/>
    <mergeCell ref="A10:B10"/>
    <mergeCell ref="A11:B11"/>
    <mergeCell ref="A12:A13"/>
    <mergeCell ref="A14:B14"/>
    <mergeCell ref="A18:B18"/>
    <mergeCell ref="A24:N24"/>
    <mergeCell ref="A19:B19"/>
    <mergeCell ref="A20:A22"/>
    <mergeCell ref="A9:B9"/>
    <mergeCell ref="A17:B17"/>
    <mergeCell ref="V5:V8"/>
    <mergeCell ref="M7:M8"/>
    <mergeCell ref="D5:D8"/>
    <mergeCell ref="E5:E8"/>
    <mergeCell ref="K7:K8"/>
    <mergeCell ref="F7:F8"/>
    <mergeCell ref="I6:I8"/>
    <mergeCell ref="T6:T8"/>
    <mergeCell ref="O7:O8"/>
    <mergeCell ref="A15:A16"/>
    <mergeCell ref="Z5:AK5"/>
    <mergeCell ref="N7:N8"/>
    <mergeCell ref="F6:G6"/>
    <mergeCell ref="J6:O6"/>
    <mergeCell ref="S6:S8"/>
    <mergeCell ref="AI6:AI8"/>
    <mergeCell ref="W5:W8"/>
    <mergeCell ref="AF6:AH6"/>
    <mergeCell ref="Z6:AE7"/>
    <mergeCell ref="AJ6:AJ8"/>
    <mergeCell ref="Y5:Y8"/>
    <mergeCell ref="J5:T5"/>
    <mergeCell ref="U5:U8"/>
    <mergeCell ref="L7:L8"/>
    <mergeCell ref="A2:AK2"/>
    <mergeCell ref="A3:AK3"/>
    <mergeCell ref="A4:AK4"/>
    <mergeCell ref="A5:B8"/>
    <mergeCell ref="C5:C8"/>
    <mergeCell ref="R6:R8"/>
    <mergeCell ref="Q6:Q8"/>
    <mergeCell ref="P6:P8"/>
    <mergeCell ref="H6:H8"/>
    <mergeCell ref="G7:G8"/>
    <mergeCell ref="AK6:AK8"/>
    <mergeCell ref="AG7:AH7"/>
    <mergeCell ref="X5:X8"/>
    <mergeCell ref="F5:I5"/>
    <mergeCell ref="AF7:AF8"/>
    <mergeCell ref="J7:J8"/>
  </mergeCells>
  <phoneticPr fontId="7" type="noConversion"/>
  <conditionalFormatting sqref="D11:E22 G11:L11 N11:AK11 G13:L14 G12:K12 G16:L22 G15:K15 N13:AK14 N12:AH12 N16:AK22 N15:AH15">
    <cfRule type="cellIs" dxfId="17" priority="4" stopIfTrue="1" operator="lessThan">
      <formula>0</formula>
    </cfRule>
  </conditionalFormatting>
  <conditionalFormatting sqref="D10:E10 G10:L10 N10:AK10">
    <cfRule type="cellIs" dxfId="16" priority="3" stopIfTrue="1" operator="lessThan">
      <formula>0</formula>
    </cfRule>
  </conditionalFormatting>
  <conditionalFormatting sqref="F10">
    <cfRule type="cellIs" dxfId="15" priority="2" stopIfTrue="1" operator="lessThan">
      <formula>0</formula>
    </cfRule>
  </conditionalFormatting>
  <conditionalFormatting sqref="F22">
    <cfRule type="cellIs" dxfId="14" priority="1" stopIfTrue="1" operator="lessThan">
      <formula>0</formula>
    </cfRule>
  </conditionalFormatting>
  <pageMargins left="0.43307086614173229" right="0.15748031496062992" top="0.78740157480314965" bottom="0.19685039370078741" header="0" footer="0"/>
  <pageSetup paperSize="9" scale="27" fitToHeight="2" orientation="landscape" r:id="rId1"/>
  <headerFooter alignWithMargins="0"/>
  <ignoredErrors>
    <ignoredError sqref="C10:C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FFFFCC"/>
  </sheetPr>
  <dimension ref="A2:FL25"/>
  <sheetViews>
    <sheetView showGridLines="0" view="pageBreakPreview" zoomScale="52" zoomScaleNormal="40" zoomScaleSheetLayoutView="52"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09375" defaultRowHeight="21" x14ac:dyDescent="0.4"/>
  <cols>
    <col min="1" max="1" width="52.6640625" style="104" customWidth="1"/>
    <col min="2" max="2" width="6.44140625" style="99" customWidth="1"/>
    <col min="3" max="3" width="11.5546875" style="73" customWidth="1"/>
    <col min="4" max="4" width="12.5546875" style="73" customWidth="1"/>
    <col min="5" max="5" width="11.33203125" style="73" customWidth="1"/>
    <col min="6" max="6" width="12.44140625" style="73" customWidth="1"/>
    <col min="7" max="7" width="10" style="73" customWidth="1"/>
    <col min="8" max="8" width="12.33203125" style="73" customWidth="1"/>
    <col min="9" max="9" width="11" style="73" customWidth="1"/>
    <col min="10" max="10" width="10.88671875" style="73" customWidth="1"/>
    <col min="11" max="11" width="10.5546875" style="73" customWidth="1"/>
    <col min="12" max="12" width="11.44140625" style="73" customWidth="1"/>
    <col min="13" max="13" width="11" style="73" customWidth="1"/>
    <col min="14" max="14" width="10.6640625" style="73" customWidth="1"/>
    <col min="15" max="15" width="10" style="73" customWidth="1"/>
    <col min="16" max="16" width="10.109375" style="73" customWidth="1"/>
    <col min="17" max="17" width="11.33203125" style="73" customWidth="1"/>
    <col min="18" max="18" width="10.88671875" style="73" customWidth="1"/>
    <col min="19" max="19" width="9.6640625" style="73" customWidth="1"/>
    <col min="20" max="20" width="10" style="73" customWidth="1"/>
    <col min="21" max="21" width="9.44140625" style="73" customWidth="1"/>
    <col min="22" max="22" width="9.109375" style="73"/>
    <col min="23" max="23" width="10.44140625" style="73" customWidth="1"/>
    <col min="24" max="29" width="8.6640625" style="73" customWidth="1"/>
    <col min="30" max="31" width="12.6640625" style="73" customWidth="1"/>
    <col min="32" max="32" width="12" style="73" customWidth="1"/>
    <col min="33" max="33" width="13" style="73" customWidth="1"/>
    <col min="34" max="35" width="14.5546875" style="73" customWidth="1"/>
    <col min="36" max="36" width="11.88671875" style="73" customWidth="1"/>
    <col min="37" max="16384" width="9.109375" style="73"/>
  </cols>
  <sheetData>
    <row r="2" spans="1:168" ht="20.399999999999999" x14ac:dyDescent="0.35">
      <c r="A2" s="103" t="s">
        <v>40</v>
      </c>
      <c r="B2" s="105"/>
      <c r="C2" s="74"/>
      <c r="D2" s="74"/>
      <c r="E2" s="74"/>
      <c r="F2" s="555" t="str">
        <f>IF('Титул ф.S07'!D24=0," ",'Титул ф.S07'!D24)</f>
        <v>Мелекесский районный суд</v>
      </c>
      <c r="G2" s="556"/>
      <c r="H2" s="556"/>
      <c r="I2" s="556"/>
      <c r="J2" s="556"/>
      <c r="K2" s="556"/>
      <c r="L2" s="556"/>
      <c r="M2" s="556"/>
      <c r="N2" s="557"/>
      <c r="O2" s="60"/>
      <c r="P2" s="75"/>
      <c r="Q2" s="75"/>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row>
    <row r="3" spans="1:168" ht="82.2" customHeight="1" x14ac:dyDescent="0.25">
      <c r="A3" s="558" t="s">
        <v>389</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row>
    <row r="4" spans="1:168" s="45" customFormat="1" ht="42" customHeight="1" x14ac:dyDescent="0.35">
      <c r="A4" s="559" t="s">
        <v>352</v>
      </c>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row>
    <row r="5" spans="1:168" s="46" customFormat="1" ht="39.6" customHeight="1" x14ac:dyDescent="0.25">
      <c r="A5" s="171"/>
      <c r="B5" s="504" t="s">
        <v>151</v>
      </c>
      <c r="C5" s="522" t="s">
        <v>27</v>
      </c>
      <c r="D5" s="522" t="s">
        <v>91</v>
      </c>
      <c r="E5" s="523" t="s">
        <v>378</v>
      </c>
      <c r="F5" s="523"/>
      <c r="G5" s="523"/>
      <c r="H5" s="523"/>
      <c r="I5" s="523" t="s">
        <v>55</v>
      </c>
      <c r="J5" s="523"/>
      <c r="K5" s="523"/>
      <c r="L5" s="523"/>
      <c r="M5" s="523"/>
      <c r="N5" s="523"/>
      <c r="O5" s="523"/>
      <c r="P5" s="523"/>
      <c r="Q5" s="523"/>
      <c r="R5" s="523"/>
      <c r="S5" s="523"/>
      <c r="T5" s="522" t="s">
        <v>379</v>
      </c>
      <c r="U5" s="522" t="s">
        <v>25</v>
      </c>
      <c r="V5" s="531" t="s">
        <v>152</v>
      </c>
      <c r="W5" s="531" t="s">
        <v>153</v>
      </c>
      <c r="X5" s="522" t="s">
        <v>92</v>
      </c>
      <c r="Y5" s="523" t="s">
        <v>380</v>
      </c>
      <c r="Z5" s="523"/>
      <c r="AA5" s="523"/>
      <c r="AB5" s="523"/>
      <c r="AC5" s="523"/>
      <c r="AD5" s="523"/>
      <c r="AE5" s="523"/>
      <c r="AF5" s="523"/>
      <c r="AG5" s="523"/>
      <c r="AH5" s="523"/>
      <c r="AI5" s="523"/>
      <c r="AJ5" s="523"/>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70"/>
      <c r="EW5" s="70"/>
      <c r="EX5" s="70"/>
      <c r="EY5" s="70"/>
      <c r="EZ5" s="70"/>
      <c r="FA5" s="70"/>
      <c r="FB5" s="70"/>
      <c r="FC5" s="70"/>
      <c r="FD5" s="70"/>
      <c r="FE5" s="70"/>
      <c r="FF5" s="70"/>
      <c r="FG5" s="70"/>
      <c r="FH5" s="70"/>
      <c r="FI5" s="70"/>
      <c r="FJ5" s="70"/>
      <c r="FK5" s="70"/>
      <c r="FL5" s="70"/>
    </row>
    <row r="6" spans="1:168" s="46" customFormat="1" ht="68.25" customHeight="1" x14ac:dyDescent="0.25">
      <c r="A6" s="172"/>
      <c r="B6" s="560"/>
      <c r="C6" s="522"/>
      <c r="D6" s="522"/>
      <c r="E6" s="523" t="s">
        <v>261</v>
      </c>
      <c r="F6" s="523"/>
      <c r="G6" s="522" t="s">
        <v>3146</v>
      </c>
      <c r="H6" s="522" t="s">
        <v>281</v>
      </c>
      <c r="I6" s="523" t="s">
        <v>262</v>
      </c>
      <c r="J6" s="523"/>
      <c r="K6" s="523"/>
      <c r="L6" s="523"/>
      <c r="M6" s="523"/>
      <c r="N6" s="523"/>
      <c r="O6" s="522" t="s">
        <v>75</v>
      </c>
      <c r="P6" s="524" t="s">
        <v>381</v>
      </c>
      <c r="Q6" s="522" t="s">
        <v>93</v>
      </c>
      <c r="R6" s="522" t="s">
        <v>94</v>
      </c>
      <c r="S6" s="522" t="s">
        <v>95</v>
      </c>
      <c r="T6" s="522"/>
      <c r="U6" s="522"/>
      <c r="V6" s="532"/>
      <c r="W6" s="532"/>
      <c r="X6" s="522"/>
      <c r="Y6" s="525" t="s">
        <v>3147</v>
      </c>
      <c r="Z6" s="526"/>
      <c r="AA6" s="526"/>
      <c r="AB6" s="526"/>
      <c r="AC6" s="526"/>
      <c r="AD6" s="527"/>
      <c r="AE6" s="523" t="s">
        <v>3149</v>
      </c>
      <c r="AF6" s="523"/>
      <c r="AG6" s="523"/>
      <c r="AH6" s="531" t="s">
        <v>263</v>
      </c>
      <c r="AI6" s="531" t="s">
        <v>264</v>
      </c>
      <c r="AJ6" s="531" t="s">
        <v>3112</v>
      </c>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70"/>
      <c r="EW6" s="70"/>
      <c r="EX6" s="70"/>
      <c r="EY6" s="70"/>
      <c r="EZ6" s="70"/>
      <c r="FA6" s="70"/>
      <c r="FB6" s="70"/>
      <c r="FC6" s="70"/>
      <c r="FD6" s="70"/>
      <c r="FE6" s="70"/>
      <c r="FF6" s="70"/>
      <c r="FG6" s="70"/>
      <c r="FH6" s="70"/>
      <c r="FI6" s="70"/>
      <c r="FJ6" s="70"/>
      <c r="FK6" s="70"/>
      <c r="FL6" s="70"/>
    </row>
    <row r="7" spans="1:168" s="46" customFormat="1" ht="55.5" customHeight="1" x14ac:dyDescent="0.25">
      <c r="A7" s="146"/>
      <c r="B7" s="560"/>
      <c r="C7" s="522"/>
      <c r="D7" s="522"/>
      <c r="E7" s="522" t="s">
        <v>122</v>
      </c>
      <c r="F7" s="522" t="s">
        <v>123</v>
      </c>
      <c r="G7" s="522"/>
      <c r="H7" s="522"/>
      <c r="I7" s="522" t="s">
        <v>96</v>
      </c>
      <c r="J7" s="522" t="s">
        <v>382</v>
      </c>
      <c r="K7" s="522" t="s">
        <v>383</v>
      </c>
      <c r="L7" s="522" t="s">
        <v>384</v>
      </c>
      <c r="M7" s="522" t="s">
        <v>265</v>
      </c>
      <c r="N7" s="522" t="s">
        <v>385</v>
      </c>
      <c r="O7" s="522"/>
      <c r="P7" s="524"/>
      <c r="Q7" s="522"/>
      <c r="R7" s="522"/>
      <c r="S7" s="522"/>
      <c r="T7" s="522"/>
      <c r="U7" s="522"/>
      <c r="V7" s="532"/>
      <c r="W7" s="532"/>
      <c r="X7" s="522"/>
      <c r="Y7" s="528"/>
      <c r="Z7" s="529"/>
      <c r="AA7" s="529"/>
      <c r="AB7" s="529"/>
      <c r="AC7" s="529"/>
      <c r="AD7" s="530"/>
      <c r="AE7" s="531" t="s">
        <v>3148</v>
      </c>
      <c r="AF7" s="523" t="s">
        <v>266</v>
      </c>
      <c r="AG7" s="523"/>
      <c r="AH7" s="532"/>
      <c r="AI7" s="532"/>
      <c r="AJ7" s="532"/>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70"/>
      <c r="EW7" s="70"/>
      <c r="EX7" s="70"/>
      <c r="EY7" s="70"/>
      <c r="EZ7" s="70"/>
      <c r="FA7" s="70"/>
      <c r="FB7" s="70"/>
      <c r="FC7" s="70"/>
      <c r="FD7" s="70"/>
      <c r="FE7" s="70"/>
      <c r="FF7" s="70"/>
      <c r="FG7" s="70"/>
      <c r="FH7" s="70"/>
      <c r="FI7" s="70"/>
      <c r="FJ7" s="70"/>
      <c r="FK7" s="70"/>
      <c r="FL7" s="70"/>
    </row>
    <row r="8" spans="1:168" s="46" customFormat="1" ht="208.95" customHeight="1" x14ac:dyDescent="0.25">
      <c r="A8" s="90" t="s">
        <v>90</v>
      </c>
      <c r="B8" s="561"/>
      <c r="C8" s="522"/>
      <c r="D8" s="522"/>
      <c r="E8" s="522"/>
      <c r="F8" s="522"/>
      <c r="G8" s="522"/>
      <c r="H8" s="522"/>
      <c r="I8" s="522"/>
      <c r="J8" s="522"/>
      <c r="K8" s="522"/>
      <c r="L8" s="522"/>
      <c r="M8" s="522"/>
      <c r="N8" s="522"/>
      <c r="O8" s="522"/>
      <c r="P8" s="524"/>
      <c r="Q8" s="522"/>
      <c r="R8" s="522"/>
      <c r="S8" s="522"/>
      <c r="T8" s="522"/>
      <c r="U8" s="522"/>
      <c r="V8" s="533"/>
      <c r="W8" s="533"/>
      <c r="X8" s="522"/>
      <c r="Y8" s="220" t="s">
        <v>267</v>
      </c>
      <c r="Z8" s="220" t="s">
        <v>268</v>
      </c>
      <c r="AA8" s="220" t="s">
        <v>269</v>
      </c>
      <c r="AB8" s="220" t="s">
        <v>270</v>
      </c>
      <c r="AC8" s="220" t="s">
        <v>271</v>
      </c>
      <c r="AD8" s="220" t="s">
        <v>272</v>
      </c>
      <c r="AE8" s="533"/>
      <c r="AF8" s="147" t="s">
        <v>3142</v>
      </c>
      <c r="AG8" s="147" t="s">
        <v>3143</v>
      </c>
      <c r="AH8" s="533"/>
      <c r="AI8" s="533"/>
      <c r="AJ8" s="533"/>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70"/>
      <c r="EW8" s="70"/>
      <c r="EX8" s="70"/>
      <c r="EY8" s="70"/>
      <c r="EZ8" s="70"/>
      <c r="FA8" s="70"/>
      <c r="FB8" s="70"/>
      <c r="FC8" s="70"/>
      <c r="FD8" s="70"/>
      <c r="FE8" s="70"/>
      <c r="FF8" s="70"/>
      <c r="FG8" s="70"/>
      <c r="FH8" s="70"/>
      <c r="FI8" s="70"/>
      <c r="FJ8" s="70"/>
      <c r="FK8" s="70"/>
      <c r="FL8" s="70"/>
    </row>
    <row r="9" spans="1:168" s="46" customFormat="1" ht="28.5" customHeight="1" x14ac:dyDescent="0.25">
      <c r="A9" s="148" t="s">
        <v>69</v>
      </c>
      <c r="B9" s="173"/>
      <c r="C9" s="150">
        <v>1</v>
      </c>
      <c r="D9" s="150">
        <v>2</v>
      </c>
      <c r="E9" s="150">
        <v>3</v>
      </c>
      <c r="F9" s="150">
        <v>4</v>
      </c>
      <c r="G9" s="150">
        <v>5</v>
      </c>
      <c r="H9" s="150">
        <v>6</v>
      </c>
      <c r="I9" s="150">
        <v>7</v>
      </c>
      <c r="J9" s="150">
        <v>8</v>
      </c>
      <c r="K9" s="150">
        <v>9</v>
      </c>
      <c r="L9" s="150">
        <v>10</v>
      </c>
      <c r="M9" s="150">
        <v>11</v>
      </c>
      <c r="N9" s="150">
        <v>12</v>
      </c>
      <c r="O9" s="150">
        <v>13</v>
      </c>
      <c r="P9" s="150">
        <v>14</v>
      </c>
      <c r="Q9" s="150">
        <v>15</v>
      </c>
      <c r="R9" s="150">
        <v>16</v>
      </c>
      <c r="S9" s="150">
        <v>17</v>
      </c>
      <c r="T9" s="150">
        <v>18</v>
      </c>
      <c r="U9" s="150">
        <v>19</v>
      </c>
      <c r="V9" s="150">
        <v>20</v>
      </c>
      <c r="W9" s="150">
        <v>21</v>
      </c>
      <c r="X9" s="150">
        <v>22</v>
      </c>
      <c r="Y9" s="150">
        <v>23</v>
      </c>
      <c r="Z9" s="150">
        <v>24</v>
      </c>
      <c r="AA9" s="150">
        <v>25</v>
      </c>
      <c r="AB9" s="150">
        <v>26</v>
      </c>
      <c r="AC9" s="150">
        <v>27</v>
      </c>
      <c r="AD9" s="150">
        <v>28</v>
      </c>
      <c r="AE9" s="150">
        <v>29</v>
      </c>
      <c r="AF9" s="150">
        <v>30</v>
      </c>
      <c r="AG9" s="150">
        <v>31</v>
      </c>
      <c r="AH9" s="150">
        <v>32</v>
      </c>
      <c r="AI9" s="150">
        <v>33</v>
      </c>
      <c r="AJ9" s="150">
        <v>34</v>
      </c>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174"/>
      <c r="EW9" s="175"/>
      <c r="EX9" s="175"/>
      <c r="EY9" s="175"/>
      <c r="EZ9" s="175"/>
      <c r="FA9" s="175"/>
      <c r="FB9" s="175"/>
      <c r="FC9" s="175"/>
      <c r="FD9" s="175"/>
      <c r="FE9" s="175"/>
      <c r="FF9" s="175"/>
      <c r="FG9" s="175"/>
      <c r="FH9" s="175"/>
      <c r="FI9" s="175"/>
      <c r="FJ9" s="175"/>
      <c r="FK9" s="175"/>
      <c r="FL9" s="175"/>
    </row>
    <row r="10" spans="1:168" s="49" customFormat="1" ht="39" customHeight="1" x14ac:dyDescent="0.25">
      <c r="A10" s="176" t="s">
        <v>130</v>
      </c>
      <c r="B10" s="148" t="s">
        <v>106</v>
      </c>
      <c r="C10" s="77"/>
      <c r="D10" s="77"/>
      <c r="E10" s="77"/>
      <c r="F10" s="77"/>
      <c r="G10" s="77"/>
      <c r="H10" s="77"/>
      <c r="I10" s="77"/>
      <c r="J10" s="77"/>
      <c r="K10" s="77"/>
      <c r="L10" s="232"/>
      <c r="M10" s="77"/>
      <c r="N10" s="77"/>
      <c r="O10" s="77"/>
      <c r="P10" s="232"/>
      <c r="Q10" s="77"/>
      <c r="R10" s="77"/>
      <c r="S10" s="77"/>
      <c r="T10" s="77"/>
      <c r="U10" s="77"/>
      <c r="V10" s="77"/>
      <c r="W10" s="77"/>
      <c r="X10" s="77"/>
      <c r="Y10" s="77"/>
      <c r="Z10" s="77"/>
      <c r="AA10" s="77"/>
      <c r="AB10" s="77"/>
      <c r="AC10" s="77"/>
      <c r="AD10" s="77"/>
      <c r="AE10" s="77"/>
      <c r="AF10" s="77"/>
      <c r="AG10" s="77"/>
      <c r="AH10" s="77"/>
      <c r="AI10" s="77"/>
      <c r="AJ10" s="77"/>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row>
    <row r="11" spans="1:168" s="76" customFormat="1" ht="39" customHeight="1" x14ac:dyDescent="0.3">
      <c r="A11" s="68" t="s">
        <v>163</v>
      </c>
      <c r="B11" s="177">
        <v>2</v>
      </c>
      <c r="C11" s="81"/>
      <c r="D11" s="81"/>
      <c r="E11" s="81"/>
      <c r="F11" s="81"/>
      <c r="G11" s="81"/>
      <c r="H11" s="81"/>
      <c r="I11" s="81"/>
      <c r="J11" s="81"/>
      <c r="K11" s="81"/>
      <c r="L11" s="232"/>
      <c r="M11" s="81"/>
      <c r="N11" s="81"/>
      <c r="O11" s="81"/>
      <c r="P11" s="232"/>
      <c r="Q11" s="81"/>
      <c r="R11" s="81"/>
      <c r="S11" s="81"/>
      <c r="T11" s="81"/>
      <c r="U11" s="81"/>
      <c r="V11" s="81"/>
      <c r="W11" s="81"/>
      <c r="X11" s="81"/>
      <c r="Y11" s="81"/>
      <c r="Z11" s="81"/>
      <c r="AA11" s="81"/>
      <c r="AB11" s="81"/>
      <c r="AC11" s="81"/>
      <c r="AD11" s="81"/>
      <c r="AE11" s="81"/>
      <c r="AF11" s="81"/>
      <c r="AG11" s="81"/>
      <c r="AH11" s="81"/>
      <c r="AI11" s="81"/>
      <c r="AJ11" s="81"/>
    </row>
    <row r="12" spans="1:168" s="76" customFormat="1" ht="94.5" customHeight="1" x14ac:dyDescent="0.3">
      <c r="A12" s="68" t="s">
        <v>164</v>
      </c>
      <c r="B12" s="177">
        <v>3</v>
      </c>
      <c r="C12" s="81"/>
      <c r="D12" s="81"/>
      <c r="E12" s="81"/>
      <c r="F12" s="81"/>
      <c r="G12" s="81"/>
      <c r="H12" s="81"/>
      <c r="I12" s="81"/>
      <c r="J12" s="81"/>
      <c r="K12" s="81"/>
      <c r="L12" s="232"/>
      <c r="M12" s="81"/>
      <c r="N12" s="81"/>
      <c r="O12" s="81"/>
      <c r="P12" s="232"/>
      <c r="Q12" s="81"/>
      <c r="R12" s="81"/>
      <c r="S12" s="81"/>
      <c r="T12" s="81"/>
      <c r="U12" s="81"/>
      <c r="V12" s="81"/>
      <c r="W12" s="81"/>
      <c r="X12" s="81"/>
      <c r="Y12" s="81"/>
      <c r="Z12" s="81"/>
      <c r="AA12" s="81"/>
      <c r="AB12" s="81"/>
      <c r="AC12" s="81"/>
      <c r="AD12" s="81"/>
      <c r="AE12" s="81"/>
      <c r="AF12" s="81"/>
      <c r="AG12" s="81"/>
      <c r="AH12" s="81"/>
      <c r="AI12" s="81"/>
      <c r="AJ12" s="81"/>
    </row>
    <row r="13" spans="1:168" s="76" customFormat="1" ht="75" customHeight="1" x14ac:dyDescent="0.3">
      <c r="A13" s="68" t="s">
        <v>165</v>
      </c>
      <c r="B13" s="177">
        <v>4</v>
      </c>
      <c r="C13" s="81"/>
      <c r="D13" s="81"/>
      <c r="E13" s="81"/>
      <c r="F13" s="81"/>
      <c r="G13" s="81"/>
      <c r="H13" s="81"/>
      <c r="I13" s="81"/>
      <c r="J13" s="81"/>
      <c r="K13" s="81"/>
      <c r="L13" s="232"/>
      <c r="M13" s="81"/>
      <c r="N13" s="81"/>
      <c r="O13" s="81"/>
      <c r="P13" s="232"/>
      <c r="Q13" s="81"/>
      <c r="R13" s="81"/>
      <c r="S13" s="81"/>
      <c r="T13" s="81"/>
      <c r="U13" s="81"/>
      <c r="V13" s="81"/>
      <c r="W13" s="81"/>
      <c r="X13" s="81"/>
      <c r="Y13" s="81"/>
      <c r="Z13" s="81"/>
      <c r="AA13" s="81"/>
      <c r="AB13" s="81"/>
      <c r="AC13" s="81"/>
      <c r="AD13" s="81"/>
      <c r="AE13" s="81"/>
      <c r="AF13" s="81"/>
      <c r="AG13" s="81"/>
      <c r="AH13" s="81"/>
      <c r="AI13" s="81"/>
      <c r="AJ13" s="81"/>
    </row>
    <row r="14" spans="1:168" s="76" customFormat="1" ht="61.95" customHeight="1" x14ac:dyDescent="0.3">
      <c r="A14" s="68" t="s">
        <v>166</v>
      </c>
      <c r="B14" s="177">
        <v>5</v>
      </c>
      <c r="C14" s="81"/>
      <c r="D14" s="81"/>
      <c r="E14" s="81"/>
      <c r="F14" s="81"/>
      <c r="G14" s="81"/>
      <c r="H14" s="81"/>
      <c r="I14" s="81"/>
      <c r="J14" s="81"/>
      <c r="K14" s="81"/>
      <c r="L14" s="232"/>
      <c r="M14" s="81"/>
      <c r="N14" s="81"/>
      <c r="O14" s="81"/>
      <c r="P14" s="232"/>
      <c r="Q14" s="81"/>
      <c r="R14" s="81"/>
      <c r="S14" s="81"/>
      <c r="T14" s="81"/>
      <c r="U14" s="81"/>
      <c r="V14" s="81"/>
      <c r="W14" s="81"/>
      <c r="X14" s="81"/>
      <c r="Y14" s="81"/>
      <c r="Z14" s="81"/>
      <c r="AA14" s="81"/>
      <c r="AB14" s="81"/>
      <c r="AC14" s="81"/>
      <c r="AD14" s="81"/>
      <c r="AE14" s="81"/>
      <c r="AF14" s="81"/>
      <c r="AG14" s="81"/>
      <c r="AH14" s="81"/>
      <c r="AI14" s="81"/>
      <c r="AJ14" s="81"/>
    </row>
    <row r="15" spans="1:168" s="76" customFormat="1" ht="93.75" customHeight="1" x14ac:dyDescent="0.3">
      <c r="A15" s="68" t="s">
        <v>282</v>
      </c>
      <c r="B15" s="177">
        <v>6</v>
      </c>
      <c r="C15" s="81"/>
      <c r="D15" s="81"/>
      <c r="E15" s="81"/>
      <c r="F15" s="81"/>
      <c r="G15" s="81"/>
      <c r="H15" s="81"/>
      <c r="I15" s="81"/>
      <c r="J15" s="81"/>
      <c r="K15" s="81"/>
      <c r="L15" s="232"/>
      <c r="M15" s="81"/>
      <c r="N15" s="81"/>
      <c r="O15" s="81"/>
      <c r="P15" s="232"/>
      <c r="Q15" s="81"/>
      <c r="R15" s="81"/>
      <c r="S15" s="81"/>
      <c r="T15" s="81"/>
      <c r="U15" s="81"/>
      <c r="V15" s="81"/>
      <c r="W15" s="81"/>
      <c r="X15" s="81"/>
      <c r="Y15" s="81"/>
      <c r="Z15" s="81"/>
      <c r="AA15" s="81"/>
      <c r="AB15" s="81"/>
      <c r="AC15" s="81"/>
      <c r="AD15" s="81"/>
      <c r="AE15" s="81"/>
      <c r="AF15" s="81"/>
      <c r="AG15" s="81"/>
      <c r="AH15" s="81"/>
      <c r="AI15" s="81"/>
      <c r="AJ15" s="81"/>
    </row>
    <row r="16" spans="1:168" s="76" customFormat="1" ht="57.6" customHeight="1" x14ac:dyDescent="0.3">
      <c r="A16" s="68" t="s">
        <v>167</v>
      </c>
      <c r="B16" s="177">
        <v>7</v>
      </c>
      <c r="C16" s="81"/>
      <c r="D16" s="81"/>
      <c r="E16" s="81"/>
      <c r="F16" s="81"/>
      <c r="G16" s="81"/>
      <c r="H16" s="81"/>
      <c r="I16" s="81"/>
      <c r="J16" s="81"/>
      <c r="K16" s="81"/>
      <c r="L16" s="232"/>
      <c r="M16" s="81"/>
      <c r="N16" s="81"/>
      <c r="O16" s="81"/>
      <c r="P16" s="232"/>
      <c r="Q16" s="81"/>
      <c r="R16" s="81"/>
      <c r="S16" s="81"/>
      <c r="T16" s="81"/>
      <c r="U16" s="81"/>
      <c r="V16" s="81"/>
      <c r="W16" s="81"/>
      <c r="X16" s="81"/>
      <c r="Y16" s="81"/>
      <c r="Z16" s="81"/>
      <c r="AA16" s="81"/>
      <c r="AB16" s="81"/>
      <c r="AC16" s="81"/>
      <c r="AD16" s="81"/>
      <c r="AE16" s="81"/>
      <c r="AF16" s="81"/>
      <c r="AG16" s="81"/>
      <c r="AH16" s="81"/>
      <c r="AI16" s="81"/>
      <c r="AJ16" s="81"/>
    </row>
    <row r="17" spans="1:36" s="76" customFormat="1" ht="60.75" customHeight="1" x14ac:dyDescent="0.3">
      <c r="A17" s="68" t="s">
        <v>2</v>
      </c>
      <c r="B17" s="177">
        <v>8</v>
      </c>
      <c r="C17" s="78"/>
      <c r="D17" s="78"/>
      <c r="E17" s="78"/>
      <c r="F17" s="78"/>
      <c r="G17" s="78"/>
      <c r="H17" s="78"/>
      <c r="I17" s="78"/>
      <c r="J17" s="78"/>
      <c r="K17" s="78"/>
      <c r="L17" s="232"/>
      <c r="M17" s="78"/>
      <c r="N17" s="78"/>
      <c r="O17" s="78"/>
      <c r="P17" s="232"/>
      <c r="Q17" s="78"/>
      <c r="R17" s="78"/>
      <c r="S17" s="78"/>
      <c r="T17" s="78"/>
      <c r="U17" s="78"/>
      <c r="V17" s="78"/>
      <c r="W17" s="78"/>
      <c r="X17" s="78"/>
      <c r="Y17" s="78"/>
      <c r="Z17" s="78"/>
      <c r="AA17" s="78"/>
      <c r="AB17" s="78"/>
      <c r="AC17" s="78"/>
      <c r="AD17" s="78"/>
      <c r="AE17" s="78"/>
      <c r="AF17" s="78"/>
      <c r="AG17" s="78"/>
      <c r="AH17" s="78"/>
      <c r="AI17" s="78"/>
      <c r="AJ17" s="78"/>
    </row>
    <row r="18" spans="1:36" s="76" customFormat="1" ht="63.6" customHeight="1" x14ac:dyDescent="0.3">
      <c r="A18" s="68" t="s">
        <v>3</v>
      </c>
      <c r="B18" s="177">
        <v>9</v>
      </c>
      <c r="C18" s="78"/>
      <c r="D18" s="78"/>
      <c r="E18" s="78"/>
      <c r="F18" s="78"/>
      <c r="G18" s="78"/>
      <c r="H18" s="78"/>
      <c r="I18" s="78"/>
      <c r="J18" s="78"/>
      <c r="K18" s="78"/>
      <c r="L18" s="232"/>
      <c r="M18" s="78"/>
      <c r="N18" s="78"/>
      <c r="O18" s="78"/>
      <c r="P18" s="232"/>
      <c r="Q18" s="78"/>
      <c r="R18" s="78"/>
      <c r="S18" s="78"/>
      <c r="T18" s="78"/>
      <c r="U18" s="78"/>
      <c r="V18" s="78"/>
      <c r="W18" s="78"/>
      <c r="X18" s="78"/>
      <c r="Y18" s="78"/>
      <c r="Z18" s="78"/>
      <c r="AA18" s="78"/>
      <c r="AB18" s="78"/>
      <c r="AC18" s="78"/>
      <c r="AD18" s="78"/>
      <c r="AE18" s="78"/>
      <c r="AF18" s="78"/>
      <c r="AG18" s="78"/>
      <c r="AH18" s="78"/>
      <c r="AI18" s="78"/>
      <c r="AJ18" s="78"/>
    </row>
    <row r="19" spans="1:36" s="76" customFormat="1" ht="85.95" customHeight="1" x14ac:dyDescent="0.3">
      <c r="A19" s="68" t="s">
        <v>4</v>
      </c>
      <c r="B19" s="177">
        <v>10</v>
      </c>
      <c r="C19" s="78"/>
      <c r="D19" s="78"/>
      <c r="E19" s="78"/>
      <c r="F19" s="78"/>
      <c r="G19" s="78"/>
      <c r="H19" s="78"/>
      <c r="I19" s="78"/>
      <c r="J19" s="78"/>
      <c r="K19" s="78"/>
      <c r="L19" s="232"/>
      <c r="M19" s="78"/>
      <c r="N19" s="78"/>
      <c r="O19" s="78"/>
      <c r="P19" s="232"/>
      <c r="Q19" s="78"/>
      <c r="R19" s="78"/>
      <c r="S19" s="78"/>
      <c r="T19" s="78"/>
      <c r="U19" s="78"/>
      <c r="V19" s="78"/>
      <c r="W19" s="78"/>
      <c r="X19" s="78"/>
      <c r="Y19" s="78"/>
      <c r="Z19" s="78"/>
      <c r="AA19" s="78"/>
      <c r="AB19" s="78"/>
      <c r="AC19" s="78"/>
      <c r="AD19" s="78"/>
      <c r="AE19" s="78"/>
      <c r="AF19" s="78"/>
      <c r="AG19" s="78"/>
      <c r="AH19" s="78"/>
      <c r="AI19" s="78"/>
      <c r="AJ19" s="78"/>
    </row>
    <row r="20" spans="1:36" s="93" customFormat="1" ht="17.25" customHeight="1" x14ac:dyDescent="0.3">
      <c r="A20" s="563" t="s">
        <v>5</v>
      </c>
      <c r="B20" s="563"/>
      <c r="C20" s="563"/>
      <c r="D20" s="91"/>
      <c r="E20" s="92"/>
      <c r="F20" s="92"/>
      <c r="G20" s="92"/>
      <c r="H20" s="92"/>
      <c r="I20" s="92"/>
      <c r="J20" s="92"/>
      <c r="K20" s="92"/>
    </row>
    <row r="21" spans="1:36" s="94" customFormat="1" ht="21.75" customHeight="1" x14ac:dyDescent="0.3">
      <c r="A21" s="554" t="s">
        <v>283</v>
      </c>
      <c r="B21" s="554"/>
      <c r="C21" s="554"/>
      <c r="D21" s="554"/>
      <c r="E21" s="554"/>
      <c r="F21" s="554"/>
      <c r="G21" s="554"/>
      <c r="H21" s="554"/>
      <c r="I21" s="554"/>
      <c r="J21" s="554"/>
      <c r="K21" s="554"/>
      <c r="L21" s="554"/>
      <c r="M21" s="554"/>
      <c r="N21" s="554"/>
    </row>
    <row r="22" spans="1:36" s="95" customFormat="1" ht="25.5" customHeight="1" x14ac:dyDescent="0.35">
      <c r="A22" s="562" t="s">
        <v>260</v>
      </c>
      <c r="B22" s="562"/>
      <c r="C22" s="562"/>
      <c r="D22" s="562"/>
      <c r="E22" s="562"/>
      <c r="F22" s="562"/>
      <c r="G22" s="562"/>
      <c r="H22" s="562"/>
      <c r="I22" s="562"/>
      <c r="J22" s="562"/>
      <c r="K22" s="562"/>
      <c r="L22" s="562"/>
      <c r="M22" s="562"/>
      <c r="N22" s="562"/>
    </row>
    <row r="23" spans="1:36" ht="13.2" x14ac:dyDescent="0.2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row>
    <row r="24" spans="1:36" ht="30.75" customHeight="1" x14ac:dyDescent="0.2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spans="1:36" ht="13.2" x14ac:dyDescent="0.25">
      <c r="A25" s="73"/>
      <c r="B25" s="73"/>
    </row>
  </sheetData>
  <mergeCells count="41">
    <mergeCell ref="A22:N22"/>
    <mergeCell ref="M7:M8"/>
    <mergeCell ref="F7:F8"/>
    <mergeCell ref="L7:L8"/>
    <mergeCell ref="A20:C20"/>
    <mergeCell ref="H6:H8"/>
    <mergeCell ref="A21:N21"/>
    <mergeCell ref="D5:D8"/>
    <mergeCell ref="I6:N6"/>
    <mergeCell ref="I7:I8"/>
    <mergeCell ref="AJ6:AJ8"/>
    <mergeCell ref="J7:J8"/>
    <mergeCell ref="V5:V8"/>
    <mergeCell ref="U5:U8"/>
    <mergeCell ref="AF7:AG7"/>
    <mergeCell ref="S6:S8"/>
    <mergeCell ref="X5:X8"/>
    <mergeCell ref="Y6:AD7"/>
    <mergeCell ref="K7:K8"/>
    <mergeCell ref="I5:S5"/>
    <mergeCell ref="AI6:AI8"/>
    <mergeCell ref="Y5:AJ5"/>
    <mergeCell ref="P6:P8"/>
    <mergeCell ref="R6:R8"/>
    <mergeCell ref="N7:N8"/>
    <mergeCell ref="F2:N2"/>
    <mergeCell ref="A3:AJ3"/>
    <mergeCell ref="A4:AJ4"/>
    <mergeCell ref="B5:B8"/>
    <mergeCell ref="C5:C8"/>
    <mergeCell ref="O6:O8"/>
    <mergeCell ref="E6:F6"/>
    <mergeCell ref="G6:G8"/>
    <mergeCell ref="AE7:AE8"/>
    <mergeCell ref="E5:H5"/>
    <mergeCell ref="E7:E8"/>
    <mergeCell ref="AE6:AG6"/>
    <mergeCell ref="AH6:AH8"/>
    <mergeCell ref="W5:W8"/>
    <mergeCell ref="Q6:Q8"/>
    <mergeCell ref="T5:T8"/>
  </mergeCells>
  <phoneticPr fontId="7" type="noConversion"/>
  <conditionalFormatting sqref="E20:K20">
    <cfRule type="cellIs" dxfId="13" priority="4" stopIfTrue="1" operator="lessThan">
      <formula>0</formula>
    </cfRule>
  </conditionalFormatting>
  <conditionalFormatting sqref="C10:K10 M10:O10 Q10:AJ10">
    <cfRule type="cellIs" dxfId="12" priority="3" stopIfTrue="1" operator="lessThan">
      <formula>0</formula>
    </cfRule>
  </conditionalFormatting>
  <conditionalFormatting sqref="C11:K16 M11:O16 Q11:AJ16">
    <cfRule type="cellIs" dxfId="11" priority="2" stopIfTrue="1" operator="lessThan">
      <formula>0</formula>
    </cfRule>
  </conditionalFormatting>
  <conditionalFormatting sqref="C17:K19 M17:O19 Q17:AJ19">
    <cfRule type="cellIs" dxfId="10" priority="1" stopIfTrue="1" operator="lessThan">
      <formula>0</formula>
    </cfRule>
  </conditionalFormatting>
  <pageMargins left="0.74803149606299213" right="0.15748031496062992" top="0.70866141732283472" bottom="0.31496062992125984" header="0" footer="0"/>
  <pageSetup paperSize="9" scale="32" fitToHeight="2" orientation="landscape" r:id="rId1"/>
  <headerFooter alignWithMargins="0"/>
  <ignoredErrors>
    <ignoredError sqref="B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EV43"/>
  <sheetViews>
    <sheetView tabSelected="1" zoomScale="50" zoomScaleNormal="50" zoomScaleSheetLayoutView="34" workbookViewId="0">
      <selection activeCell="AK26" sqref="AK26"/>
    </sheetView>
  </sheetViews>
  <sheetFormatPr defaultRowHeight="22.8" x14ac:dyDescent="0.4"/>
  <cols>
    <col min="1" max="1" width="22.109375" style="69" customWidth="1"/>
    <col min="2" max="2" width="58.33203125" style="108" customWidth="1"/>
    <col min="3" max="3" width="5.6640625" style="110" customWidth="1"/>
    <col min="4" max="4" width="10.33203125" style="69" customWidth="1"/>
    <col min="5" max="5" width="12.6640625" style="69" customWidth="1"/>
    <col min="6" max="6" width="12.33203125" style="69" customWidth="1"/>
    <col min="7" max="7" width="9.6640625" style="69" customWidth="1"/>
    <col min="8" max="8" width="15.88671875" style="69" customWidth="1"/>
    <col min="9" max="9" width="10.88671875" style="69" customWidth="1"/>
    <col min="10" max="14" width="8.88671875" style="69" customWidth="1"/>
    <col min="15" max="15" width="12.33203125" style="69" customWidth="1"/>
    <col min="16" max="16" width="8.88671875" style="69" customWidth="1"/>
    <col min="17" max="17" width="13.6640625" style="69" customWidth="1"/>
    <col min="18" max="18" width="14" style="69" customWidth="1"/>
    <col min="19" max="19" width="10.33203125" style="69" customWidth="1"/>
    <col min="20" max="20" width="10" style="69" customWidth="1"/>
    <col min="21" max="23" width="8.88671875" style="69" customWidth="1"/>
    <col min="24" max="29" width="8.6640625" style="69" customWidth="1"/>
    <col min="30" max="30" width="13.109375" style="69" customWidth="1"/>
    <col min="31" max="31" width="12.44140625" style="69" customWidth="1"/>
    <col min="32" max="32" width="16.44140625" style="69" customWidth="1"/>
    <col min="33" max="33" width="12.33203125" style="69" customWidth="1"/>
    <col min="34" max="34" width="14.44140625" style="69" customWidth="1"/>
    <col min="35" max="36" width="12.88671875" style="69" customWidth="1"/>
    <col min="37" max="37" width="12.109375" style="69" customWidth="1"/>
    <col min="38" max="16384" width="8.88671875" style="69"/>
  </cols>
  <sheetData>
    <row r="1" spans="1:152" ht="7.2" customHeight="1" x14ac:dyDescent="0.4"/>
    <row r="2" spans="1:152" s="107" customFormat="1" ht="82.2" x14ac:dyDescent="0.4">
      <c r="A2" s="128" t="s">
        <v>40</v>
      </c>
      <c r="B2" s="106"/>
      <c r="C2" s="129"/>
      <c r="D2" s="106"/>
      <c r="E2" s="130" t="str">
        <f>IF('Титул ф.S07'!D24=0," ",'Титул ф.S07'!D24)</f>
        <v>Мелекесский районный суд</v>
      </c>
      <c r="F2" s="131"/>
      <c r="G2" s="131"/>
      <c r="H2" s="131"/>
      <c r="I2" s="131"/>
      <c r="J2" s="131"/>
      <c r="K2" s="131"/>
      <c r="L2" s="131"/>
      <c r="M2" s="131"/>
      <c r="N2" s="132"/>
      <c r="O2" s="133"/>
      <c r="P2" s="133"/>
      <c r="Q2" s="132"/>
      <c r="R2" s="132"/>
      <c r="S2" s="134"/>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row>
    <row r="3" spans="1:152" ht="44.4" customHeight="1" x14ac:dyDescent="0.55000000000000004">
      <c r="A3" s="564" t="s">
        <v>3151</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65"/>
      <c r="AM3" s="65"/>
      <c r="AN3" s="65"/>
    </row>
    <row r="4" spans="1:152" ht="69.599999999999994" customHeight="1" x14ac:dyDescent="0.35">
      <c r="A4" s="565" t="s">
        <v>3150</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65"/>
      <c r="AM4" s="65"/>
      <c r="AN4" s="65"/>
    </row>
    <row r="5" spans="1:152" s="46" customFormat="1" ht="24.75" customHeight="1" x14ac:dyDescent="0.25">
      <c r="A5" s="510" t="s">
        <v>90</v>
      </c>
      <c r="B5" s="511"/>
      <c r="C5" s="566" t="s">
        <v>151</v>
      </c>
      <c r="D5" s="522" t="s">
        <v>27</v>
      </c>
      <c r="E5" s="522" t="s">
        <v>91</v>
      </c>
      <c r="F5" s="523" t="s">
        <v>378</v>
      </c>
      <c r="G5" s="523"/>
      <c r="H5" s="523"/>
      <c r="I5" s="523"/>
      <c r="J5" s="523" t="s">
        <v>55</v>
      </c>
      <c r="K5" s="523"/>
      <c r="L5" s="523"/>
      <c r="M5" s="523"/>
      <c r="N5" s="523"/>
      <c r="O5" s="523"/>
      <c r="P5" s="523"/>
      <c r="Q5" s="523"/>
      <c r="R5" s="523"/>
      <c r="S5" s="523"/>
      <c r="T5" s="523"/>
      <c r="U5" s="522" t="s">
        <v>379</v>
      </c>
      <c r="V5" s="522" t="s">
        <v>25</v>
      </c>
      <c r="W5" s="531" t="s">
        <v>152</v>
      </c>
      <c r="X5" s="531" t="s">
        <v>153</v>
      </c>
      <c r="Y5" s="522" t="s">
        <v>92</v>
      </c>
      <c r="Z5" s="523" t="s">
        <v>380</v>
      </c>
      <c r="AA5" s="523"/>
      <c r="AB5" s="523"/>
      <c r="AC5" s="523"/>
      <c r="AD5" s="523"/>
      <c r="AE5" s="523"/>
      <c r="AF5" s="523"/>
      <c r="AG5" s="523"/>
      <c r="AH5" s="523"/>
      <c r="AI5" s="523"/>
      <c r="AJ5" s="523"/>
      <c r="AK5" s="523"/>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row>
    <row r="6" spans="1:152" s="46" customFormat="1" ht="66" customHeight="1" x14ac:dyDescent="0.25">
      <c r="A6" s="513"/>
      <c r="B6" s="514"/>
      <c r="C6" s="567"/>
      <c r="D6" s="522"/>
      <c r="E6" s="522"/>
      <c r="F6" s="523" t="s">
        <v>261</v>
      </c>
      <c r="G6" s="523"/>
      <c r="H6" s="522" t="s">
        <v>3146</v>
      </c>
      <c r="I6" s="522" t="s">
        <v>281</v>
      </c>
      <c r="J6" s="523" t="s">
        <v>262</v>
      </c>
      <c r="K6" s="523"/>
      <c r="L6" s="523"/>
      <c r="M6" s="523"/>
      <c r="N6" s="523"/>
      <c r="O6" s="523"/>
      <c r="P6" s="522" t="s">
        <v>75</v>
      </c>
      <c r="Q6" s="524" t="s">
        <v>381</v>
      </c>
      <c r="R6" s="522" t="s">
        <v>93</v>
      </c>
      <c r="S6" s="522" t="s">
        <v>94</v>
      </c>
      <c r="T6" s="522" t="s">
        <v>95</v>
      </c>
      <c r="U6" s="522"/>
      <c r="V6" s="522"/>
      <c r="W6" s="532"/>
      <c r="X6" s="532"/>
      <c r="Y6" s="522"/>
      <c r="Z6" s="525" t="s">
        <v>3147</v>
      </c>
      <c r="AA6" s="526"/>
      <c r="AB6" s="526"/>
      <c r="AC6" s="526"/>
      <c r="AD6" s="526"/>
      <c r="AE6" s="527"/>
      <c r="AF6" s="523" t="s">
        <v>3149</v>
      </c>
      <c r="AG6" s="523"/>
      <c r="AH6" s="523"/>
      <c r="AI6" s="531" t="s">
        <v>263</v>
      </c>
      <c r="AJ6" s="531" t="s">
        <v>264</v>
      </c>
      <c r="AK6" s="531" t="s">
        <v>3112</v>
      </c>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row>
    <row r="7" spans="1:152" s="46" customFormat="1" ht="86.25" customHeight="1" x14ac:dyDescent="0.25">
      <c r="A7" s="513"/>
      <c r="B7" s="514"/>
      <c r="C7" s="567"/>
      <c r="D7" s="522"/>
      <c r="E7" s="522"/>
      <c r="F7" s="522" t="s">
        <v>122</v>
      </c>
      <c r="G7" s="522" t="s">
        <v>123</v>
      </c>
      <c r="H7" s="522"/>
      <c r="I7" s="522"/>
      <c r="J7" s="522" t="s">
        <v>96</v>
      </c>
      <c r="K7" s="522" t="s">
        <v>382</v>
      </c>
      <c r="L7" s="522" t="s">
        <v>383</v>
      </c>
      <c r="M7" s="522" t="s">
        <v>384</v>
      </c>
      <c r="N7" s="522" t="s">
        <v>265</v>
      </c>
      <c r="O7" s="522" t="s">
        <v>385</v>
      </c>
      <c r="P7" s="522"/>
      <c r="Q7" s="524"/>
      <c r="R7" s="522"/>
      <c r="S7" s="522"/>
      <c r="T7" s="522"/>
      <c r="U7" s="522"/>
      <c r="V7" s="522"/>
      <c r="W7" s="532"/>
      <c r="X7" s="532"/>
      <c r="Y7" s="522"/>
      <c r="Z7" s="528"/>
      <c r="AA7" s="529"/>
      <c r="AB7" s="529"/>
      <c r="AC7" s="529"/>
      <c r="AD7" s="529"/>
      <c r="AE7" s="530"/>
      <c r="AF7" s="531" t="s">
        <v>3148</v>
      </c>
      <c r="AG7" s="523" t="s">
        <v>266</v>
      </c>
      <c r="AH7" s="523"/>
      <c r="AI7" s="532"/>
      <c r="AJ7" s="532"/>
      <c r="AK7" s="532"/>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row>
    <row r="8" spans="1:152" s="46" customFormat="1" ht="195.6" customHeight="1" x14ac:dyDescent="0.25">
      <c r="A8" s="516"/>
      <c r="B8" s="517"/>
      <c r="C8" s="568"/>
      <c r="D8" s="522"/>
      <c r="E8" s="522"/>
      <c r="F8" s="522"/>
      <c r="G8" s="522"/>
      <c r="H8" s="522"/>
      <c r="I8" s="522"/>
      <c r="J8" s="522"/>
      <c r="K8" s="522"/>
      <c r="L8" s="522"/>
      <c r="M8" s="522"/>
      <c r="N8" s="522"/>
      <c r="O8" s="522"/>
      <c r="P8" s="522"/>
      <c r="Q8" s="524"/>
      <c r="R8" s="522"/>
      <c r="S8" s="522"/>
      <c r="T8" s="522"/>
      <c r="U8" s="522"/>
      <c r="V8" s="522"/>
      <c r="W8" s="533"/>
      <c r="X8" s="533"/>
      <c r="Y8" s="522"/>
      <c r="Z8" s="220" t="s">
        <v>267</v>
      </c>
      <c r="AA8" s="220" t="s">
        <v>268</v>
      </c>
      <c r="AB8" s="220" t="s">
        <v>269</v>
      </c>
      <c r="AC8" s="220" t="s">
        <v>270</v>
      </c>
      <c r="AD8" s="220" t="s">
        <v>271</v>
      </c>
      <c r="AE8" s="220" t="s">
        <v>272</v>
      </c>
      <c r="AF8" s="533"/>
      <c r="AG8" s="147" t="s">
        <v>3142</v>
      </c>
      <c r="AH8" s="147" t="s">
        <v>3143</v>
      </c>
      <c r="AI8" s="533"/>
      <c r="AJ8" s="533"/>
      <c r="AK8" s="533"/>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row>
    <row r="9" spans="1:152" s="46" customFormat="1" ht="22.5" customHeight="1" x14ac:dyDescent="0.25">
      <c r="A9" s="546" t="s">
        <v>69</v>
      </c>
      <c r="B9" s="546"/>
      <c r="C9" s="149"/>
      <c r="D9" s="150">
        <v>1</v>
      </c>
      <c r="E9" s="150">
        <v>2</v>
      </c>
      <c r="F9" s="150">
        <v>3</v>
      </c>
      <c r="G9" s="150">
        <v>4</v>
      </c>
      <c r="H9" s="150">
        <v>5</v>
      </c>
      <c r="I9" s="150">
        <v>6</v>
      </c>
      <c r="J9" s="150">
        <v>7</v>
      </c>
      <c r="K9" s="150">
        <v>8</v>
      </c>
      <c r="L9" s="150">
        <v>9</v>
      </c>
      <c r="M9" s="150">
        <v>10</v>
      </c>
      <c r="N9" s="150">
        <v>11</v>
      </c>
      <c r="O9" s="150">
        <v>12</v>
      </c>
      <c r="P9" s="150">
        <v>13</v>
      </c>
      <c r="Q9" s="150">
        <v>14</v>
      </c>
      <c r="R9" s="150">
        <v>15</v>
      </c>
      <c r="S9" s="150">
        <v>16</v>
      </c>
      <c r="T9" s="150">
        <v>17</v>
      </c>
      <c r="U9" s="150">
        <v>18</v>
      </c>
      <c r="V9" s="150">
        <v>19</v>
      </c>
      <c r="W9" s="150">
        <v>20</v>
      </c>
      <c r="X9" s="150">
        <v>21</v>
      </c>
      <c r="Y9" s="150">
        <v>22</v>
      </c>
      <c r="Z9" s="150">
        <v>23</v>
      </c>
      <c r="AA9" s="150">
        <v>24</v>
      </c>
      <c r="AB9" s="150">
        <v>25</v>
      </c>
      <c r="AC9" s="150">
        <v>26</v>
      </c>
      <c r="AD9" s="150">
        <v>27</v>
      </c>
      <c r="AE9" s="150">
        <v>28</v>
      </c>
      <c r="AF9" s="150">
        <v>29</v>
      </c>
      <c r="AG9" s="150">
        <v>30</v>
      </c>
      <c r="AH9" s="150">
        <v>31</v>
      </c>
      <c r="AI9" s="150">
        <v>32</v>
      </c>
      <c r="AJ9" s="150">
        <v>33</v>
      </c>
      <c r="AK9" s="150">
        <v>34</v>
      </c>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row>
    <row r="10" spans="1:152" ht="34.950000000000003" customHeight="1" x14ac:dyDescent="0.3">
      <c r="A10" s="581" t="s">
        <v>130</v>
      </c>
      <c r="B10" s="582"/>
      <c r="C10" s="151">
        <v>1</v>
      </c>
      <c r="D10" s="230">
        <v>2</v>
      </c>
      <c r="E10" s="230">
        <v>28</v>
      </c>
      <c r="F10" s="230">
        <v>3</v>
      </c>
      <c r="G10" s="230"/>
      <c r="H10" s="230">
        <v>8258255</v>
      </c>
      <c r="I10" s="230">
        <v>23639</v>
      </c>
      <c r="J10" s="230">
        <v>21</v>
      </c>
      <c r="K10" s="230">
        <v>17</v>
      </c>
      <c r="L10" s="230">
        <v>12</v>
      </c>
      <c r="M10" s="230"/>
      <c r="N10" s="230"/>
      <c r="O10" s="230">
        <v>4</v>
      </c>
      <c r="P10" s="230">
        <v>5</v>
      </c>
      <c r="Q10" s="230"/>
      <c r="R10" s="230">
        <v>1</v>
      </c>
      <c r="S10" s="230"/>
      <c r="T10" s="230">
        <v>27</v>
      </c>
      <c r="U10" s="230"/>
      <c r="V10" s="230">
        <v>3</v>
      </c>
      <c r="W10" s="230"/>
      <c r="X10" s="230"/>
      <c r="Y10" s="230"/>
      <c r="Z10" s="230"/>
      <c r="AA10" s="230">
        <v>1</v>
      </c>
      <c r="AB10" s="230">
        <v>10</v>
      </c>
      <c r="AC10" s="230">
        <v>2</v>
      </c>
      <c r="AD10" s="230">
        <v>1</v>
      </c>
      <c r="AE10" s="230">
        <v>2</v>
      </c>
      <c r="AF10" s="230">
        <v>2883351</v>
      </c>
      <c r="AG10" s="230"/>
      <c r="AH10" s="230">
        <v>57627</v>
      </c>
      <c r="AI10" s="230"/>
      <c r="AJ10" s="230"/>
      <c r="AK10" s="230"/>
      <c r="AL10" s="65"/>
      <c r="AM10" s="65"/>
      <c r="AN10" s="65"/>
    </row>
    <row r="11" spans="1:152" ht="28.2" customHeight="1" x14ac:dyDescent="0.3">
      <c r="A11" s="583" t="s">
        <v>6</v>
      </c>
      <c r="B11" s="68" t="s">
        <v>131</v>
      </c>
      <c r="C11" s="151">
        <v>2</v>
      </c>
      <c r="D11" s="231">
        <v>1</v>
      </c>
      <c r="E11" s="231">
        <v>9</v>
      </c>
      <c r="F11" s="231">
        <v>3</v>
      </c>
      <c r="G11" s="231"/>
      <c r="H11" s="231">
        <v>4744906</v>
      </c>
      <c r="I11" s="231"/>
      <c r="J11" s="231">
        <v>9</v>
      </c>
      <c r="K11" s="231">
        <v>8</v>
      </c>
      <c r="L11" s="231">
        <v>4</v>
      </c>
      <c r="M11" s="231"/>
      <c r="N11" s="231"/>
      <c r="O11" s="231">
        <v>1</v>
      </c>
      <c r="P11" s="231">
        <v>1</v>
      </c>
      <c r="Q11" s="231"/>
      <c r="R11" s="231"/>
      <c r="S11" s="231"/>
      <c r="T11" s="231">
        <v>10</v>
      </c>
      <c r="U11" s="231"/>
      <c r="V11" s="231"/>
      <c r="W11" s="231"/>
      <c r="X11" s="231"/>
      <c r="Y11" s="231"/>
      <c r="Z11" s="231"/>
      <c r="AA11" s="231"/>
      <c r="AB11" s="231">
        <v>3</v>
      </c>
      <c r="AC11" s="231">
        <v>1</v>
      </c>
      <c r="AD11" s="231"/>
      <c r="AE11" s="231">
        <v>2</v>
      </c>
      <c r="AF11" s="231">
        <v>1327142</v>
      </c>
      <c r="AG11" s="231"/>
      <c r="AH11" s="231">
        <v>24254</v>
      </c>
      <c r="AI11" s="231"/>
      <c r="AJ11" s="231"/>
      <c r="AK11" s="231"/>
      <c r="AL11" s="65"/>
      <c r="AM11" s="65"/>
      <c r="AN11" s="65"/>
    </row>
    <row r="12" spans="1:152" ht="33.6" customHeight="1" x14ac:dyDescent="0.3">
      <c r="A12" s="584"/>
      <c r="B12" s="68" t="s">
        <v>132</v>
      </c>
      <c r="C12" s="151">
        <v>3</v>
      </c>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65"/>
      <c r="AM12" s="65"/>
      <c r="AN12" s="65"/>
    </row>
    <row r="13" spans="1:152" ht="30.6" customHeight="1" x14ac:dyDescent="0.3">
      <c r="A13" s="584"/>
      <c r="B13" s="68" t="s">
        <v>133</v>
      </c>
      <c r="C13" s="151">
        <v>4</v>
      </c>
      <c r="D13" s="231">
        <v>1</v>
      </c>
      <c r="E13" s="231">
        <v>2</v>
      </c>
      <c r="F13" s="231"/>
      <c r="G13" s="231"/>
      <c r="H13" s="231">
        <v>365139</v>
      </c>
      <c r="I13" s="231"/>
      <c r="J13" s="231">
        <v>2</v>
      </c>
      <c r="K13" s="231">
        <v>1</v>
      </c>
      <c r="L13" s="231">
        <v>1</v>
      </c>
      <c r="M13" s="231"/>
      <c r="N13" s="231"/>
      <c r="O13" s="231">
        <v>1</v>
      </c>
      <c r="P13" s="231"/>
      <c r="Q13" s="231"/>
      <c r="R13" s="231">
        <v>1</v>
      </c>
      <c r="S13" s="231"/>
      <c r="T13" s="231">
        <v>3</v>
      </c>
      <c r="U13" s="231"/>
      <c r="V13" s="231"/>
      <c r="W13" s="231"/>
      <c r="X13" s="231"/>
      <c r="Y13" s="231"/>
      <c r="Z13" s="231"/>
      <c r="AA13" s="231">
        <v>1</v>
      </c>
      <c r="AB13" s="231">
        <v>1</v>
      </c>
      <c r="AC13" s="231"/>
      <c r="AD13" s="231"/>
      <c r="AE13" s="231"/>
      <c r="AF13" s="231">
        <v>228164</v>
      </c>
      <c r="AG13" s="231"/>
      <c r="AH13" s="231">
        <v>5193</v>
      </c>
      <c r="AI13" s="231"/>
      <c r="AJ13" s="231"/>
      <c r="AK13" s="231"/>
      <c r="AL13" s="65"/>
      <c r="AM13" s="65"/>
      <c r="AN13" s="65"/>
    </row>
    <row r="14" spans="1:152" ht="34.200000000000003" customHeight="1" x14ac:dyDescent="0.3">
      <c r="A14" s="584"/>
      <c r="B14" s="68" t="s">
        <v>134</v>
      </c>
      <c r="C14" s="151">
        <v>5</v>
      </c>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65"/>
      <c r="AM14" s="65"/>
      <c r="AN14" s="65"/>
    </row>
    <row r="15" spans="1:152" ht="34.200000000000003" customHeight="1" x14ac:dyDescent="0.3">
      <c r="A15" s="584"/>
      <c r="B15" s="68" t="s">
        <v>135</v>
      </c>
      <c r="C15" s="151">
        <v>6</v>
      </c>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65"/>
      <c r="AM15" s="65"/>
      <c r="AN15" s="65"/>
    </row>
    <row r="16" spans="1:152" ht="38.25" customHeight="1" x14ac:dyDescent="0.3">
      <c r="A16" s="584"/>
      <c r="B16" s="68" t="s">
        <v>136</v>
      </c>
      <c r="C16" s="151">
        <v>7</v>
      </c>
      <c r="D16" s="231"/>
      <c r="E16" s="231">
        <v>1</v>
      </c>
      <c r="F16" s="231"/>
      <c r="G16" s="231"/>
      <c r="H16" s="231">
        <v>785965</v>
      </c>
      <c r="I16" s="231">
        <v>20639</v>
      </c>
      <c r="J16" s="231"/>
      <c r="K16" s="231"/>
      <c r="L16" s="231"/>
      <c r="M16" s="231"/>
      <c r="N16" s="231"/>
      <c r="O16" s="231"/>
      <c r="P16" s="231"/>
      <c r="Q16" s="231"/>
      <c r="R16" s="231"/>
      <c r="S16" s="231"/>
      <c r="T16" s="231"/>
      <c r="U16" s="231"/>
      <c r="V16" s="231">
        <v>1</v>
      </c>
      <c r="W16" s="231"/>
      <c r="X16" s="231"/>
      <c r="Y16" s="231"/>
      <c r="Z16" s="231"/>
      <c r="AA16" s="231"/>
      <c r="AB16" s="231"/>
      <c r="AC16" s="231"/>
      <c r="AD16" s="231"/>
      <c r="AE16" s="231"/>
      <c r="AF16" s="231"/>
      <c r="AG16" s="231"/>
      <c r="AH16" s="231"/>
      <c r="AI16" s="231"/>
      <c r="AJ16" s="231"/>
      <c r="AK16" s="231"/>
      <c r="AL16" s="65"/>
      <c r="AM16" s="65"/>
      <c r="AN16" s="65"/>
    </row>
    <row r="17" spans="1:40" ht="28.2" customHeight="1" x14ac:dyDescent="0.3">
      <c r="A17" s="584"/>
      <c r="B17" s="68" t="s">
        <v>137</v>
      </c>
      <c r="C17" s="151">
        <v>8</v>
      </c>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65"/>
      <c r="AM17" s="65"/>
      <c r="AN17" s="65"/>
    </row>
    <row r="18" spans="1:40" ht="28.2" customHeight="1" x14ac:dyDescent="0.3">
      <c r="A18" s="584"/>
      <c r="B18" s="68" t="s">
        <v>138</v>
      </c>
      <c r="C18" s="151">
        <v>9</v>
      </c>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65"/>
      <c r="AM18" s="65"/>
      <c r="AN18" s="65"/>
    </row>
    <row r="19" spans="1:40" ht="29.4" customHeight="1" x14ac:dyDescent="0.3">
      <c r="A19" s="584"/>
      <c r="B19" s="68" t="s">
        <v>139</v>
      </c>
      <c r="C19" s="151">
        <v>10</v>
      </c>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65"/>
      <c r="AM19" s="65"/>
      <c r="AN19" s="65"/>
    </row>
    <row r="20" spans="1:40" ht="31.95" customHeight="1" x14ac:dyDescent="0.3">
      <c r="A20" s="584"/>
      <c r="B20" s="68" t="s">
        <v>140</v>
      </c>
      <c r="C20" s="151">
        <v>11</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65"/>
      <c r="AM20" s="65"/>
      <c r="AN20" s="65"/>
    </row>
    <row r="21" spans="1:40" ht="36.6" customHeight="1" x14ac:dyDescent="0.3">
      <c r="A21" s="584"/>
      <c r="B21" s="68" t="s">
        <v>141</v>
      </c>
      <c r="C21" s="151">
        <v>12</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65"/>
      <c r="AM21" s="65"/>
      <c r="AN21" s="65"/>
    </row>
    <row r="22" spans="1:40" ht="30.6" customHeight="1" x14ac:dyDescent="0.3">
      <c r="A22" s="584"/>
      <c r="B22" s="68" t="s">
        <v>142</v>
      </c>
      <c r="C22" s="151">
        <v>13</v>
      </c>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65"/>
      <c r="AM22" s="65"/>
      <c r="AN22" s="65"/>
    </row>
    <row r="23" spans="1:40" ht="27" customHeight="1" x14ac:dyDescent="0.3">
      <c r="A23" s="585"/>
      <c r="B23" s="68" t="s">
        <v>0</v>
      </c>
      <c r="C23" s="151">
        <v>14</v>
      </c>
      <c r="D23" s="231"/>
      <c r="E23" s="231">
        <v>15</v>
      </c>
      <c r="F23" s="231"/>
      <c r="G23" s="231"/>
      <c r="H23" s="231">
        <v>2362245</v>
      </c>
      <c r="I23" s="231"/>
      <c r="J23" s="231">
        <v>10</v>
      </c>
      <c r="K23" s="231">
        <v>8</v>
      </c>
      <c r="L23" s="231">
        <v>7</v>
      </c>
      <c r="M23" s="231"/>
      <c r="N23" s="231"/>
      <c r="O23" s="231">
        <v>2</v>
      </c>
      <c r="P23" s="231">
        <v>4</v>
      </c>
      <c r="Q23" s="231"/>
      <c r="R23" s="231"/>
      <c r="S23" s="231"/>
      <c r="T23" s="231">
        <v>14</v>
      </c>
      <c r="U23" s="231"/>
      <c r="V23" s="231">
        <v>1</v>
      </c>
      <c r="W23" s="231"/>
      <c r="X23" s="231"/>
      <c r="Y23" s="231"/>
      <c r="Z23" s="231"/>
      <c r="AA23" s="231"/>
      <c r="AB23" s="231">
        <v>6</v>
      </c>
      <c r="AC23" s="231">
        <v>1</v>
      </c>
      <c r="AD23" s="231">
        <v>1</v>
      </c>
      <c r="AE23" s="231"/>
      <c r="AF23" s="231">
        <v>1328045</v>
      </c>
      <c r="AG23" s="231"/>
      <c r="AH23" s="231">
        <v>28180</v>
      </c>
      <c r="AI23" s="231"/>
      <c r="AJ23" s="231"/>
      <c r="AK23" s="231"/>
      <c r="AL23" s="65"/>
      <c r="AM23" s="65"/>
      <c r="AN23" s="65"/>
    </row>
    <row r="24" spans="1:40" ht="32.4" customHeight="1" x14ac:dyDescent="0.3">
      <c r="A24" s="570" t="s">
        <v>143</v>
      </c>
      <c r="B24" s="68" t="s">
        <v>144</v>
      </c>
      <c r="C24" s="151">
        <v>15</v>
      </c>
      <c r="D24" s="231"/>
      <c r="E24" s="231">
        <v>1</v>
      </c>
      <c r="F24" s="231"/>
      <c r="G24" s="231"/>
      <c r="H24" s="231"/>
      <c r="I24" s="231">
        <v>3000</v>
      </c>
      <c r="J24" s="231"/>
      <c r="K24" s="231"/>
      <c r="L24" s="231"/>
      <c r="M24" s="231"/>
      <c r="N24" s="231"/>
      <c r="O24" s="231"/>
      <c r="P24" s="231"/>
      <c r="Q24" s="231"/>
      <c r="R24" s="231"/>
      <c r="S24" s="231"/>
      <c r="T24" s="231"/>
      <c r="U24" s="231"/>
      <c r="V24" s="231">
        <v>1</v>
      </c>
      <c r="W24" s="231"/>
      <c r="X24" s="231"/>
      <c r="Y24" s="231"/>
      <c r="Z24" s="231"/>
      <c r="AA24" s="231"/>
      <c r="AB24" s="231"/>
      <c r="AC24" s="231"/>
      <c r="AD24" s="231"/>
      <c r="AE24" s="231"/>
      <c r="AF24" s="231"/>
      <c r="AG24" s="231"/>
      <c r="AH24" s="231"/>
      <c r="AI24" s="231"/>
      <c r="AJ24" s="231"/>
      <c r="AK24" s="231"/>
      <c r="AL24" s="65"/>
      <c r="AM24" s="65"/>
      <c r="AN24" s="65"/>
    </row>
    <row r="25" spans="1:40" ht="44.25" customHeight="1" x14ac:dyDescent="0.3">
      <c r="A25" s="571"/>
      <c r="B25" s="68" t="s">
        <v>145</v>
      </c>
      <c r="C25" s="151">
        <v>16</v>
      </c>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65"/>
      <c r="AM25" s="65"/>
      <c r="AN25" s="65"/>
    </row>
    <row r="26" spans="1:40" ht="41.25" customHeight="1" x14ac:dyDescent="0.3">
      <c r="A26" s="572"/>
      <c r="B26" s="152" t="s">
        <v>1</v>
      </c>
      <c r="C26" s="151">
        <v>17</v>
      </c>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65"/>
      <c r="AM26" s="65"/>
      <c r="AN26" s="65"/>
    </row>
    <row r="27" spans="1:40" ht="38.4" customHeight="1" x14ac:dyDescent="0.3">
      <c r="A27" s="573" t="s">
        <v>146</v>
      </c>
      <c r="B27" s="573"/>
      <c r="C27" s="151">
        <v>18</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65"/>
      <c r="AM27" s="65"/>
      <c r="AN27" s="65"/>
    </row>
    <row r="28" spans="1:40" ht="31.95" customHeight="1" x14ac:dyDescent="0.3">
      <c r="A28" s="531" t="s">
        <v>273</v>
      </c>
      <c r="B28" s="152" t="s">
        <v>274</v>
      </c>
      <c r="C28" s="151">
        <v>19</v>
      </c>
      <c r="D28" s="231"/>
      <c r="E28" s="231">
        <v>4</v>
      </c>
      <c r="F28" s="231">
        <v>2</v>
      </c>
      <c r="G28" s="231"/>
      <c r="H28" s="231">
        <v>340650</v>
      </c>
      <c r="I28" s="231"/>
      <c r="J28" s="231">
        <v>2</v>
      </c>
      <c r="K28" s="231">
        <v>2</v>
      </c>
      <c r="L28" s="231"/>
      <c r="M28" s="231"/>
      <c r="N28" s="231"/>
      <c r="O28" s="231"/>
      <c r="P28" s="231">
        <v>2</v>
      </c>
      <c r="Q28" s="231"/>
      <c r="R28" s="231"/>
      <c r="S28" s="231"/>
      <c r="T28" s="231">
        <v>4</v>
      </c>
      <c r="U28" s="231"/>
      <c r="V28" s="231"/>
      <c r="W28" s="231"/>
      <c r="X28" s="231"/>
      <c r="Y28" s="231"/>
      <c r="Z28" s="231"/>
      <c r="AA28" s="231"/>
      <c r="AB28" s="231">
        <v>2</v>
      </c>
      <c r="AC28" s="231"/>
      <c r="AD28" s="231"/>
      <c r="AE28" s="231"/>
      <c r="AF28" s="231"/>
      <c r="AG28" s="231"/>
      <c r="AH28" s="231">
        <v>6000</v>
      </c>
      <c r="AI28" s="231"/>
      <c r="AJ28" s="231"/>
      <c r="AK28" s="231"/>
      <c r="AL28" s="65"/>
      <c r="AM28" s="65"/>
      <c r="AN28" s="65"/>
    </row>
    <row r="29" spans="1:40" ht="39.75" customHeight="1" x14ac:dyDescent="0.3">
      <c r="A29" s="532"/>
      <c r="B29" s="152" t="s">
        <v>275</v>
      </c>
      <c r="C29" s="151">
        <v>20</v>
      </c>
      <c r="D29" s="231"/>
      <c r="E29" s="231">
        <v>2</v>
      </c>
      <c r="F29" s="231"/>
      <c r="G29" s="231"/>
      <c r="H29" s="231">
        <v>785965</v>
      </c>
      <c r="I29" s="231">
        <v>20639</v>
      </c>
      <c r="J29" s="231">
        <v>1</v>
      </c>
      <c r="K29" s="231">
        <v>1</v>
      </c>
      <c r="L29" s="231">
        <v>1</v>
      </c>
      <c r="M29" s="231"/>
      <c r="N29" s="231"/>
      <c r="O29" s="231"/>
      <c r="P29" s="231"/>
      <c r="Q29" s="231"/>
      <c r="R29" s="231"/>
      <c r="S29" s="231"/>
      <c r="T29" s="231">
        <v>1</v>
      </c>
      <c r="U29" s="231"/>
      <c r="V29" s="231">
        <v>1</v>
      </c>
      <c r="W29" s="231"/>
      <c r="X29" s="231"/>
      <c r="Y29" s="231"/>
      <c r="Z29" s="231"/>
      <c r="AA29" s="231"/>
      <c r="AB29" s="231"/>
      <c r="AC29" s="231"/>
      <c r="AD29" s="231"/>
      <c r="AE29" s="231"/>
      <c r="AF29" s="231">
        <v>309140</v>
      </c>
      <c r="AG29" s="231"/>
      <c r="AH29" s="231"/>
      <c r="AI29" s="231"/>
      <c r="AJ29" s="231"/>
      <c r="AK29" s="231"/>
      <c r="AL29" s="65"/>
      <c r="AM29" s="65"/>
      <c r="AN29" s="65"/>
    </row>
    <row r="30" spans="1:40" ht="37.200000000000003" customHeight="1" x14ac:dyDescent="0.3">
      <c r="A30" s="532"/>
      <c r="B30" s="68" t="s">
        <v>276</v>
      </c>
      <c r="C30" s="151">
        <v>21</v>
      </c>
      <c r="D30" s="231">
        <v>2</v>
      </c>
      <c r="E30" s="231">
        <v>22</v>
      </c>
      <c r="F30" s="231">
        <v>1</v>
      </c>
      <c r="G30" s="231"/>
      <c r="H30" s="231">
        <v>7131640</v>
      </c>
      <c r="I30" s="231">
        <v>3000</v>
      </c>
      <c r="J30" s="231">
        <v>18</v>
      </c>
      <c r="K30" s="231">
        <v>14</v>
      </c>
      <c r="L30" s="231">
        <v>11</v>
      </c>
      <c r="M30" s="231"/>
      <c r="N30" s="231"/>
      <c r="O30" s="231">
        <v>4</v>
      </c>
      <c r="P30" s="231">
        <v>3</v>
      </c>
      <c r="Q30" s="231"/>
      <c r="R30" s="231">
        <v>1</v>
      </c>
      <c r="S30" s="231"/>
      <c r="T30" s="231">
        <v>22</v>
      </c>
      <c r="U30" s="231"/>
      <c r="V30" s="231">
        <v>2</v>
      </c>
      <c r="W30" s="231"/>
      <c r="X30" s="231"/>
      <c r="Y30" s="231"/>
      <c r="Z30" s="231"/>
      <c r="AA30" s="231">
        <v>1</v>
      </c>
      <c r="AB30" s="231">
        <v>8</v>
      </c>
      <c r="AC30" s="231">
        <v>2</v>
      </c>
      <c r="AD30" s="231">
        <v>1</v>
      </c>
      <c r="AE30" s="231">
        <v>2</v>
      </c>
      <c r="AF30" s="231">
        <v>2574211</v>
      </c>
      <c r="AG30" s="231"/>
      <c r="AH30" s="231">
        <v>51627</v>
      </c>
      <c r="AI30" s="231"/>
      <c r="AJ30" s="231"/>
      <c r="AK30" s="231"/>
      <c r="AL30" s="65"/>
      <c r="AM30" s="65"/>
      <c r="AN30" s="65"/>
    </row>
    <row r="31" spans="1:40" ht="40.5" customHeight="1" x14ac:dyDescent="0.3">
      <c r="A31" s="533"/>
      <c r="B31" s="153" t="s">
        <v>277</v>
      </c>
      <c r="C31" s="151">
        <v>22</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65"/>
      <c r="AM31" s="65"/>
      <c r="AN31" s="65"/>
    </row>
    <row r="32" spans="1:40" ht="54.75" customHeight="1" x14ac:dyDescent="0.3">
      <c r="A32" s="531" t="s">
        <v>147</v>
      </c>
      <c r="B32" s="68" t="s">
        <v>278</v>
      </c>
      <c r="C32" s="151">
        <v>23</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65"/>
      <c r="AM32" s="65"/>
      <c r="AN32" s="65"/>
    </row>
    <row r="33" spans="1:40" ht="45.75" customHeight="1" x14ac:dyDescent="0.3">
      <c r="A33" s="533"/>
      <c r="B33" s="154" t="s">
        <v>279</v>
      </c>
      <c r="C33" s="151">
        <v>24</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65"/>
      <c r="AM33" s="65"/>
      <c r="AN33" s="65"/>
    </row>
    <row r="34" spans="1:40" ht="27.6" customHeight="1" x14ac:dyDescent="0.25">
      <c r="A34" s="577" t="s">
        <v>148</v>
      </c>
      <c r="B34" s="578"/>
      <c r="C34" s="578"/>
      <c r="D34" s="578"/>
      <c r="E34" s="578"/>
      <c r="F34" s="578"/>
      <c r="G34" s="578"/>
      <c r="H34" s="578"/>
      <c r="I34" s="578"/>
      <c r="J34" s="578"/>
      <c r="K34" s="225"/>
      <c r="L34" s="225"/>
      <c r="M34" s="225"/>
      <c r="N34" s="225"/>
      <c r="O34" s="155"/>
      <c r="P34" s="155"/>
      <c r="Q34" s="155"/>
      <c r="R34" s="155"/>
      <c r="S34" s="155"/>
      <c r="T34" s="155"/>
      <c r="U34" s="155"/>
      <c r="V34" s="156"/>
      <c r="W34" s="157"/>
      <c r="X34" s="157"/>
      <c r="Y34" s="157"/>
      <c r="Z34" s="157"/>
      <c r="AA34" s="157"/>
      <c r="AB34" s="157"/>
      <c r="AC34" s="157"/>
      <c r="AD34" s="157"/>
      <c r="AE34" s="157"/>
      <c r="AF34" s="157"/>
      <c r="AG34" s="157"/>
      <c r="AH34" s="157"/>
      <c r="AI34" s="157"/>
      <c r="AJ34" s="157"/>
      <c r="AK34" s="157"/>
      <c r="AL34" s="158"/>
      <c r="AM34" s="158"/>
      <c r="AN34" s="158"/>
    </row>
    <row r="35" spans="1:40" ht="20.399999999999999" x14ac:dyDescent="0.3">
      <c r="A35" s="579" t="s">
        <v>376</v>
      </c>
      <c r="B35" s="579"/>
      <c r="C35" s="579"/>
      <c r="D35" s="579"/>
      <c r="E35" s="579"/>
      <c r="F35" s="579"/>
      <c r="G35" s="579"/>
      <c r="H35" s="579"/>
      <c r="I35" s="579"/>
      <c r="J35" s="579"/>
      <c r="K35" s="579"/>
      <c r="L35" s="579"/>
      <c r="M35" s="579"/>
      <c r="N35" s="226"/>
      <c r="O35" s="159"/>
      <c r="P35" s="159"/>
      <c r="Q35" s="159"/>
      <c r="R35" s="159"/>
      <c r="S35" s="159"/>
      <c r="T35" s="159"/>
      <c r="U35" s="159"/>
      <c r="V35" s="160"/>
      <c r="W35" s="157"/>
      <c r="X35" s="580" t="s">
        <v>22</v>
      </c>
      <c r="Y35" s="580"/>
      <c r="Z35" s="580"/>
      <c r="AA35" s="580"/>
      <c r="AB35" s="590" t="s">
        <v>10539</v>
      </c>
      <c r="AC35" s="590"/>
      <c r="AD35" s="590"/>
      <c r="AE35" s="590"/>
      <c r="AF35" s="590"/>
      <c r="AG35" s="590"/>
      <c r="AH35" s="590"/>
      <c r="AI35" s="210"/>
      <c r="AJ35" s="210"/>
      <c r="AK35" s="210"/>
      <c r="AL35" s="158"/>
      <c r="AM35" s="158"/>
      <c r="AN35" s="158"/>
    </row>
    <row r="36" spans="1:40" ht="18" customHeight="1" x14ac:dyDescent="0.3">
      <c r="A36" s="569" t="s">
        <v>377</v>
      </c>
      <c r="B36" s="569"/>
      <c r="C36" s="569"/>
      <c r="D36" s="569"/>
      <c r="E36" s="569"/>
      <c r="F36" s="569"/>
      <c r="G36" s="569"/>
      <c r="H36" s="569"/>
      <c r="I36" s="569"/>
      <c r="J36" s="569"/>
      <c r="K36" s="569"/>
      <c r="L36" s="569"/>
      <c r="M36" s="569"/>
      <c r="N36" s="569"/>
      <c r="O36" s="161"/>
      <c r="P36" s="161"/>
      <c r="Q36" s="161"/>
      <c r="R36" s="161"/>
      <c r="S36" s="161"/>
      <c r="T36" s="161"/>
      <c r="U36" s="161"/>
      <c r="V36" s="157"/>
      <c r="W36" s="157"/>
      <c r="X36" s="162"/>
      <c r="Y36" s="163"/>
      <c r="Z36" s="164"/>
      <c r="AA36" s="164"/>
      <c r="AB36" s="591"/>
      <c r="AC36" s="591"/>
      <c r="AD36" s="591"/>
      <c r="AE36" s="591"/>
      <c r="AF36" s="591"/>
      <c r="AG36" s="591"/>
      <c r="AH36" s="591"/>
      <c r="AI36" s="211"/>
      <c r="AJ36" s="211"/>
      <c r="AK36" s="211"/>
      <c r="AL36" s="158"/>
      <c r="AM36" s="158"/>
      <c r="AN36" s="158"/>
    </row>
    <row r="37" spans="1:40" ht="21.75" customHeight="1" x14ac:dyDescent="0.25">
      <c r="A37" s="574"/>
      <c r="B37" s="574"/>
      <c r="C37" s="574"/>
      <c r="D37" s="574"/>
      <c r="E37" s="574"/>
      <c r="F37" s="574"/>
      <c r="G37" s="574"/>
      <c r="H37" s="574"/>
      <c r="I37" s="574"/>
      <c r="J37" s="574"/>
      <c r="K37" s="574"/>
      <c r="L37" s="574"/>
      <c r="M37" s="574"/>
      <c r="N37" s="574"/>
      <c r="O37" s="574"/>
      <c r="P37" s="574"/>
      <c r="Q37" s="574"/>
      <c r="R37" s="574"/>
      <c r="S37" s="574"/>
      <c r="T37" s="574"/>
      <c r="U37" s="574"/>
      <c r="V37" s="574"/>
      <c r="W37" s="157"/>
      <c r="X37" s="575" t="s">
        <v>30</v>
      </c>
      <c r="Y37" s="575"/>
      <c r="Z37" s="575"/>
      <c r="AA37" s="575"/>
      <c r="AB37" s="576" t="s">
        <v>66</v>
      </c>
      <c r="AC37" s="576"/>
      <c r="AD37" s="576"/>
      <c r="AE37" s="576"/>
      <c r="AF37" s="576"/>
      <c r="AG37" s="576"/>
      <c r="AH37" s="576"/>
      <c r="AI37" s="576"/>
      <c r="AJ37" s="576"/>
      <c r="AK37" s="576"/>
      <c r="AL37" s="158"/>
      <c r="AM37" s="158"/>
      <c r="AN37" s="158"/>
    </row>
    <row r="38" spans="1:40" ht="18" customHeight="1" x14ac:dyDescent="0.25">
      <c r="A38" s="165"/>
      <c r="B38" s="165"/>
      <c r="C38" s="165"/>
      <c r="D38" s="165"/>
      <c r="E38" s="165"/>
      <c r="F38" s="165"/>
      <c r="G38" s="157"/>
      <c r="H38" s="157"/>
      <c r="I38" s="157"/>
      <c r="J38" s="157"/>
      <c r="K38" s="157"/>
      <c r="L38" s="157"/>
      <c r="M38" s="157"/>
      <c r="N38" s="157"/>
      <c r="O38" s="157"/>
      <c r="P38" s="157"/>
      <c r="Q38" s="157"/>
      <c r="R38" s="157"/>
      <c r="S38" s="157"/>
      <c r="T38" s="157"/>
      <c r="U38" s="157"/>
      <c r="V38" s="157"/>
      <c r="W38" s="157"/>
      <c r="X38" s="575"/>
      <c r="Y38" s="575"/>
      <c r="Z38" s="575"/>
      <c r="AA38" s="575"/>
      <c r="AB38" s="592" t="s">
        <v>10540</v>
      </c>
      <c r="AC38" s="592"/>
      <c r="AD38" s="592"/>
      <c r="AE38" s="592"/>
      <c r="AF38" s="592"/>
      <c r="AG38" s="592"/>
      <c r="AH38" s="592"/>
      <c r="AI38" s="212"/>
      <c r="AJ38" s="212"/>
      <c r="AK38" s="212"/>
      <c r="AL38" s="158"/>
      <c r="AM38" s="158"/>
      <c r="AN38" s="158"/>
    </row>
    <row r="39" spans="1:40" ht="21.75" customHeight="1" x14ac:dyDescent="0.3">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66"/>
      <c r="Y39" s="166"/>
      <c r="Z39" s="164"/>
      <c r="AA39" s="164"/>
      <c r="AB39" s="593"/>
      <c r="AC39" s="593"/>
      <c r="AD39" s="593"/>
      <c r="AE39" s="593"/>
      <c r="AF39" s="593"/>
      <c r="AG39" s="593"/>
      <c r="AH39" s="593"/>
      <c r="AI39" s="211"/>
      <c r="AJ39" s="211"/>
      <c r="AK39" s="211"/>
      <c r="AL39" s="158"/>
      <c r="AM39" s="158"/>
      <c r="AN39" s="158"/>
    </row>
    <row r="40" spans="1:40" ht="13.2" x14ac:dyDescent="0.25">
      <c r="A40" s="157"/>
      <c r="B40" s="157"/>
      <c r="C40" s="157"/>
      <c r="D40" s="157"/>
      <c r="E40" s="157"/>
      <c r="F40" s="157"/>
      <c r="G40" s="157"/>
      <c r="H40" s="157"/>
      <c r="I40" s="157"/>
      <c r="J40" s="157"/>
      <c r="K40" s="157"/>
      <c r="L40" s="157"/>
      <c r="M40" s="157"/>
      <c r="N40" s="157"/>
      <c r="O40" s="157"/>
      <c r="P40" s="157"/>
      <c r="Q40" s="157"/>
      <c r="R40" s="157"/>
      <c r="S40" s="157"/>
      <c r="T40" s="157"/>
      <c r="U40" s="157"/>
      <c r="V40" s="157"/>
      <c r="W40" s="157"/>
      <c r="X40" s="167"/>
      <c r="Y40" s="167"/>
      <c r="Z40" s="164"/>
      <c r="AA40" s="164"/>
      <c r="AB40" s="576" t="s">
        <v>66</v>
      </c>
      <c r="AC40" s="576"/>
      <c r="AD40" s="576"/>
      <c r="AE40" s="576"/>
      <c r="AF40" s="576"/>
      <c r="AG40" s="576"/>
      <c r="AH40" s="576"/>
      <c r="AI40" s="576"/>
      <c r="AJ40" s="576"/>
      <c r="AK40" s="576"/>
      <c r="AL40" s="158"/>
      <c r="AM40" s="158"/>
      <c r="AN40" s="158"/>
    </row>
    <row r="41" spans="1:40" ht="15.6" x14ac:dyDescent="0.25">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168"/>
      <c r="Y41" s="169"/>
      <c r="Z41" s="164"/>
      <c r="AA41" s="164"/>
      <c r="AB41" s="586" t="s">
        <v>10541</v>
      </c>
      <c r="AC41" s="586"/>
      <c r="AD41" s="586"/>
      <c r="AE41" s="169"/>
      <c r="AF41" s="587">
        <v>45665</v>
      </c>
      <c r="AG41" s="588"/>
      <c r="AH41" s="588"/>
      <c r="AI41" s="588"/>
      <c r="AJ41" s="279"/>
      <c r="AK41" s="170"/>
      <c r="AL41" s="158"/>
      <c r="AM41" s="158"/>
      <c r="AN41" s="158"/>
    </row>
    <row r="42" spans="1:40" ht="13.2" x14ac:dyDescent="0.25">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68"/>
      <c r="Y42" s="169"/>
      <c r="Z42" s="164"/>
      <c r="AA42" s="164"/>
      <c r="AB42" s="589" t="s">
        <v>280</v>
      </c>
      <c r="AC42" s="589"/>
      <c r="AD42" s="589"/>
      <c r="AE42" s="169"/>
      <c r="AF42" s="589" t="s">
        <v>3111</v>
      </c>
      <c r="AG42" s="589"/>
      <c r="AH42" s="589"/>
      <c r="AI42" s="589"/>
      <c r="AJ42" s="280"/>
      <c r="AK42" s="169"/>
      <c r="AL42" s="158"/>
      <c r="AM42" s="158"/>
      <c r="AN42" s="158"/>
    </row>
    <row r="43" spans="1:40" ht="13.2" x14ac:dyDescent="0.25">
      <c r="A43" s="157"/>
      <c r="B43" s="157"/>
      <c r="C43" s="157"/>
      <c r="D43" s="157"/>
      <c r="E43" s="157"/>
      <c r="F43" s="157"/>
      <c r="G43" s="157"/>
      <c r="H43" s="157"/>
      <c r="I43" s="157"/>
      <c r="J43" s="157"/>
      <c r="K43" s="157"/>
      <c r="L43" s="157"/>
      <c r="M43" s="157"/>
      <c r="N43" s="157"/>
      <c r="O43" s="157"/>
      <c r="P43" s="157"/>
      <c r="Q43" s="157"/>
      <c r="R43" s="157"/>
      <c r="S43" s="157"/>
      <c r="T43" s="157"/>
      <c r="U43" s="157"/>
      <c r="V43" s="157"/>
      <c r="W43" s="157"/>
      <c r="X43" s="158"/>
      <c r="Y43" s="158"/>
      <c r="Z43" s="158"/>
      <c r="AA43" s="158"/>
      <c r="AB43" s="158"/>
      <c r="AC43" s="158"/>
      <c r="AD43" s="158"/>
      <c r="AE43" s="158"/>
      <c r="AF43" s="158"/>
      <c r="AG43" s="158"/>
      <c r="AH43" s="158"/>
      <c r="AI43" s="158"/>
      <c r="AJ43" s="158"/>
      <c r="AK43" s="158"/>
      <c r="AL43" s="158"/>
      <c r="AM43" s="158"/>
      <c r="AN43" s="158"/>
    </row>
  </sheetData>
  <mergeCells count="59">
    <mergeCell ref="AB41:AD41"/>
    <mergeCell ref="AF41:AI41"/>
    <mergeCell ref="AB42:AD42"/>
    <mergeCell ref="AF42:AI42"/>
    <mergeCell ref="AB35:AH36"/>
    <mergeCell ref="AB38:AH39"/>
    <mergeCell ref="AB37:AK37"/>
    <mergeCell ref="AB40:AK40"/>
    <mergeCell ref="AF7:AF8"/>
    <mergeCell ref="A34:J34"/>
    <mergeCell ref="A35:M35"/>
    <mergeCell ref="X35:AA35"/>
    <mergeCell ref="K7:K8"/>
    <mergeCell ref="A10:B10"/>
    <mergeCell ref="A11:A23"/>
    <mergeCell ref="O7:O8"/>
    <mergeCell ref="Z6:AE7"/>
    <mergeCell ref="M7:M8"/>
    <mergeCell ref="F7:F8"/>
    <mergeCell ref="G7:G8"/>
    <mergeCell ref="AJ6:AJ8"/>
    <mergeCell ref="AG7:AH7"/>
    <mergeCell ref="J6:O6"/>
    <mergeCell ref="L7:L8"/>
    <mergeCell ref="S6:S8"/>
    <mergeCell ref="A37:V37"/>
    <mergeCell ref="X37:AA38"/>
    <mergeCell ref="X5:X8"/>
    <mergeCell ref="Y5:Y8"/>
    <mergeCell ref="A36:N36"/>
    <mergeCell ref="W5:W8"/>
    <mergeCell ref="P6:P8"/>
    <mergeCell ref="A24:A26"/>
    <mergeCell ref="A27:B27"/>
    <mergeCell ref="A28:A31"/>
    <mergeCell ref="A32:A33"/>
    <mergeCell ref="A9:B9"/>
    <mergeCell ref="H6:H8"/>
    <mergeCell ref="I6:I8"/>
    <mergeCell ref="J7:J8"/>
    <mergeCell ref="T6:T8"/>
    <mergeCell ref="Q6:Q8"/>
    <mergeCell ref="R6:R8"/>
    <mergeCell ref="A3:AK3"/>
    <mergeCell ref="A4:AK4"/>
    <mergeCell ref="A5:B8"/>
    <mergeCell ref="C5:C8"/>
    <mergeCell ref="D5:D8"/>
    <mergeCell ref="E5:E8"/>
    <mergeCell ref="AI6:AI8"/>
    <mergeCell ref="AK6:AK8"/>
    <mergeCell ref="Z5:AK5"/>
    <mergeCell ref="F6:G6"/>
    <mergeCell ref="F5:I5"/>
    <mergeCell ref="J5:T5"/>
    <mergeCell ref="U5:U8"/>
    <mergeCell ref="V5:V8"/>
    <mergeCell ref="AF6:AH6"/>
    <mergeCell ref="N7:N8"/>
  </mergeCells>
  <phoneticPr fontId="59" type="noConversion"/>
  <conditionalFormatting sqref="K34:V34">
    <cfRule type="cellIs" dxfId="9" priority="12" stopIfTrue="1" operator="lessThan">
      <formula>0</formula>
    </cfRule>
  </conditionalFormatting>
  <conditionalFormatting sqref="AA11:AJ31">
    <cfRule type="cellIs" dxfId="8" priority="7" stopIfTrue="1" operator="lessThan">
      <formula>0</formula>
    </cfRule>
  </conditionalFormatting>
  <conditionalFormatting sqref="D11:AJ31">
    <cfRule type="cellIs" dxfId="7" priority="8" stopIfTrue="1" operator="lessThan">
      <formula>0</formula>
    </cfRule>
  </conditionalFormatting>
  <conditionalFormatting sqref="K11:K31">
    <cfRule type="cellIs" dxfId="6" priority="6" stopIfTrue="1" operator="lessThan">
      <formula>0</formula>
    </cfRule>
  </conditionalFormatting>
  <conditionalFormatting sqref="D32:AK33">
    <cfRule type="cellIs" dxfId="5" priority="4" stopIfTrue="1" operator="lessThan">
      <formula>0</formula>
    </cfRule>
  </conditionalFormatting>
  <conditionalFormatting sqref="D32:AK33">
    <cfRule type="cellIs" dxfId="4" priority="5" stopIfTrue="1" operator="lessThan">
      <formula>0</formula>
    </cfRule>
  </conditionalFormatting>
  <conditionalFormatting sqref="AK11:AK31">
    <cfRule type="cellIs" dxfId="3" priority="2" stopIfTrue="1" operator="lessThan">
      <formula>0</formula>
    </cfRule>
  </conditionalFormatting>
  <conditionalFormatting sqref="AK11:AK31">
    <cfRule type="cellIs" dxfId="2" priority="3" stopIfTrue="1" operator="lessThan">
      <formula>0</formula>
    </cfRule>
  </conditionalFormatting>
  <conditionalFormatting sqref="D10:AK10">
    <cfRule type="cellIs" dxfId="1" priority="1" stopIfTrue="1" operator="lessThan">
      <formula>0</formula>
    </cfRule>
  </conditionalFormatting>
  <pageMargins left="0.51181102362204722" right="0.31496062992125984" top="0.78740157480314965" bottom="0.35433070866141736"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F2402"/>
  <sheetViews>
    <sheetView workbookViewId="0"/>
  </sheetViews>
  <sheetFormatPr defaultRowHeight="13.2" x14ac:dyDescent="0.25"/>
  <cols>
    <col min="1" max="2" width="8.88671875" style="208" customWidth="1"/>
    <col min="3" max="3" width="45.6640625" style="205" customWidth="1"/>
    <col min="4" max="4" width="69.5546875" style="205" customWidth="1"/>
    <col min="5" max="5" width="21.33203125" style="205" customWidth="1"/>
  </cols>
  <sheetData>
    <row r="1" spans="1:6" ht="38.25" customHeight="1" x14ac:dyDescent="0.25">
      <c r="A1" s="229" t="s">
        <v>224</v>
      </c>
      <c r="B1" s="229" t="s">
        <v>225</v>
      </c>
      <c r="C1" s="229" t="s">
        <v>226</v>
      </c>
      <c r="D1" s="229" t="s">
        <v>227</v>
      </c>
      <c r="E1" s="229" t="s">
        <v>228</v>
      </c>
    </row>
    <row r="2" spans="1:6" x14ac:dyDescent="0.25">
      <c r="A2" s="223" t="str">
        <f>IF((SUM('Раздел 1'!AB35:AB35)=0),"","Неверно!")</f>
        <v/>
      </c>
      <c r="B2" s="222" t="s">
        <v>3153</v>
      </c>
      <c r="C2" s="282" t="s">
        <v>3000</v>
      </c>
      <c r="D2" s="282" t="s">
        <v>237</v>
      </c>
      <c r="E2" s="282" t="str">
        <f>CONCATENATE(SUM('Раздел 1'!AB35:AB35),"=",0)</f>
        <v>0=0</v>
      </c>
      <c r="F2" s="329"/>
    </row>
    <row r="3" spans="1:6" x14ac:dyDescent="0.25">
      <c r="A3" s="223" t="str">
        <f>IF((SUM('Раздел 1'!AB36:AB36)=0),"","Неверно!")</f>
        <v/>
      </c>
      <c r="B3" s="222" t="s">
        <v>3153</v>
      </c>
      <c r="C3" s="282" t="s">
        <v>1446</v>
      </c>
      <c r="D3" s="282" t="s">
        <v>237</v>
      </c>
      <c r="E3" s="282" t="str">
        <f>CONCATENATE(SUM('Раздел 1'!AB36:AB36),"=",0)</f>
        <v>0=0</v>
      </c>
      <c r="F3" s="329"/>
    </row>
    <row r="4" spans="1:6" x14ac:dyDescent="0.25">
      <c r="A4" s="223" t="str">
        <f>IF((SUM('Раздел 1'!AB37:AB37)=0),"","Неверно!")</f>
        <v/>
      </c>
      <c r="B4" s="222" t="s">
        <v>3153</v>
      </c>
      <c r="C4" s="282" t="s">
        <v>1447</v>
      </c>
      <c r="D4" s="282" t="s">
        <v>237</v>
      </c>
      <c r="E4" s="282" t="str">
        <f>CONCATENATE(SUM('Раздел 1'!AB37:AB37),"=",0)</f>
        <v>0=0</v>
      </c>
      <c r="F4" s="329"/>
    </row>
    <row r="5" spans="1:6" x14ac:dyDescent="0.25">
      <c r="A5" s="223" t="str">
        <f>IF((SUM('Раздел 1'!AB38:AB38)=0),"","Неверно!")</f>
        <v/>
      </c>
      <c r="B5" s="222" t="s">
        <v>3153</v>
      </c>
      <c r="C5" s="282" t="s">
        <v>1448</v>
      </c>
      <c r="D5" s="282" t="s">
        <v>237</v>
      </c>
      <c r="E5" s="282" t="str">
        <f>CONCATENATE(SUM('Раздел 1'!AB38:AB38),"=",0)</f>
        <v>0=0</v>
      </c>
      <c r="F5" s="329"/>
    </row>
    <row r="6" spans="1:6" x14ac:dyDescent="0.25">
      <c r="A6" s="223" t="str">
        <f>IF((SUM('Раздел 1'!AB39:AB39)=0),"","Неверно!")</f>
        <v/>
      </c>
      <c r="B6" s="222" t="s">
        <v>3153</v>
      </c>
      <c r="C6" s="282" t="s">
        <v>1449</v>
      </c>
      <c r="D6" s="282" t="s">
        <v>237</v>
      </c>
      <c r="E6" s="282" t="str">
        <f>CONCATENATE(SUM('Раздел 1'!AB39:AB39),"=",0)</f>
        <v>0=0</v>
      </c>
      <c r="F6" s="329"/>
    </row>
    <row r="7" spans="1:6" x14ac:dyDescent="0.25">
      <c r="A7" s="223" t="str">
        <f>IF((SUM('Раздел 1'!AB40:AB40)=0),"","Неверно!")</f>
        <v/>
      </c>
      <c r="B7" s="222" t="s">
        <v>3153</v>
      </c>
      <c r="C7" s="282" t="s">
        <v>1450</v>
      </c>
      <c r="D7" s="282" t="s">
        <v>237</v>
      </c>
      <c r="E7" s="282" t="str">
        <f>CONCATENATE(SUM('Раздел 1'!AB40:AB40),"=",0)</f>
        <v>0=0</v>
      </c>
      <c r="F7" s="329"/>
    </row>
    <row r="8" spans="1:6" x14ac:dyDescent="0.25">
      <c r="A8" s="223" t="str">
        <f>IF((SUM('Раздел 1'!AB41:AB41)=0),"","Неверно!")</f>
        <v/>
      </c>
      <c r="B8" s="222" t="s">
        <v>3153</v>
      </c>
      <c r="C8" s="282" t="s">
        <v>1451</v>
      </c>
      <c r="D8" s="282" t="s">
        <v>237</v>
      </c>
      <c r="E8" s="282" t="str">
        <f>CONCATENATE(SUM('Раздел 1'!AB41:AB41),"=",0)</f>
        <v>0=0</v>
      </c>
      <c r="F8" s="329"/>
    </row>
    <row r="9" spans="1:6" x14ac:dyDescent="0.25">
      <c r="A9" s="223" t="str">
        <f>IF((SUM('Раздел 1'!W39:W39)=0),"","Неверно!")</f>
        <v/>
      </c>
      <c r="B9" s="222" t="s">
        <v>3154</v>
      </c>
      <c r="C9" s="282" t="s">
        <v>2999</v>
      </c>
      <c r="D9" s="282" t="s">
        <v>235</v>
      </c>
      <c r="E9" s="282" t="str">
        <f>CONCATENATE(SUM('Раздел 1'!W39:W39),"=",0)</f>
        <v>0=0</v>
      </c>
      <c r="F9" s="329"/>
    </row>
    <row r="10" spans="1:6" x14ac:dyDescent="0.25">
      <c r="A10" s="223" t="str">
        <f>IF((SUM('Раздел 1'!V43:V43)=0),"","Неверно!")</f>
        <v/>
      </c>
      <c r="B10" s="222" t="s">
        <v>3155</v>
      </c>
      <c r="C10" s="282" t="s">
        <v>1453</v>
      </c>
      <c r="D10" s="282" t="s">
        <v>236</v>
      </c>
      <c r="E10" s="282" t="str">
        <f>CONCATENATE(SUM('Раздел 1'!V43:V43),"=",0)</f>
        <v>0=0</v>
      </c>
      <c r="F10" s="329"/>
    </row>
    <row r="11" spans="1:6" x14ac:dyDescent="0.25">
      <c r="A11" s="223" t="str">
        <f>IF((SUM('Раздел 1'!V44:V44)=0),"","Неверно!")</f>
        <v/>
      </c>
      <c r="B11" s="222" t="s">
        <v>3155</v>
      </c>
      <c r="C11" s="282" t="s">
        <v>1454</v>
      </c>
      <c r="D11" s="282" t="s">
        <v>236</v>
      </c>
      <c r="E11" s="282" t="str">
        <f>CONCATENATE(SUM('Раздел 1'!V44:V44),"=",0)</f>
        <v>0=0</v>
      </c>
      <c r="F11" s="329"/>
    </row>
    <row r="12" spans="1:6" x14ac:dyDescent="0.25">
      <c r="A12" s="223" t="str">
        <f>IF((SUM('Раздел 1'!V45:V45)=0),"","Неверно!")</f>
        <v/>
      </c>
      <c r="B12" s="222" t="s">
        <v>3155</v>
      </c>
      <c r="C12" s="282" t="s">
        <v>1455</v>
      </c>
      <c r="D12" s="282" t="s">
        <v>236</v>
      </c>
      <c r="E12" s="282" t="str">
        <f>CONCATENATE(SUM('Раздел 1'!V45:V45),"=",0)</f>
        <v>0=0</v>
      </c>
      <c r="F12" s="329"/>
    </row>
    <row r="13" spans="1:6" x14ac:dyDescent="0.25">
      <c r="A13" s="223" t="str">
        <f>IF((SUM('Раздел 1'!V46:V46)=0),"","Неверно!")</f>
        <v/>
      </c>
      <c r="B13" s="222" t="s">
        <v>3155</v>
      </c>
      <c r="C13" s="282" t="s">
        <v>1456</v>
      </c>
      <c r="D13" s="282" t="s">
        <v>236</v>
      </c>
      <c r="E13" s="282" t="str">
        <f>CONCATENATE(SUM('Раздел 1'!V46:V46),"=",0)</f>
        <v>0=0</v>
      </c>
      <c r="F13" s="329"/>
    </row>
    <row r="14" spans="1:6" x14ac:dyDescent="0.25">
      <c r="A14" s="223" t="str">
        <f>IF((SUM('Раздел 1'!V47:V47)=0),"","Неверно!")</f>
        <v/>
      </c>
      <c r="B14" s="222" t="s">
        <v>3155</v>
      </c>
      <c r="C14" s="282" t="s">
        <v>1457</v>
      </c>
      <c r="D14" s="282" t="s">
        <v>236</v>
      </c>
      <c r="E14" s="282" t="str">
        <f>CONCATENATE(SUM('Раздел 1'!V47:V47),"=",0)</f>
        <v>0=0</v>
      </c>
      <c r="F14" s="329"/>
    </row>
    <row r="15" spans="1:6" x14ac:dyDescent="0.25">
      <c r="A15" s="223" t="str">
        <f>IF((SUM('Раздел 1'!V48:V48)=0),"","Неверно!")</f>
        <v/>
      </c>
      <c r="B15" s="222" t="s">
        <v>3155</v>
      </c>
      <c r="C15" s="282" t="s">
        <v>1458</v>
      </c>
      <c r="D15" s="282" t="s">
        <v>236</v>
      </c>
      <c r="E15" s="282" t="str">
        <f>CONCATENATE(SUM('Раздел 1'!V48:V48),"=",0)</f>
        <v>0=0</v>
      </c>
      <c r="F15" s="329"/>
    </row>
    <row r="16" spans="1:6" x14ac:dyDescent="0.25">
      <c r="A16" s="223" t="str">
        <f>IF((SUM('Раздел 1'!V49:V49)=0),"","Неверно!")</f>
        <v/>
      </c>
      <c r="B16" s="222" t="s">
        <v>3155</v>
      </c>
      <c r="C16" s="282" t="s">
        <v>1459</v>
      </c>
      <c r="D16" s="282" t="s">
        <v>236</v>
      </c>
      <c r="E16" s="282" t="str">
        <f>CONCATENATE(SUM('Раздел 1'!V49:V49),"=",0)</f>
        <v>0=0</v>
      </c>
      <c r="F16" s="329"/>
    </row>
    <row r="17" spans="1:6" x14ac:dyDescent="0.25">
      <c r="A17" s="223" t="str">
        <f>IF((SUM('Раздел 1'!R33:R33)=0),"","Неверно!")</f>
        <v/>
      </c>
      <c r="B17" s="222" t="s">
        <v>3156</v>
      </c>
      <c r="C17" s="282" t="s">
        <v>2550</v>
      </c>
      <c r="D17" s="282" t="s">
        <v>240</v>
      </c>
      <c r="E17" s="282" t="str">
        <f>CONCATENATE(SUM('Раздел 1'!R33:R33),"=",0)</f>
        <v>0=0</v>
      </c>
      <c r="F17" s="281"/>
    </row>
    <row r="18" spans="1:6" x14ac:dyDescent="0.25">
      <c r="A18" s="223" t="str">
        <f>IF((SUM('Раздел 1'!V18:V18)=0),"","Неверно!")</f>
        <v/>
      </c>
      <c r="B18" s="222" t="s">
        <v>3157</v>
      </c>
      <c r="C18" s="282" t="s">
        <v>1461</v>
      </c>
      <c r="D18" s="282" t="s">
        <v>236</v>
      </c>
      <c r="E18" s="282" t="str">
        <f>CONCATENATE(SUM('Раздел 1'!V18:V18),"=",0)</f>
        <v>0=0</v>
      </c>
      <c r="F18" s="281"/>
    </row>
    <row r="19" spans="1:6" x14ac:dyDescent="0.25">
      <c r="A19" s="223" t="str">
        <f>IF((SUM('Раздел 1'!V19:V19)=0),"","Неверно!")</f>
        <v/>
      </c>
      <c r="B19" s="222" t="s">
        <v>3157</v>
      </c>
      <c r="C19" s="282" t="s">
        <v>1462</v>
      </c>
      <c r="D19" s="282" t="s">
        <v>236</v>
      </c>
      <c r="E19" s="282" t="str">
        <f>CONCATENATE(SUM('Раздел 1'!V19:V19),"=",0)</f>
        <v>0=0</v>
      </c>
      <c r="F19" s="281"/>
    </row>
    <row r="20" spans="1:6" x14ac:dyDescent="0.25">
      <c r="A20" s="223" t="str">
        <f>IF((SUM('Раздел 1'!V20:V20)=0),"","Неверно!")</f>
        <v/>
      </c>
      <c r="B20" s="222" t="s">
        <v>3157</v>
      </c>
      <c r="C20" s="282" t="s">
        <v>1463</v>
      </c>
      <c r="D20" s="282" t="s">
        <v>236</v>
      </c>
      <c r="E20" s="282" t="str">
        <f>CONCATENATE(SUM('Раздел 1'!V20:V20),"=",0)</f>
        <v>0=0</v>
      </c>
      <c r="F20" s="281"/>
    </row>
    <row r="21" spans="1:6" x14ac:dyDescent="0.25">
      <c r="A21" s="223" t="str">
        <f>IF((SUM('Раздел 1'!V21:V21)=0),"","Неверно!")</f>
        <v/>
      </c>
      <c r="B21" s="222" t="s">
        <v>3157</v>
      </c>
      <c r="C21" s="282" t="s">
        <v>1464</v>
      </c>
      <c r="D21" s="282" t="s">
        <v>236</v>
      </c>
      <c r="E21" s="282" t="str">
        <f>CONCATENATE(SUM('Раздел 1'!V21:V21),"=",0)</f>
        <v>0=0</v>
      </c>
      <c r="F21" s="281"/>
    </row>
    <row r="22" spans="1:6" x14ac:dyDescent="0.25">
      <c r="A22" s="223" t="str">
        <f>IF((SUM('Раздел 1'!V22:V22)=0),"","Неверно!")</f>
        <v/>
      </c>
      <c r="B22" s="222" t="s">
        <v>3157</v>
      </c>
      <c r="C22" s="282" t="s">
        <v>1465</v>
      </c>
      <c r="D22" s="282" t="s">
        <v>236</v>
      </c>
      <c r="E22" s="282" t="str">
        <f>CONCATENATE(SUM('Раздел 1'!V22:V22),"=",0)</f>
        <v>0=0</v>
      </c>
      <c r="F22" s="281"/>
    </row>
    <row r="23" spans="1:6" x14ac:dyDescent="0.25">
      <c r="A23" s="223" t="str">
        <f>IF((SUM('Раздел 1'!V23:V23)=0),"","Неверно!")</f>
        <v/>
      </c>
      <c r="B23" s="222" t="s">
        <v>3157</v>
      </c>
      <c r="C23" s="282" t="s">
        <v>1466</v>
      </c>
      <c r="D23" s="282" t="s">
        <v>236</v>
      </c>
      <c r="E23" s="282" t="str">
        <f>CONCATENATE(SUM('Раздел 1'!V23:V23),"=",0)</f>
        <v>0=0</v>
      </c>
      <c r="F23" s="281"/>
    </row>
    <row r="24" spans="1:6" x14ac:dyDescent="0.25">
      <c r="A24" s="223" t="str">
        <f>IF((SUM('Раздел 1'!V24:V24)=0),"","Неверно!")</f>
        <v/>
      </c>
      <c r="B24" s="222" t="s">
        <v>3157</v>
      </c>
      <c r="C24" s="282" t="s">
        <v>1467</v>
      </c>
      <c r="D24" s="282" t="s">
        <v>236</v>
      </c>
      <c r="E24" s="282" t="str">
        <f>CONCATENATE(SUM('Раздел 1'!V24:V24),"=",0)</f>
        <v>0=0</v>
      </c>
      <c r="F24" s="281"/>
    </row>
    <row r="25" spans="1:6" x14ac:dyDescent="0.25">
      <c r="A25" s="223" t="str">
        <f>IF((SUM('Раздел 1'!V25:V25)=0),"","Неверно!")</f>
        <v/>
      </c>
      <c r="B25" s="222" t="s">
        <v>3157</v>
      </c>
      <c r="C25" s="282" t="s">
        <v>1468</v>
      </c>
      <c r="D25" s="282" t="s">
        <v>236</v>
      </c>
      <c r="E25" s="282" t="str">
        <f>CONCATENATE(SUM('Раздел 1'!V25:V25),"=",0)</f>
        <v>0=0</v>
      </c>
      <c r="F25" s="281"/>
    </row>
    <row r="26" spans="1:6" x14ac:dyDescent="0.25">
      <c r="A26" s="223" t="str">
        <f>IF((SUM('Раздел 1'!V26:V26)=0),"","Неверно!")</f>
        <v/>
      </c>
      <c r="B26" s="222" t="s">
        <v>3157</v>
      </c>
      <c r="C26" s="282" t="s">
        <v>1469</v>
      </c>
      <c r="D26" s="282" t="s">
        <v>236</v>
      </c>
      <c r="E26" s="282" t="str">
        <f>CONCATENATE(SUM('Раздел 1'!V26:V26),"=",0)</f>
        <v>0=0</v>
      </c>
      <c r="F26" s="281"/>
    </row>
    <row r="27" spans="1:6" x14ac:dyDescent="0.25">
      <c r="A27" s="223" t="str">
        <f>IF((SUM('Раздел 1'!V27:V27)=0),"","Неверно!")</f>
        <v/>
      </c>
      <c r="B27" s="222" t="s">
        <v>3157</v>
      </c>
      <c r="C27" s="282" t="s">
        <v>1470</v>
      </c>
      <c r="D27" s="282" t="s">
        <v>236</v>
      </c>
      <c r="E27" s="282" t="str">
        <f>CONCATENATE(SUM('Раздел 1'!V27:V27),"=",0)</f>
        <v>0=0</v>
      </c>
      <c r="F27" s="281"/>
    </row>
    <row r="28" spans="1:6" x14ac:dyDescent="0.25">
      <c r="A28" s="223" t="str">
        <f>IF((SUM('Раздел 1'!V28:V28)=0),"","Неверно!")</f>
        <v/>
      </c>
      <c r="B28" s="222" t="s">
        <v>3157</v>
      </c>
      <c r="C28" s="282" t="s">
        <v>1471</v>
      </c>
      <c r="D28" s="282" t="s">
        <v>236</v>
      </c>
      <c r="E28" s="282" t="str">
        <f>CONCATENATE(SUM('Раздел 1'!V28:V28),"=",0)</f>
        <v>0=0</v>
      </c>
      <c r="F28" s="281"/>
    </row>
    <row r="29" spans="1:6" x14ac:dyDescent="0.25">
      <c r="A29" s="223" t="str">
        <f>IF((SUM('Раздел 1'!V29:V29)=0),"","Неверно!")</f>
        <v/>
      </c>
      <c r="B29" s="222" t="s">
        <v>3157</v>
      </c>
      <c r="C29" s="282" t="s">
        <v>1472</v>
      </c>
      <c r="D29" s="282" t="s">
        <v>236</v>
      </c>
      <c r="E29" s="282" t="str">
        <f>CONCATENATE(SUM('Раздел 1'!V29:V29),"=",0)</f>
        <v>0=0</v>
      </c>
      <c r="F29" s="281"/>
    </row>
    <row r="30" spans="1:6" x14ac:dyDescent="0.25">
      <c r="A30" s="223" t="str">
        <f>IF((SUM('Раздел 1'!W30:W30)=0),"","Неверно!")</f>
        <v/>
      </c>
      <c r="B30" s="222" t="s">
        <v>3158</v>
      </c>
      <c r="C30" s="282" t="s">
        <v>2998</v>
      </c>
      <c r="D30" s="282" t="s">
        <v>235</v>
      </c>
      <c r="E30" s="282" t="str">
        <f>CONCATENATE(SUM('Раздел 1'!W30:W30),"=",0)</f>
        <v>0=0</v>
      </c>
      <c r="F30" s="281"/>
    </row>
    <row r="31" spans="1:6" x14ac:dyDescent="0.25">
      <c r="A31" s="223" t="str">
        <f>IF((SUM('Раздел 1'!Q33:Q33)=0),"","Неверно!")</f>
        <v/>
      </c>
      <c r="B31" s="222" t="s">
        <v>3159</v>
      </c>
      <c r="C31" s="282" t="s">
        <v>2996</v>
      </c>
      <c r="D31" s="282" t="s">
        <v>2997</v>
      </c>
      <c r="E31" s="282" t="str">
        <f>CONCATENATE(SUM('Раздел 1'!Q33:Q33),"=",0)</f>
        <v>0=0</v>
      </c>
      <c r="F31" s="281"/>
    </row>
    <row r="32" spans="1:6" x14ac:dyDescent="0.25">
      <c r="A32" s="223" t="str">
        <f>IF((SUM('Раздел 1'!N10:N10)=0),"","Неверно!")</f>
        <v/>
      </c>
      <c r="B32" s="222" t="s">
        <v>3160</v>
      </c>
      <c r="C32" s="282" t="s">
        <v>1473</v>
      </c>
      <c r="D32" s="282" t="s">
        <v>3130</v>
      </c>
      <c r="E32" s="282" t="str">
        <f>CONCATENATE(SUM('Раздел 1'!N10:N10),"=",0)</f>
        <v>0=0</v>
      </c>
      <c r="F32" s="281"/>
    </row>
    <row r="33" spans="1:6" x14ac:dyDescent="0.25">
      <c r="A33" s="223" t="str">
        <f>IF((SUM('Раздел 1'!AF9:AF9)&lt;=SUM('Раздел 1'!AE9:AE9)),"","Неверно!")</f>
        <v/>
      </c>
      <c r="B33" s="222" t="s">
        <v>3161</v>
      </c>
      <c r="C33" s="282" t="s">
        <v>1474</v>
      </c>
      <c r="D33" s="282" t="s">
        <v>2995</v>
      </c>
      <c r="E33" s="282" t="str">
        <f>CONCATENATE(SUM('Раздел 1'!AF9:AF9),"&lt;=",SUM('Раздел 1'!AE9:AE9))</f>
        <v>85000&lt;=85000</v>
      </c>
      <c r="F33" s="281"/>
    </row>
    <row r="34" spans="1:6" ht="26.4" x14ac:dyDescent="0.25">
      <c r="A34" s="223" t="str">
        <f>IF((SUM('Раздел 1'!AF18:AF18)&lt;=SUM('Раздел 1'!AE18:AE18)),"","Неверно!")</f>
        <v/>
      </c>
      <c r="B34" s="222" t="s">
        <v>3161</v>
      </c>
      <c r="C34" s="282" t="s">
        <v>1475</v>
      </c>
      <c r="D34" s="282" t="s">
        <v>2995</v>
      </c>
      <c r="E34" s="282" t="str">
        <f>CONCATENATE(SUM('Раздел 1'!AF18:AF18),"&lt;=",SUM('Раздел 1'!AE18:AE18))</f>
        <v>0&lt;=0</v>
      </c>
      <c r="F34" s="281"/>
    </row>
    <row r="35" spans="1:6" ht="26.4" x14ac:dyDescent="0.25">
      <c r="A35" s="223" t="str">
        <f>IF((SUM('Раздел 1'!AF19:AF19)&lt;=SUM('Раздел 1'!AE19:AE19)),"","Неверно!")</f>
        <v/>
      </c>
      <c r="B35" s="222" t="s">
        <v>3161</v>
      </c>
      <c r="C35" s="282" t="s">
        <v>1476</v>
      </c>
      <c r="D35" s="282" t="s">
        <v>2995</v>
      </c>
      <c r="E35" s="282" t="str">
        <f>CONCATENATE(SUM('Раздел 1'!AF19:AF19),"&lt;=",SUM('Раздел 1'!AE19:AE19))</f>
        <v>0&lt;=0</v>
      </c>
      <c r="F35" s="281"/>
    </row>
    <row r="36" spans="1:6" ht="26.4" x14ac:dyDescent="0.25">
      <c r="A36" s="223" t="str">
        <f>IF((SUM('Раздел 1'!AF20:AF20)&lt;=SUM('Раздел 1'!AE20:AE20)),"","Неверно!")</f>
        <v/>
      </c>
      <c r="B36" s="222" t="s">
        <v>3161</v>
      </c>
      <c r="C36" s="282" t="s">
        <v>1477</v>
      </c>
      <c r="D36" s="282" t="s">
        <v>2995</v>
      </c>
      <c r="E36" s="282" t="str">
        <f>CONCATENATE(SUM('Раздел 1'!AF20:AF20),"&lt;=",SUM('Раздел 1'!AE20:AE20))</f>
        <v>0&lt;=0</v>
      </c>
      <c r="F36" s="281"/>
    </row>
    <row r="37" spans="1:6" ht="26.4" x14ac:dyDescent="0.25">
      <c r="A37" s="223" t="str">
        <f>IF((SUM('Раздел 1'!AF21:AF21)&lt;=SUM('Раздел 1'!AE21:AE21)),"","Неверно!")</f>
        <v/>
      </c>
      <c r="B37" s="222" t="s">
        <v>3161</v>
      </c>
      <c r="C37" s="282" t="s">
        <v>1478</v>
      </c>
      <c r="D37" s="282" t="s">
        <v>2995</v>
      </c>
      <c r="E37" s="282" t="str">
        <f>CONCATENATE(SUM('Раздел 1'!AF21:AF21),"&lt;=",SUM('Раздел 1'!AE21:AE21))</f>
        <v>0&lt;=0</v>
      </c>
      <c r="F37" s="281"/>
    </row>
    <row r="38" spans="1:6" ht="26.4" x14ac:dyDescent="0.25">
      <c r="A38" s="223" t="str">
        <f>IF((SUM('Раздел 1'!AF22:AF22)&lt;=SUM('Раздел 1'!AE22:AE22)),"","Неверно!")</f>
        <v/>
      </c>
      <c r="B38" s="222" t="s">
        <v>3161</v>
      </c>
      <c r="C38" s="282" t="s">
        <v>1479</v>
      </c>
      <c r="D38" s="282" t="s">
        <v>2995</v>
      </c>
      <c r="E38" s="282" t="str">
        <f>CONCATENATE(SUM('Раздел 1'!AF22:AF22),"&lt;=",SUM('Раздел 1'!AE22:AE22))</f>
        <v>0&lt;=0</v>
      </c>
      <c r="F38" s="281"/>
    </row>
    <row r="39" spans="1:6" ht="26.4" x14ac:dyDescent="0.25">
      <c r="A39" s="223" t="str">
        <f>IF((SUM('Раздел 1'!AF23:AF23)&lt;=SUM('Раздел 1'!AE23:AE23)),"","Неверно!")</f>
        <v/>
      </c>
      <c r="B39" s="222" t="s">
        <v>3161</v>
      </c>
      <c r="C39" s="282" t="s">
        <v>1480</v>
      </c>
      <c r="D39" s="282" t="s">
        <v>2995</v>
      </c>
      <c r="E39" s="282" t="str">
        <f>CONCATENATE(SUM('Раздел 1'!AF23:AF23),"&lt;=",SUM('Раздел 1'!AE23:AE23))</f>
        <v>0&lt;=0</v>
      </c>
      <c r="F39" s="281"/>
    </row>
    <row r="40" spans="1:6" ht="26.4" x14ac:dyDescent="0.25">
      <c r="A40" s="223" t="str">
        <f>IF((SUM('Раздел 1'!AF24:AF24)&lt;=SUM('Раздел 1'!AE24:AE24)),"","Неверно!")</f>
        <v/>
      </c>
      <c r="B40" s="222" t="s">
        <v>3161</v>
      </c>
      <c r="C40" s="282" t="s">
        <v>1481</v>
      </c>
      <c r="D40" s="282" t="s">
        <v>2995</v>
      </c>
      <c r="E40" s="282" t="str">
        <f>CONCATENATE(SUM('Раздел 1'!AF24:AF24),"&lt;=",SUM('Раздел 1'!AE24:AE24))</f>
        <v>0&lt;=0</v>
      </c>
      <c r="F40" s="281"/>
    </row>
    <row r="41" spans="1:6" ht="26.4" x14ac:dyDescent="0.25">
      <c r="A41" s="223" t="str">
        <f>IF((SUM('Раздел 1'!AF25:AF25)&lt;=SUM('Раздел 1'!AE25:AE25)),"","Неверно!")</f>
        <v/>
      </c>
      <c r="B41" s="222" t="s">
        <v>3161</v>
      </c>
      <c r="C41" s="282" t="s">
        <v>1482</v>
      </c>
      <c r="D41" s="282" t="s">
        <v>2995</v>
      </c>
      <c r="E41" s="282" t="str">
        <f>CONCATENATE(SUM('Раздел 1'!AF25:AF25),"&lt;=",SUM('Раздел 1'!AE25:AE25))</f>
        <v>0&lt;=0</v>
      </c>
      <c r="F41" s="281"/>
    </row>
    <row r="42" spans="1:6" ht="26.4" x14ac:dyDescent="0.25">
      <c r="A42" s="223" t="str">
        <f>IF((SUM('Раздел 1'!AF26:AF26)&lt;=SUM('Раздел 1'!AE26:AE26)),"","Неверно!")</f>
        <v/>
      </c>
      <c r="B42" s="222" t="s">
        <v>3161</v>
      </c>
      <c r="C42" s="282" t="s">
        <v>1483</v>
      </c>
      <c r="D42" s="282" t="s">
        <v>2995</v>
      </c>
      <c r="E42" s="282" t="str">
        <f>CONCATENATE(SUM('Раздел 1'!AF26:AF26),"&lt;=",SUM('Раздел 1'!AE26:AE26))</f>
        <v>0&lt;=0</v>
      </c>
      <c r="F42" s="281"/>
    </row>
    <row r="43" spans="1:6" ht="26.4" x14ac:dyDescent="0.25">
      <c r="A43" s="223" t="str">
        <f>IF((SUM('Раздел 1'!AF27:AF27)&lt;=SUM('Раздел 1'!AE27:AE27)),"","Неверно!")</f>
        <v/>
      </c>
      <c r="B43" s="222" t="s">
        <v>3161</v>
      </c>
      <c r="C43" s="282" t="s">
        <v>1484</v>
      </c>
      <c r="D43" s="282" t="s">
        <v>2995</v>
      </c>
      <c r="E43" s="282" t="str">
        <f>CONCATENATE(SUM('Раздел 1'!AF27:AF27),"&lt;=",SUM('Раздел 1'!AE27:AE27))</f>
        <v>0&lt;=0</v>
      </c>
      <c r="F43" s="281"/>
    </row>
    <row r="44" spans="1:6" ht="26.4" x14ac:dyDescent="0.25">
      <c r="A44" s="223" t="str">
        <f>IF((SUM('Раздел 1'!AF10:AF10)&lt;=SUM('Раздел 1'!AE10:AE10)),"","Неверно!")</f>
        <v/>
      </c>
      <c r="B44" s="222" t="s">
        <v>3161</v>
      </c>
      <c r="C44" s="282" t="s">
        <v>1485</v>
      </c>
      <c r="D44" s="282" t="s">
        <v>2995</v>
      </c>
      <c r="E44" s="282" t="str">
        <f>CONCATENATE(SUM('Раздел 1'!AF10:AF10),"&lt;=",SUM('Раздел 1'!AE10:AE10))</f>
        <v>0&lt;=0</v>
      </c>
      <c r="F44" s="281"/>
    </row>
    <row r="45" spans="1:6" ht="26.4" x14ac:dyDescent="0.25">
      <c r="A45" s="223" t="str">
        <f>IF((SUM('Раздел 1'!AF28:AF28)&lt;=SUM('Раздел 1'!AE28:AE28)),"","Неверно!")</f>
        <v/>
      </c>
      <c r="B45" s="222" t="s">
        <v>3161</v>
      </c>
      <c r="C45" s="282" t="s">
        <v>1486</v>
      </c>
      <c r="D45" s="282" t="s">
        <v>2995</v>
      </c>
      <c r="E45" s="282" t="str">
        <f>CONCATENATE(SUM('Раздел 1'!AF28:AF28),"&lt;=",SUM('Раздел 1'!AE28:AE28))</f>
        <v>0&lt;=0</v>
      </c>
      <c r="F45" s="281"/>
    </row>
    <row r="46" spans="1:6" ht="26.4" x14ac:dyDescent="0.25">
      <c r="A46" s="223" t="str">
        <f>IF((SUM('Раздел 1'!AF29:AF29)&lt;=SUM('Раздел 1'!AE29:AE29)),"","Неверно!")</f>
        <v/>
      </c>
      <c r="B46" s="222" t="s">
        <v>3161</v>
      </c>
      <c r="C46" s="282" t="s">
        <v>1487</v>
      </c>
      <c r="D46" s="282" t="s">
        <v>2995</v>
      </c>
      <c r="E46" s="282" t="str">
        <f>CONCATENATE(SUM('Раздел 1'!AF29:AF29),"&lt;=",SUM('Раздел 1'!AE29:AE29))</f>
        <v>0&lt;=0</v>
      </c>
      <c r="F46" s="281"/>
    </row>
    <row r="47" spans="1:6" ht="26.4" x14ac:dyDescent="0.25">
      <c r="A47" s="223" t="str">
        <f>IF((SUM('Раздел 1'!AF30:AF30)&lt;=SUM('Раздел 1'!AE30:AE30)),"","Неверно!")</f>
        <v/>
      </c>
      <c r="B47" s="222" t="s">
        <v>3161</v>
      </c>
      <c r="C47" s="282" t="s">
        <v>1488</v>
      </c>
      <c r="D47" s="282" t="s">
        <v>2995</v>
      </c>
      <c r="E47" s="282" t="str">
        <f>CONCATENATE(SUM('Раздел 1'!AF30:AF30),"&lt;=",SUM('Раздел 1'!AE30:AE30))</f>
        <v>0&lt;=0</v>
      </c>
      <c r="F47" s="281"/>
    </row>
    <row r="48" spans="1:6" ht="26.4" x14ac:dyDescent="0.25">
      <c r="A48" s="223" t="str">
        <f>IF((SUM('Раздел 1'!AF31:AF31)&lt;=SUM('Раздел 1'!AE31:AE31)),"","Неверно!")</f>
        <v/>
      </c>
      <c r="B48" s="222" t="s">
        <v>3161</v>
      </c>
      <c r="C48" s="282" t="s">
        <v>1489</v>
      </c>
      <c r="D48" s="282" t="s">
        <v>2995</v>
      </c>
      <c r="E48" s="282" t="str">
        <f>CONCATENATE(SUM('Раздел 1'!AF31:AF31),"&lt;=",SUM('Раздел 1'!AE31:AE31))</f>
        <v>0&lt;=0</v>
      </c>
      <c r="F48" s="281"/>
    </row>
    <row r="49" spans="1:6" ht="26.4" x14ac:dyDescent="0.25">
      <c r="A49" s="223" t="str">
        <f>IF((SUM('Раздел 1'!AF32:AF32)&lt;=SUM('Раздел 1'!AE32:AE32)),"","Неверно!")</f>
        <v/>
      </c>
      <c r="B49" s="222" t="s">
        <v>3161</v>
      </c>
      <c r="C49" s="282" t="s">
        <v>1490</v>
      </c>
      <c r="D49" s="282" t="s">
        <v>2995</v>
      </c>
      <c r="E49" s="282" t="str">
        <f>CONCATENATE(SUM('Раздел 1'!AF32:AF32),"&lt;=",SUM('Раздел 1'!AE32:AE32))</f>
        <v>0&lt;=0</v>
      </c>
      <c r="F49" s="281"/>
    </row>
    <row r="50" spans="1:6" ht="26.4" x14ac:dyDescent="0.25">
      <c r="A50" s="223" t="str">
        <f>IF((SUM('Раздел 1'!AF33:AF33)&lt;=SUM('Раздел 1'!AE33:AE33)),"","Неверно!")</f>
        <v/>
      </c>
      <c r="B50" s="222" t="s">
        <v>3161</v>
      </c>
      <c r="C50" s="282" t="s">
        <v>1491</v>
      </c>
      <c r="D50" s="282" t="s">
        <v>2995</v>
      </c>
      <c r="E50" s="282" t="str">
        <f>CONCATENATE(SUM('Раздел 1'!AF33:AF33),"&lt;=",SUM('Раздел 1'!AE33:AE33))</f>
        <v>0&lt;=0</v>
      </c>
      <c r="F50" s="281"/>
    </row>
    <row r="51" spans="1:6" ht="26.4" x14ac:dyDescent="0.25">
      <c r="A51" s="223" t="str">
        <f>IF((SUM('Раздел 1'!AF34:AF34)&lt;=SUM('Раздел 1'!AE34:AE34)),"","Неверно!")</f>
        <v/>
      </c>
      <c r="B51" s="222" t="s">
        <v>3161</v>
      </c>
      <c r="C51" s="282" t="s">
        <v>1492</v>
      </c>
      <c r="D51" s="282" t="s">
        <v>2995</v>
      </c>
      <c r="E51" s="282" t="str">
        <f>CONCATENATE(SUM('Раздел 1'!AF34:AF34),"&lt;=",SUM('Раздел 1'!AE34:AE34))</f>
        <v>0&lt;=0</v>
      </c>
      <c r="F51" s="281"/>
    </row>
    <row r="52" spans="1:6" ht="26.4" x14ac:dyDescent="0.25">
      <c r="A52" s="223" t="str">
        <f>IF((SUM('Раздел 1'!AF35:AF35)&lt;=SUM('Раздел 1'!AE35:AE35)),"","Неверно!")</f>
        <v/>
      </c>
      <c r="B52" s="222" t="s">
        <v>3161</v>
      </c>
      <c r="C52" s="282" t="s">
        <v>1493</v>
      </c>
      <c r="D52" s="282" t="s">
        <v>2995</v>
      </c>
      <c r="E52" s="282" t="str">
        <f>CONCATENATE(SUM('Раздел 1'!AF35:AF35),"&lt;=",SUM('Раздел 1'!AE35:AE35))</f>
        <v>0&lt;=0</v>
      </c>
      <c r="F52" s="281"/>
    </row>
    <row r="53" spans="1:6" ht="26.4" x14ac:dyDescent="0.25">
      <c r="A53" s="223" t="str">
        <f>IF((SUM('Раздел 1'!AF36:AF36)&lt;=SUM('Раздел 1'!AE36:AE36)),"","Неверно!")</f>
        <v/>
      </c>
      <c r="B53" s="222" t="s">
        <v>3161</v>
      </c>
      <c r="C53" s="282" t="s">
        <v>1494</v>
      </c>
      <c r="D53" s="282" t="s">
        <v>2995</v>
      </c>
      <c r="E53" s="282" t="str">
        <f>CONCATENATE(SUM('Раздел 1'!AF36:AF36),"&lt;=",SUM('Раздел 1'!AE36:AE36))</f>
        <v>0&lt;=0</v>
      </c>
      <c r="F53" s="281"/>
    </row>
    <row r="54" spans="1:6" ht="26.4" x14ac:dyDescent="0.25">
      <c r="A54" s="223" t="str">
        <f>IF((SUM('Раздел 1'!AF37:AF37)&lt;=SUM('Раздел 1'!AE37:AE37)),"","Неверно!")</f>
        <v/>
      </c>
      <c r="B54" s="222" t="s">
        <v>3161</v>
      </c>
      <c r="C54" s="282" t="s">
        <v>1495</v>
      </c>
      <c r="D54" s="282" t="s">
        <v>2995</v>
      </c>
      <c r="E54" s="282" t="str">
        <f>CONCATENATE(SUM('Раздел 1'!AF37:AF37),"&lt;=",SUM('Раздел 1'!AE37:AE37))</f>
        <v>0&lt;=0</v>
      </c>
      <c r="F54" s="281"/>
    </row>
    <row r="55" spans="1:6" ht="26.4" x14ac:dyDescent="0.25">
      <c r="A55" s="223" t="str">
        <f>IF((SUM('Раздел 1'!AF11:AF11)&lt;=SUM('Раздел 1'!AE11:AE11)),"","Неверно!")</f>
        <v/>
      </c>
      <c r="B55" s="222" t="s">
        <v>3161</v>
      </c>
      <c r="C55" s="282" t="s">
        <v>1496</v>
      </c>
      <c r="D55" s="282" t="s">
        <v>2995</v>
      </c>
      <c r="E55" s="282" t="str">
        <f>CONCATENATE(SUM('Раздел 1'!AF11:AF11),"&lt;=",SUM('Раздел 1'!AE11:AE11))</f>
        <v>0&lt;=0</v>
      </c>
      <c r="F55" s="281"/>
    </row>
    <row r="56" spans="1:6" ht="26.4" x14ac:dyDescent="0.25">
      <c r="A56" s="223" t="str">
        <f>IF((SUM('Раздел 1'!AF38:AF38)&lt;=SUM('Раздел 1'!AE38:AE38)),"","Неверно!")</f>
        <v/>
      </c>
      <c r="B56" s="222" t="s">
        <v>3161</v>
      </c>
      <c r="C56" s="282" t="s">
        <v>1497</v>
      </c>
      <c r="D56" s="282" t="s">
        <v>2995</v>
      </c>
      <c r="E56" s="282" t="str">
        <f>CONCATENATE(SUM('Раздел 1'!AF38:AF38),"&lt;=",SUM('Раздел 1'!AE38:AE38))</f>
        <v>85000&lt;=85000</v>
      </c>
      <c r="F56" s="281"/>
    </row>
    <row r="57" spans="1:6" ht="26.4" x14ac:dyDescent="0.25">
      <c r="A57" s="223" t="str">
        <f>IF((SUM('Раздел 1'!AF39:AF39)&lt;=SUM('Раздел 1'!AE39:AE39)),"","Неверно!")</f>
        <v/>
      </c>
      <c r="B57" s="222" t="s">
        <v>3161</v>
      </c>
      <c r="C57" s="282" t="s">
        <v>1498</v>
      </c>
      <c r="D57" s="282" t="s">
        <v>2995</v>
      </c>
      <c r="E57" s="282" t="str">
        <f>CONCATENATE(SUM('Раздел 1'!AF39:AF39),"&lt;=",SUM('Раздел 1'!AE39:AE39))</f>
        <v>0&lt;=0</v>
      </c>
      <c r="F57" s="281"/>
    </row>
    <row r="58" spans="1:6" ht="26.4" x14ac:dyDescent="0.25">
      <c r="A58" s="223" t="str">
        <f>IF((SUM('Раздел 1'!AF40:AF40)&lt;=SUM('Раздел 1'!AE40:AE40)),"","Неверно!")</f>
        <v/>
      </c>
      <c r="B58" s="222" t="s">
        <v>3161</v>
      </c>
      <c r="C58" s="282" t="s">
        <v>1499</v>
      </c>
      <c r="D58" s="282" t="s">
        <v>2995</v>
      </c>
      <c r="E58" s="282" t="str">
        <f>CONCATENATE(SUM('Раздел 1'!AF40:AF40),"&lt;=",SUM('Раздел 1'!AE40:AE40))</f>
        <v>0&lt;=0</v>
      </c>
      <c r="F58" s="281"/>
    </row>
    <row r="59" spans="1:6" ht="26.4" x14ac:dyDescent="0.25">
      <c r="A59" s="223" t="str">
        <f>IF((SUM('Раздел 1'!AF41:AF41)&lt;=SUM('Раздел 1'!AE41:AE41)),"","Неверно!")</f>
        <v/>
      </c>
      <c r="B59" s="222" t="s">
        <v>3161</v>
      </c>
      <c r="C59" s="282" t="s">
        <v>1500</v>
      </c>
      <c r="D59" s="282" t="s">
        <v>2995</v>
      </c>
      <c r="E59" s="282" t="str">
        <f>CONCATENATE(SUM('Раздел 1'!AF41:AF41),"&lt;=",SUM('Раздел 1'!AE41:AE41))</f>
        <v>0&lt;=0</v>
      </c>
      <c r="F59" s="281"/>
    </row>
    <row r="60" spans="1:6" ht="26.4" x14ac:dyDescent="0.25">
      <c r="A60" s="223" t="str">
        <f>IF((SUM('Раздел 1'!AF42:AF42)&lt;=SUM('Раздел 1'!AE42:AE42)),"","Неверно!")</f>
        <v/>
      </c>
      <c r="B60" s="222" t="s">
        <v>3161</v>
      </c>
      <c r="C60" s="282" t="s">
        <v>1501</v>
      </c>
      <c r="D60" s="282" t="s">
        <v>2995</v>
      </c>
      <c r="E60" s="282" t="str">
        <f>CONCATENATE(SUM('Раздел 1'!AF42:AF42),"&lt;=",SUM('Раздел 1'!AE42:AE42))</f>
        <v>0&lt;=0</v>
      </c>
      <c r="F60" s="281"/>
    </row>
    <row r="61" spans="1:6" ht="26.4" x14ac:dyDescent="0.25">
      <c r="A61" s="223" t="str">
        <f>IF((SUM('Раздел 1'!AF43:AF43)&lt;=SUM('Раздел 1'!AE43:AE43)),"","Неверно!")</f>
        <v/>
      </c>
      <c r="B61" s="222" t="s">
        <v>3161</v>
      </c>
      <c r="C61" s="282" t="s">
        <v>1502</v>
      </c>
      <c r="D61" s="282" t="s">
        <v>2995</v>
      </c>
      <c r="E61" s="282" t="str">
        <f>CONCATENATE(SUM('Раздел 1'!AF43:AF43),"&lt;=",SUM('Раздел 1'!AE43:AE43))</f>
        <v>0&lt;=0</v>
      </c>
      <c r="F61" s="281"/>
    </row>
    <row r="62" spans="1:6" ht="26.4" x14ac:dyDescent="0.25">
      <c r="A62" s="223" t="str">
        <f>IF((SUM('Раздел 1'!AF44:AF44)&lt;=SUM('Раздел 1'!AE44:AE44)),"","Неверно!")</f>
        <v/>
      </c>
      <c r="B62" s="222" t="s">
        <v>3161</v>
      </c>
      <c r="C62" s="282" t="s">
        <v>1503</v>
      </c>
      <c r="D62" s="282" t="s">
        <v>2995</v>
      </c>
      <c r="E62" s="282" t="str">
        <f>CONCATENATE(SUM('Раздел 1'!AF44:AF44),"&lt;=",SUM('Раздел 1'!AE44:AE44))</f>
        <v>0&lt;=0</v>
      </c>
      <c r="F62" s="281"/>
    </row>
    <row r="63" spans="1:6" ht="26.4" x14ac:dyDescent="0.25">
      <c r="A63" s="223" t="str">
        <f>IF((SUM('Раздел 1'!AF45:AF45)&lt;=SUM('Раздел 1'!AE45:AE45)),"","Неверно!")</f>
        <v/>
      </c>
      <c r="B63" s="222" t="s">
        <v>3161</v>
      </c>
      <c r="C63" s="282" t="s">
        <v>1504</v>
      </c>
      <c r="D63" s="282" t="s">
        <v>2995</v>
      </c>
      <c r="E63" s="282" t="str">
        <f>CONCATENATE(SUM('Раздел 1'!AF45:AF45),"&lt;=",SUM('Раздел 1'!AE45:AE45))</f>
        <v>0&lt;=0</v>
      </c>
      <c r="F63" s="281"/>
    </row>
    <row r="64" spans="1:6" ht="26.4" x14ac:dyDescent="0.25">
      <c r="A64" s="223" t="str">
        <f>IF((SUM('Раздел 1'!AF46:AF46)&lt;=SUM('Раздел 1'!AE46:AE46)),"","Неверно!")</f>
        <v/>
      </c>
      <c r="B64" s="222" t="s">
        <v>3161</v>
      </c>
      <c r="C64" s="282" t="s">
        <v>1505</v>
      </c>
      <c r="D64" s="282" t="s">
        <v>2995</v>
      </c>
      <c r="E64" s="282" t="str">
        <f>CONCATENATE(SUM('Раздел 1'!AF46:AF46),"&lt;=",SUM('Раздел 1'!AE46:AE46))</f>
        <v>0&lt;=0</v>
      </c>
      <c r="F64" s="281"/>
    </row>
    <row r="65" spans="1:6" ht="26.4" x14ac:dyDescent="0.25">
      <c r="A65" s="223" t="str">
        <f>IF((SUM('Раздел 1'!AF47:AF47)&lt;=SUM('Раздел 1'!AE47:AE47)),"","Неверно!")</f>
        <v/>
      </c>
      <c r="B65" s="222" t="s">
        <v>3161</v>
      </c>
      <c r="C65" s="282" t="s">
        <v>1506</v>
      </c>
      <c r="D65" s="282" t="s">
        <v>2995</v>
      </c>
      <c r="E65" s="282" t="str">
        <f>CONCATENATE(SUM('Раздел 1'!AF47:AF47),"&lt;=",SUM('Раздел 1'!AE47:AE47))</f>
        <v>0&lt;=0</v>
      </c>
      <c r="F65" s="281"/>
    </row>
    <row r="66" spans="1:6" ht="26.4" x14ac:dyDescent="0.25">
      <c r="A66" s="223" t="str">
        <f>IF((SUM('Раздел 1'!AF12:AF12)&lt;=SUM('Раздел 1'!AE12:AE12)),"","Неверно!")</f>
        <v/>
      </c>
      <c r="B66" s="222" t="s">
        <v>3161</v>
      </c>
      <c r="C66" s="282" t="s">
        <v>1507</v>
      </c>
      <c r="D66" s="282" t="s">
        <v>2995</v>
      </c>
      <c r="E66" s="282" t="str">
        <f>CONCATENATE(SUM('Раздел 1'!AF12:AF12),"&lt;=",SUM('Раздел 1'!AE12:AE12))</f>
        <v>0&lt;=0</v>
      </c>
      <c r="F66" s="281"/>
    </row>
    <row r="67" spans="1:6" ht="26.4" x14ac:dyDescent="0.25">
      <c r="A67" s="223" t="str">
        <f>IF((SUM('Раздел 1'!AF48:AF48)&lt;=SUM('Раздел 1'!AE48:AE48)),"","Неверно!")</f>
        <v/>
      </c>
      <c r="B67" s="222" t="s">
        <v>3161</v>
      </c>
      <c r="C67" s="282" t="s">
        <v>1508</v>
      </c>
      <c r="D67" s="282" t="s">
        <v>2995</v>
      </c>
      <c r="E67" s="282" t="str">
        <f>CONCATENATE(SUM('Раздел 1'!AF48:AF48),"&lt;=",SUM('Раздел 1'!AE48:AE48))</f>
        <v>0&lt;=0</v>
      </c>
      <c r="F67" s="281"/>
    </row>
    <row r="68" spans="1:6" ht="26.4" x14ac:dyDescent="0.25">
      <c r="A68" s="223" t="str">
        <f>IF((SUM('Раздел 1'!AF49:AF49)&lt;=SUM('Раздел 1'!AE49:AE49)),"","Неверно!")</f>
        <v/>
      </c>
      <c r="B68" s="222" t="s">
        <v>3161</v>
      </c>
      <c r="C68" s="282" t="s">
        <v>1509</v>
      </c>
      <c r="D68" s="282" t="s">
        <v>2995</v>
      </c>
      <c r="E68" s="282" t="str">
        <f>CONCATENATE(SUM('Раздел 1'!AF49:AF49),"&lt;=",SUM('Раздел 1'!AE49:AE49))</f>
        <v>0&lt;=0</v>
      </c>
      <c r="F68" s="281"/>
    </row>
    <row r="69" spans="1:6" ht="26.4" x14ac:dyDescent="0.25">
      <c r="A69" s="223" t="str">
        <f>IF((SUM('Раздел 1'!AF50:AF50)&lt;=SUM('Раздел 1'!AE50:AE50)),"","Неверно!")</f>
        <v/>
      </c>
      <c r="B69" s="222" t="s">
        <v>3161</v>
      </c>
      <c r="C69" s="282" t="s">
        <v>1510</v>
      </c>
      <c r="D69" s="282" t="s">
        <v>2995</v>
      </c>
      <c r="E69" s="282" t="str">
        <f>CONCATENATE(SUM('Раздел 1'!AF50:AF50),"&lt;=",SUM('Раздел 1'!AE50:AE50))</f>
        <v>0&lt;=0</v>
      </c>
      <c r="F69" s="281"/>
    </row>
    <row r="70" spans="1:6" ht="26.4" x14ac:dyDescent="0.25">
      <c r="A70" s="223" t="str">
        <f>IF((SUM('Раздел 1'!AF51:AF51)&lt;=SUM('Раздел 1'!AE51:AE51)),"","Неверно!")</f>
        <v/>
      </c>
      <c r="B70" s="222" t="s">
        <v>3161</v>
      </c>
      <c r="C70" s="282" t="s">
        <v>1511</v>
      </c>
      <c r="D70" s="282" t="s">
        <v>2995</v>
      </c>
      <c r="E70" s="282" t="str">
        <f>CONCATENATE(SUM('Раздел 1'!AF51:AF51),"&lt;=",SUM('Раздел 1'!AE51:AE51))</f>
        <v>0&lt;=0</v>
      </c>
      <c r="F70" s="281"/>
    </row>
    <row r="71" spans="1:6" ht="26.4" x14ac:dyDescent="0.25">
      <c r="A71" s="223" t="str">
        <f>IF((SUM('Раздел 1'!AF52:AF52)&lt;=SUM('Раздел 1'!AE52:AE52)),"","Неверно!")</f>
        <v/>
      </c>
      <c r="B71" s="222" t="s">
        <v>3161</v>
      </c>
      <c r="C71" s="282" t="s">
        <v>1512</v>
      </c>
      <c r="D71" s="282" t="s">
        <v>2995</v>
      </c>
      <c r="E71" s="282" t="str">
        <f>CONCATENATE(SUM('Раздел 1'!AF52:AF52),"&lt;=",SUM('Раздел 1'!AE52:AE52))</f>
        <v>0&lt;=0</v>
      </c>
      <c r="F71" s="281"/>
    </row>
    <row r="72" spans="1:6" ht="26.4" x14ac:dyDescent="0.25">
      <c r="A72" s="223" t="str">
        <f>IF((SUM('Раздел 1'!AF13:AF13)&lt;=SUM('Раздел 1'!AE13:AE13)),"","Неверно!")</f>
        <v/>
      </c>
      <c r="B72" s="222" t="s">
        <v>3161</v>
      </c>
      <c r="C72" s="282" t="s">
        <v>1513</v>
      </c>
      <c r="D72" s="282" t="s">
        <v>2995</v>
      </c>
      <c r="E72" s="282" t="str">
        <f>CONCATENATE(SUM('Раздел 1'!AF13:AF13),"&lt;=",SUM('Раздел 1'!AE13:AE13))</f>
        <v>0&lt;=0</v>
      </c>
      <c r="F72" s="281"/>
    </row>
    <row r="73" spans="1:6" ht="26.4" x14ac:dyDescent="0.25">
      <c r="A73" s="223" t="str">
        <f>IF((SUM('Раздел 1'!AF14:AF14)&lt;=SUM('Раздел 1'!AE14:AE14)),"","Неверно!")</f>
        <v/>
      </c>
      <c r="B73" s="222" t="s">
        <v>3161</v>
      </c>
      <c r="C73" s="282" t="s">
        <v>1514</v>
      </c>
      <c r="D73" s="282" t="s">
        <v>2995</v>
      </c>
      <c r="E73" s="282" t="str">
        <f>CONCATENATE(SUM('Раздел 1'!AF14:AF14),"&lt;=",SUM('Раздел 1'!AE14:AE14))</f>
        <v>0&lt;=0</v>
      </c>
      <c r="F73" s="281"/>
    </row>
    <row r="74" spans="1:6" ht="26.4" x14ac:dyDescent="0.25">
      <c r="A74" s="223" t="str">
        <f>IF((SUM('Раздел 1'!AF15:AF15)&lt;=SUM('Раздел 1'!AE15:AE15)),"","Неверно!")</f>
        <v/>
      </c>
      <c r="B74" s="222" t="s">
        <v>3161</v>
      </c>
      <c r="C74" s="282" t="s">
        <v>1515</v>
      </c>
      <c r="D74" s="282" t="s">
        <v>2995</v>
      </c>
      <c r="E74" s="282" t="str">
        <f>CONCATENATE(SUM('Раздел 1'!AF15:AF15),"&lt;=",SUM('Раздел 1'!AE15:AE15))</f>
        <v>0&lt;=0</v>
      </c>
      <c r="F74" s="281"/>
    </row>
    <row r="75" spans="1:6" ht="26.4" x14ac:dyDescent="0.25">
      <c r="A75" s="223" t="str">
        <f>IF((SUM('Раздел 1'!AF16:AF16)&lt;=SUM('Раздел 1'!AE16:AE16)),"","Неверно!")</f>
        <v/>
      </c>
      <c r="B75" s="222" t="s">
        <v>3161</v>
      </c>
      <c r="C75" s="282" t="s">
        <v>1516</v>
      </c>
      <c r="D75" s="282" t="s">
        <v>2995</v>
      </c>
      <c r="E75" s="282" t="str">
        <f>CONCATENATE(SUM('Раздел 1'!AF16:AF16),"&lt;=",SUM('Раздел 1'!AE16:AE16))</f>
        <v>0&lt;=0</v>
      </c>
      <c r="F75" s="281"/>
    </row>
    <row r="76" spans="1:6" ht="26.4" x14ac:dyDescent="0.25">
      <c r="A76" s="223" t="str">
        <f>IF((SUM('Раздел 1'!AF17:AF17)&lt;=SUM('Раздел 1'!AE17:AE17)),"","Неверно!")</f>
        <v/>
      </c>
      <c r="B76" s="222" t="s">
        <v>3161</v>
      </c>
      <c r="C76" s="282" t="s">
        <v>1517</v>
      </c>
      <c r="D76" s="282" t="s">
        <v>2995</v>
      </c>
      <c r="E76" s="282" t="str">
        <f>CONCATENATE(SUM('Раздел 1'!AF17:AF17),"&lt;=",SUM('Раздел 1'!AE17:AE17))</f>
        <v>0&lt;=0</v>
      </c>
      <c r="F76" s="281"/>
    </row>
    <row r="77" spans="1:6" x14ac:dyDescent="0.25">
      <c r="A77" s="223" t="str">
        <f>IF((SUM('Раздел 1'!AB43:AB43)=0),"","Неверно!")</f>
        <v/>
      </c>
      <c r="B77" s="222" t="s">
        <v>3162</v>
      </c>
      <c r="C77" s="282" t="s">
        <v>1452</v>
      </c>
      <c r="D77" s="282" t="s">
        <v>237</v>
      </c>
      <c r="E77" s="282" t="str">
        <f>CONCATENATE(SUM('Раздел 1'!AB43:AB43),"=",0)</f>
        <v>0=0</v>
      </c>
      <c r="F77" s="281"/>
    </row>
    <row r="78" spans="1:6" x14ac:dyDescent="0.25">
      <c r="A78" s="223" t="str">
        <f>IF((SUM('Раздел 1'!AB33:AB33)=0),"","Неверно!")</f>
        <v/>
      </c>
      <c r="B78" s="222" t="s">
        <v>3163</v>
      </c>
      <c r="C78" s="282" t="s">
        <v>2994</v>
      </c>
      <c r="D78" s="282" t="s">
        <v>237</v>
      </c>
      <c r="E78" s="282" t="str">
        <f>CONCATENATE(SUM('Раздел 1'!AB33:AB33),"=",0)</f>
        <v>0=0</v>
      </c>
      <c r="F78" s="281"/>
    </row>
    <row r="79" spans="1:6" x14ac:dyDescent="0.25">
      <c r="A79" s="223" t="str">
        <f>IF((SUM('Раздел 1'!W37:W37)=0),"","Неверно!")</f>
        <v/>
      </c>
      <c r="B79" s="222" t="s">
        <v>3164</v>
      </c>
      <c r="C79" s="282" t="s">
        <v>2993</v>
      </c>
      <c r="D79" s="282" t="s">
        <v>235</v>
      </c>
      <c r="E79" s="282" t="str">
        <f>CONCATENATE(SUM('Раздел 1'!W37:W37),"=",0)</f>
        <v>0=0</v>
      </c>
      <c r="F79" s="281"/>
    </row>
    <row r="80" spans="1:6" ht="26.4" x14ac:dyDescent="0.25">
      <c r="A80" s="223" t="str">
        <f>IF((SUM('Раздел 1'!M9:M9)=SUM('Раздел 1'!R9:Z9)),"","Неверно!")</f>
        <v/>
      </c>
      <c r="B80" s="222" t="s">
        <v>3165</v>
      </c>
      <c r="C80" s="282" t="s">
        <v>1519</v>
      </c>
      <c r="D80" s="282" t="s">
        <v>238</v>
      </c>
      <c r="E80" s="282" t="str">
        <f>CONCATENATE(SUM('Раздел 1'!M9:M9),"=",SUM('Раздел 1'!R9:Z9))</f>
        <v>1=1</v>
      </c>
      <c r="F80" s="281"/>
    </row>
    <row r="81" spans="1:6" ht="26.4" x14ac:dyDescent="0.25">
      <c r="A81" s="223" t="str">
        <f>IF((SUM('Раздел 1'!M18:M18)=SUM('Раздел 1'!R18:Z18)),"","Неверно!")</f>
        <v/>
      </c>
      <c r="B81" s="222" t="s">
        <v>3165</v>
      </c>
      <c r="C81" s="282" t="s">
        <v>1520</v>
      </c>
      <c r="D81" s="282" t="s">
        <v>238</v>
      </c>
      <c r="E81" s="282" t="str">
        <f>CONCATENATE(SUM('Раздел 1'!M18:M18),"=",SUM('Раздел 1'!R18:Z18))</f>
        <v>0=0</v>
      </c>
      <c r="F81" s="281"/>
    </row>
    <row r="82" spans="1:6" ht="26.4" x14ac:dyDescent="0.25">
      <c r="A82" s="223" t="str">
        <f>IF((SUM('Раздел 1'!M19:M19)=SUM('Раздел 1'!R19:Z19)),"","Неверно!")</f>
        <v/>
      </c>
      <c r="B82" s="222" t="s">
        <v>3165</v>
      </c>
      <c r="C82" s="282" t="s">
        <v>1521</v>
      </c>
      <c r="D82" s="282" t="s">
        <v>238</v>
      </c>
      <c r="E82" s="282" t="str">
        <f>CONCATENATE(SUM('Раздел 1'!M19:M19),"=",SUM('Раздел 1'!R19:Z19))</f>
        <v>0=0</v>
      </c>
      <c r="F82" s="281"/>
    </row>
    <row r="83" spans="1:6" ht="26.4" x14ac:dyDescent="0.25">
      <c r="A83" s="223" t="str">
        <f>IF((SUM('Раздел 1'!M20:M20)=SUM('Раздел 1'!R20:Z20)),"","Неверно!")</f>
        <v/>
      </c>
      <c r="B83" s="222" t="s">
        <v>3165</v>
      </c>
      <c r="C83" s="282" t="s">
        <v>1522</v>
      </c>
      <c r="D83" s="282" t="s">
        <v>238</v>
      </c>
      <c r="E83" s="282" t="str">
        <f>CONCATENATE(SUM('Раздел 1'!M20:M20),"=",SUM('Раздел 1'!R20:Z20))</f>
        <v>0=0</v>
      </c>
      <c r="F83" s="281"/>
    </row>
    <row r="84" spans="1:6" ht="26.4" x14ac:dyDescent="0.25">
      <c r="A84" s="223" t="str">
        <f>IF((SUM('Раздел 1'!M21:M21)=SUM('Раздел 1'!R21:Z21)),"","Неверно!")</f>
        <v/>
      </c>
      <c r="B84" s="222" t="s">
        <v>3165</v>
      </c>
      <c r="C84" s="282" t="s">
        <v>1523</v>
      </c>
      <c r="D84" s="282" t="s">
        <v>238</v>
      </c>
      <c r="E84" s="282" t="str">
        <f>CONCATENATE(SUM('Раздел 1'!M21:M21),"=",SUM('Раздел 1'!R21:Z21))</f>
        <v>0=0</v>
      </c>
      <c r="F84" s="281"/>
    </row>
    <row r="85" spans="1:6" ht="26.4" x14ac:dyDescent="0.25">
      <c r="A85" s="223" t="str">
        <f>IF((SUM('Раздел 1'!M22:M22)=SUM('Раздел 1'!R22:Z22)),"","Неверно!")</f>
        <v/>
      </c>
      <c r="B85" s="222" t="s">
        <v>3165</v>
      </c>
      <c r="C85" s="282" t="s">
        <v>1524</v>
      </c>
      <c r="D85" s="282" t="s">
        <v>238</v>
      </c>
      <c r="E85" s="282" t="str">
        <f>CONCATENATE(SUM('Раздел 1'!M22:M22),"=",SUM('Раздел 1'!R22:Z22))</f>
        <v>0=0</v>
      </c>
      <c r="F85" s="281"/>
    </row>
    <row r="86" spans="1:6" ht="26.4" x14ac:dyDescent="0.25">
      <c r="A86" s="223" t="str">
        <f>IF((SUM('Раздел 1'!M23:M23)=SUM('Раздел 1'!R23:Z23)),"","Неверно!")</f>
        <v/>
      </c>
      <c r="B86" s="222" t="s">
        <v>3165</v>
      </c>
      <c r="C86" s="282" t="s">
        <v>1525</v>
      </c>
      <c r="D86" s="282" t="s">
        <v>238</v>
      </c>
      <c r="E86" s="282" t="str">
        <f>CONCATENATE(SUM('Раздел 1'!M23:M23),"=",SUM('Раздел 1'!R23:Z23))</f>
        <v>0=0</v>
      </c>
      <c r="F86" s="281"/>
    </row>
    <row r="87" spans="1:6" ht="26.4" x14ac:dyDescent="0.25">
      <c r="A87" s="223" t="str">
        <f>IF((SUM('Раздел 1'!M24:M24)=SUM('Раздел 1'!R24:Z24)),"","Неверно!")</f>
        <v/>
      </c>
      <c r="B87" s="222" t="s">
        <v>3165</v>
      </c>
      <c r="C87" s="282" t="s">
        <v>1526</v>
      </c>
      <c r="D87" s="282" t="s">
        <v>238</v>
      </c>
      <c r="E87" s="282" t="str">
        <f>CONCATENATE(SUM('Раздел 1'!M24:M24),"=",SUM('Раздел 1'!R24:Z24))</f>
        <v>0=0</v>
      </c>
      <c r="F87" s="281"/>
    </row>
    <row r="88" spans="1:6" ht="26.4" x14ac:dyDescent="0.25">
      <c r="A88" s="223" t="str">
        <f>IF((SUM('Раздел 1'!M25:M25)=SUM('Раздел 1'!R25:Z25)),"","Неверно!")</f>
        <v/>
      </c>
      <c r="B88" s="222" t="s">
        <v>3165</v>
      </c>
      <c r="C88" s="282" t="s">
        <v>1527</v>
      </c>
      <c r="D88" s="282" t="s">
        <v>238</v>
      </c>
      <c r="E88" s="282" t="str">
        <f>CONCATENATE(SUM('Раздел 1'!M25:M25),"=",SUM('Раздел 1'!R25:Z25))</f>
        <v>0=0</v>
      </c>
      <c r="F88" s="281"/>
    </row>
    <row r="89" spans="1:6" ht="26.4" x14ac:dyDescent="0.25">
      <c r="A89" s="223" t="str">
        <f>IF((SUM('Раздел 1'!M26:M26)=SUM('Раздел 1'!R26:Z26)),"","Неверно!")</f>
        <v/>
      </c>
      <c r="B89" s="222" t="s">
        <v>3165</v>
      </c>
      <c r="C89" s="282" t="s">
        <v>1528</v>
      </c>
      <c r="D89" s="282" t="s">
        <v>238</v>
      </c>
      <c r="E89" s="282" t="str">
        <f>CONCATENATE(SUM('Раздел 1'!M26:M26),"=",SUM('Раздел 1'!R26:Z26))</f>
        <v>0=0</v>
      </c>
      <c r="F89" s="281"/>
    </row>
    <row r="90" spans="1:6" ht="26.4" x14ac:dyDescent="0.25">
      <c r="A90" s="223" t="str">
        <f>IF((SUM('Раздел 1'!M27:M27)=SUM('Раздел 1'!R27:Z27)),"","Неверно!")</f>
        <v/>
      </c>
      <c r="B90" s="222" t="s">
        <v>3165</v>
      </c>
      <c r="C90" s="282" t="s">
        <v>1529</v>
      </c>
      <c r="D90" s="282" t="s">
        <v>238</v>
      </c>
      <c r="E90" s="282" t="str">
        <f>CONCATENATE(SUM('Раздел 1'!M27:M27),"=",SUM('Раздел 1'!R27:Z27))</f>
        <v>0=0</v>
      </c>
      <c r="F90" s="281"/>
    </row>
    <row r="91" spans="1:6" ht="26.4" x14ac:dyDescent="0.25">
      <c r="A91" s="223" t="str">
        <f>IF((SUM('Раздел 1'!M10:M10)=SUM('Раздел 1'!R10:Z10)),"","Неверно!")</f>
        <v/>
      </c>
      <c r="B91" s="222" t="s">
        <v>3165</v>
      </c>
      <c r="C91" s="282" t="s">
        <v>1530</v>
      </c>
      <c r="D91" s="282" t="s">
        <v>238</v>
      </c>
      <c r="E91" s="282" t="str">
        <f>CONCATENATE(SUM('Раздел 1'!M10:M10),"=",SUM('Раздел 1'!R10:Z10))</f>
        <v>0=0</v>
      </c>
      <c r="F91" s="281"/>
    </row>
    <row r="92" spans="1:6" ht="26.4" x14ac:dyDescent="0.25">
      <c r="A92" s="223" t="str">
        <f>IF((SUM('Раздел 1'!M28:M28)=SUM('Раздел 1'!R28:Z28)),"","Неверно!")</f>
        <v/>
      </c>
      <c r="B92" s="222" t="s">
        <v>3165</v>
      </c>
      <c r="C92" s="282" t="s">
        <v>1531</v>
      </c>
      <c r="D92" s="282" t="s">
        <v>238</v>
      </c>
      <c r="E92" s="282" t="str">
        <f>CONCATENATE(SUM('Раздел 1'!M28:M28),"=",SUM('Раздел 1'!R28:Z28))</f>
        <v>0=0</v>
      </c>
      <c r="F92" s="281"/>
    </row>
    <row r="93" spans="1:6" ht="26.4" x14ac:dyDescent="0.25">
      <c r="A93" s="223" t="str">
        <f>IF((SUM('Раздел 1'!M29:M29)=SUM('Раздел 1'!R29:Z29)),"","Неверно!")</f>
        <v/>
      </c>
      <c r="B93" s="222" t="s">
        <v>3165</v>
      </c>
      <c r="C93" s="282" t="s">
        <v>1532</v>
      </c>
      <c r="D93" s="282" t="s">
        <v>238</v>
      </c>
      <c r="E93" s="282" t="str">
        <f>CONCATENATE(SUM('Раздел 1'!M29:M29),"=",SUM('Раздел 1'!R29:Z29))</f>
        <v>0=0</v>
      </c>
      <c r="F93" s="281"/>
    </row>
    <row r="94" spans="1:6" ht="26.4" x14ac:dyDescent="0.25">
      <c r="A94" s="223" t="str">
        <f>IF((SUM('Раздел 1'!M30:M30)=SUM('Раздел 1'!R30:Z30)),"","Неверно!")</f>
        <v/>
      </c>
      <c r="B94" s="222" t="s">
        <v>3165</v>
      </c>
      <c r="C94" s="282" t="s">
        <v>1533</v>
      </c>
      <c r="D94" s="282" t="s">
        <v>238</v>
      </c>
      <c r="E94" s="282" t="str">
        <f>CONCATENATE(SUM('Раздел 1'!M30:M30),"=",SUM('Раздел 1'!R30:Z30))</f>
        <v>0=0</v>
      </c>
      <c r="F94" s="281"/>
    </row>
    <row r="95" spans="1:6" ht="26.4" x14ac:dyDescent="0.25">
      <c r="A95" s="223" t="str">
        <f>IF((SUM('Раздел 1'!M31:M31)=SUM('Раздел 1'!R31:Z31)),"","Неверно!")</f>
        <v/>
      </c>
      <c r="B95" s="222" t="s">
        <v>3165</v>
      </c>
      <c r="C95" s="282" t="s">
        <v>1534</v>
      </c>
      <c r="D95" s="282" t="s">
        <v>238</v>
      </c>
      <c r="E95" s="282" t="str">
        <f>CONCATENATE(SUM('Раздел 1'!M31:M31),"=",SUM('Раздел 1'!R31:Z31))</f>
        <v>0=0</v>
      </c>
      <c r="F95" s="281"/>
    </row>
    <row r="96" spans="1:6" ht="26.4" x14ac:dyDescent="0.25">
      <c r="A96" s="223" t="str">
        <f>IF((SUM('Раздел 1'!M32:M32)=SUM('Раздел 1'!R32:Z32)),"","Неверно!")</f>
        <v/>
      </c>
      <c r="B96" s="222" t="s">
        <v>3165</v>
      </c>
      <c r="C96" s="282" t="s">
        <v>1535</v>
      </c>
      <c r="D96" s="282" t="s">
        <v>238</v>
      </c>
      <c r="E96" s="282" t="str">
        <f>CONCATENATE(SUM('Раздел 1'!M32:M32),"=",SUM('Раздел 1'!R32:Z32))</f>
        <v>0=0</v>
      </c>
      <c r="F96" s="281"/>
    </row>
    <row r="97" spans="1:6" ht="26.4" x14ac:dyDescent="0.25">
      <c r="A97" s="223" t="str">
        <f>IF((SUM('Раздел 1'!M33:M33)=SUM('Раздел 1'!R33:Z33)),"","Неверно!")</f>
        <v/>
      </c>
      <c r="B97" s="222" t="s">
        <v>3165</v>
      </c>
      <c r="C97" s="282" t="s">
        <v>1536</v>
      </c>
      <c r="D97" s="282" t="s">
        <v>238</v>
      </c>
      <c r="E97" s="282" t="str">
        <f>CONCATENATE(SUM('Раздел 1'!M33:M33),"=",SUM('Раздел 1'!R33:Z33))</f>
        <v>0=0</v>
      </c>
      <c r="F97" s="281"/>
    </row>
    <row r="98" spans="1:6" ht="26.4" x14ac:dyDescent="0.25">
      <c r="A98" s="223" t="str">
        <f>IF((SUM('Раздел 1'!M34:M34)=SUM('Раздел 1'!R34:Z34)),"","Неверно!")</f>
        <v/>
      </c>
      <c r="B98" s="222" t="s">
        <v>3165</v>
      </c>
      <c r="C98" s="282" t="s">
        <v>1537</v>
      </c>
      <c r="D98" s="282" t="s">
        <v>238</v>
      </c>
      <c r="E98" s="282" t="str">
        <f>CONCATENATE(SUM('Раздел 1'!M34:M34),"=",SUM('Раздел 1'!R34:Z34))</f>
        <v>0=0</v>
      </c>
      <c r="F98" s="281"/>
    </row>
    <row r="99" spans="1:6" ht="26.4" x14ac:dyDescent="0.25">
      <c r="A99" s="223" t="str">
        <f>IF((SUM('Раздел 1'!M35:M35)=SUM('Раздел 1'!R35:Z35)),"","Неверно!")</f>
        <v/>
      </c>
      <c r="B99" s="222" t="s">
        <v>3165</v>
      </c>
      <c r="C99" s="282" t="s">
        <v>1538</v>
      </c>
      <c r="D99" s="282" t="s">
        <v>238</v>
      </c>
      <c r="E99" s="282" t="str">
        <f>CONCATENATE(SUM('Раздел 1'!M35:M35),"=",SUM('Раздел 1'!R35:Z35))</f>
        <v>0=0</v>
      </c>
      <c r="F99" s="281"/>
    </row>
    <row r="100" spans="1:6" ht="26.4" x14ac:dyDescent="0.25">
      <c r="A100" s="223" t="str">
        <f>IF((SUM('Раздел 1'!M36:M36)=SUM('Раздел 1'!R36:Z36)),"","Неверно!")</f>
        <v/>
      </c>
      <c r="B100" s="222" t="s">
        <v>3165</v>
      </c>
      <c r="C100" s="282" t="s">
        <v>1539</v>
      </c>
      <c r="D100" s="282" t="s">
        <v>238</v>
      </c>
      <c r="E100" s="282" t="str">
        <f>CONCATENATE(SUM('Раздел 1'!M36:M36),"=",SUM('Раздел 1'!R36:Z36))</f>
        <v>0=0</v>
      </c>
      <c r="F100" s="281"/>
    </row>
    <row r="101" spans="1:6" ht="26.4" x14ac:dyDescent="0.25">
      <c r="A101" s="223" t="str">
        <f>IF((SUM('Раздел 1'!M37:M37)=SUM('Раздел 1'!R37:Z37)),"","Неверно!")</f>
        <v/>
      </c>
      <c r="B101" s="222" t="s">
        <v>3165</v>
      </c>
      <c r="C101" s="282" t="s">
        <v>1540</v>
      </c>
      <c r="D101" s="282" t="s">
        <v>238</v>
      </c>
      <c r="E101" s="282" t="str">
        <f>CONCATENATE(SUM('Раздел 1'!M37:M37),"=",SUM('Раздел 1'!R37:Z37))</f>
        <v>0=0</v>
      </c>
      <c r="F101" s="281"/>
    </row>
    <row r="102" spans="1:6" ht="26.4" x14ac:dyDescent="0.25">
      <c r="A102" s="223" t="str">
        <f>IF((SUM('Раздел 1'!M11:M11)=SUM('Раздел 1'!R11:Z11)),"","Неверно!")</f>
        <v/>
      </c>
      <c r="B102" s="222" t="s">
        <v>3165</v>
      </c>
      <c r="C102" s="282" t="s">
        <v>1541</v>
      </c>
      <c r="D102" s="282" t="s">
        <v>238</v>
      </c>
      <c r="E102" s="282" t="str">
        <f>CONCATENATE(SUM('Раздел 1'!M11:M11),"=",SUM('Раздел 1'!R11:Z11))</f>
        <v>0=0</v>
      </c>
      <c r="F102" s="281"/>
    </row>
    <row r="103" spans="1:6" ht="26.4" x14ac:dyDescent="0.25">
      <c r="A103" s="223" t="str">
        <f>IF((SUM('Раздел 1'!M38:M38)=SUM('Раздел 1'!R38:Z38)),"","Неверно!")</f>
        <v/>
      </c>
      <c r="B103" s="222" t="s">
        <v>3165</v>
      </c>
      <c r="C103" s="282" t="s">
        <v>1542</v>
      </c>
      <c r="D103" s="282" t="s">
        <v>238</v>
      </c>
      <c r="E103" s="282" t="str">
        <f>CONCATENATE(SUM('Раздел 1'!M38:M38),"=",SUM('Раздел 1'!R38:Z38))</f>
        <v>1=1</v>
      </c>
      <c r="F103" s="281"/>
    </row>
    <row r="104" spans="1:6" ht="26.4" x14ac:dyDescent="0.25">
      <c r="A104" s="223" t="str">
        <f>IF((SUM('Раздел 1'!M39:M39)=SUM('Раздел 1'!R39:Z39)),"","Неверно!")</f>
        <v/>
      </c>
      <c r="B104" s="222" t="s">
        <v>3165</v>
      </c>
      <c r="C104" s="282" t="s">
        <v>1543</v>
      </c>
      <c r="D104" s="282" t="s">
        <v>238</v>
      </c>
      <c r="E104" s="282" t="str">
        <f>CONCATENATE(SUM('Раздел 1'!M39:M39),"=",SUM('Раздел 1'!R39:Z39))</f>
        <v>0=0</v>
      </c>
      <c r="F104" s="281"/>
    </row>
    <row r="105" spans="1:6" ht="26.4" x14ac:dyDescent="0.25">
      <c r="A105" s="223" t="str">
        <f>IF((SUM('Раздел 1'!M40:M40)=SUM('Раздел 1'!R40:Z40)),"","Неверно!")</f>
        <v/>
      </c>
      <c r="B105" s="222" t="s">
        <v>3165</v>
      </c>
      <c r="C105" s="282" t="s">
        <v>1544</v>
      </c>
      <c r="D105" s="282" t="s">
        <v>238</v>
      </c>
      <c r="E105" s="282" t="str">
        <f>CONCATENATE(SUM('Раздел 1'!M40:M40),"=",SUM('Раздел 1'!R40:Z40))</f>
        <v>0=0</v>
      </c>
      <c r="F105" s="281"/>
    </row>
    <row r="106" spans="1:6" ht="26.4" x14ac:dyDescent="0.25">
      <c r="A106" s="223" t="str">
        <f>IF((SUM('Раздел 1'!M41:M41)=SUM('Раздел 1'!R41:Z41)),"","Неверно!")</f>
        <v/>
      </c>
      <c r="B106" s="222" t="s">
        <v>3165</v>
      </c>
      <c r="C106" s="282" t="s">
        <v>1545</v>
      </c>
      <c r="D106" s="282" t="s">
        <v>238</v>
      </c>
      <c r="E106" s="282" t="str">
        <f>CONCATENATE(SUM('Раздел 1'!M41:M41),"=",SUM('Раздел 1'!R41:Z41))</f>
        <v>0=0</v>
      </c>
      <c r="F106" s="281"/>
    </row>
    <row r="107" spans="1:6" ht="26.4" x14ac:dyDescent="0.25">
      <c r="A107" s="223" t="str">
        <f>IF((SUM('Раздел 1'!M42:M42)=SUM('Раздел 1'!R42:Z42)),"","Неверно!")</f>
        <v/>
      </c>
      <c r="B107" s="222" t="s">
        <v>3165</v>
      </c>
      <c r="C107" s="282" t="s">
        <v>1546</v>
      </c>
      <c r="D107" s="282" t="s">
        <v>238</v>
      </c>
      <c r="E107" s="282" t="str">
        <f>CONCATENATE(SUM('Раздел 1'!M42:M42),"=",SUM('Раздел 1'!R42:Z42))</f>
        <v>0=0</v>
      </c>
      <c r="F107" s="281"/>
    </row>
    <row r="108" spans="1:6" ht="26.4" x14ac:dyDescent="0.25">
      <c r="A108" s="223" t="str">
        <f>IF((SUM('Раздел 1'!M43:M43)=SUM('Раздел 1'!R43:Z43)),"","Неверно!")</f>
        <v/>
      </c>
      <c r="B108" s="222" t="s">
        <v>3165</v>
      </c>
      <c r="C108" s="282" t="s">
        <v>1547</v>
      </c>
      <c r="D108" s="282" t="s">
        <v>238</v>
      </c>
      <c r="E108" s="282" t="str">
        <f>CONCATENATE(SUM('Раздел 1'!M43:M43),"=",SUM('Раздел 1'!R43:Z43))</f>
        <v>0=0</v>
      </c>
      <c r="F108" s="281"/>
    </row>
    <row r="109" spans="1:6" ht="26.4" x14ac:dyDescent="0.25">
      <c r="A109" s="223" t="str">
        <f>IF((SUM('Раздел 1'!M44:M44)=SUM('Раздел 1'!R44:Z44)),"","Неверно!")</f>
        <v/>
      </c>
      <c r="B109" s="222" t="s">
        <v>3165</v>
      </c>
      <c r="C109" s="282" t="s">
        <v>1548</v>
      </c>
      <c r="D109" s="282" t="s">
        <v>238</v>
      </c>
      <c r="E109" s="282" t="str">
        <f>CONCATENATE(SUM('Раздел 1'!M44:M44),"=",SUM('Раздел 1'!R44:Z44))</f>
        <v>0=0</v>
      </c>
      <c r="F109" s="281"/>
    </row>
    <row r="110" spans="1:6" ht="26.4" x14ac:dyDescent="0.25">
      <c r="A110" s="223" t="str">
        <f>IF((SUM('Раздел 1'!M45:M45)=SUM('Раздел 1'!R45:Z45)),"","Неверно!")</f>
        <v/>
      </c>
      <c r="B110" s="222" t="s">
        <v>3165</v>
      </c>
      <c r="C110" s="282" t="s">
        <v>1549</v>
      </c>
      <c r="D110" s="282" t="s">
        <v>238</v>
      </c>
      <c r="E110" s="282" t="str">
        <f>CONCATENATE(SUM('Раздел 1'!M45:M45),"=",SUM('Раздел 1'!R45:Z45))</f>
        <v>0=0</v>
      </c>
      <c r="F110" s="281"/>
    </row>
    <row r="111" spans="1:6" ht="26.4" x14ac:dyDescent="0.25">
      <c r="A111" s="223" t="str">
        <f>IF((SUM('Раздел 1'!M46:M46)=SUM('Раздел 1'!R46:Z46)),"","Неверно!")</f>
        <v/>
      </c>
      <c r="B111" s="222" t="s">
        <v>3165</v>
      </c>
      <c r="C111" s="282" t="s">
        <v>1550</v>
      </c>
      <c r="D111" s="282" t="s">
        <v>238</v>
      </c>
      <c r="E111" s="282" t="str">
        <f>CONCATENATE(SUM('Раздел 1'!M46:M46),"=",SUM('Раздел 1'!R46:Z46))</f>
        <v>0=0</v>
      </c>
      <c r="F111" s="281"/>
    </row>
    <row r="112" spans="1:6" ht="26.4" x14ac:dyDescent="0.25">
      <c r="A112" s="223" t="str">
        <f>IF((SUM('Раздел 1'!M47:M47)=SUM('Раздел 1'!R47:Z47)),"","Неверно!")</f>
        <v/>
      </c>
      <c r="B112" s="222" t="s">
        <v>3165</v>
      </c>
      <c r="C112" s="282" t="s">
        <v>1551</v>
      </c>
      <c r="D112" s="282" t="s">
        <v>238</v>
      </c>
      <c r="E112" s="282" t="str">
        <f>CONCATENATE(SUM('Раздел 1'!M47:M47),"=",SUM('Раздел 1'!R47:Z47))</f>
        <v>0=0</v>
      </c>
      <c r="F112" s="281"/>
    </row>
    <row r="113" spans="1:6" ht="26.4" x14ac:dyDescent="0.25">
      <c r="A113" s="223" t="str">
        <f>IF((SUM('Раздел 1'!M12:M12)=SUM('Раздел 1'!R12:Z12)),"","Неверно!")</f>
        <v/>
      </c>
      <c r="B113" s="222" t="s">
        <v>3165</v>
      </c>
      <c r="C113" s="282" t="s">
        <v>1552</v>
      </c>
      <c r="D113" s="282" t="s">
        <v>238</v>
      </c>
      <c r="E113" s="282" t="str">
        <f>CONCATENATE(SUM('Раздел 1'!M12:M12),"=",SUM('Раздел 1'!R12:Z12))</f>
        <v>0=0</v>
      </c>
      <c r="F113" s="329"/>
    </row>
    <row r="114" spans="1:6" ht="26.4" x14ac:dyDescent="0.25">
      <c r="A114" s="223" t="str">
        <f>IF((SUM('Раздел 1'!M48:M48)=SUM('Раздел 1'!R48:Z48)),"","Неверно!")</f>
        <v/>
      </c>
      <c r="B114" s="222" t="s">
        <v>3165</v>
      </c>
      <c r="C114" s="282" t="s">
        <v>1553</v>
      </c>
      <c r="D114" s="282" t="s">
        <v>238</v>
      </c>
      <c r="E114" s="282" t="str">
        <f>CONCATENATE(SUM('Раздел 1'!M48:M48),"=",SUM('Раздел 1'!R48:Z48))</f>
        <v>0=0</v>
      </c>
      <c r="F114" s="329"/>
    </row>
    <row r="115" spans="1:6" ht="26.4" x14ac:dyDescent="0.25">
      <c r="A115" s="223" t="str">
        <f>IF((SUM('Раздел 1'!M49:M49)=SUM('Раздел 1'!R49:Z49)),"","Неверно!")</f>
        <v/>
      </c>
      <c r="B115" s="222" t="s">
        <v>3165</v>
      </c>
      <c r="C115" s="282" t="s">
        <v>1554</v>
      </c>
      <c r="D115" s="282" t="s">
        <v>238</v>
      </c>
      <c r="E115" s="282" t="str">
        <f>CONCATENATE(SUM('Раздел 1'!M49:M49),"=",SUM('Раздел 1'!R49:Z49))</f>
        <v>0=0</v>
      </c>
      <c r="F115" s="329"/>
    </row>
    <row r="116" spans="1:6" ht="26.4" x14ac:dyDescent="0.25">
      <c r="A116" s="223" t="str">
        <f>IF((SUM('Раздел 1'!M50:M50)=SUM('Раздел 1'!R50:Z50)),"","Неверно!")</f>
        <v/>
      </c>
      <c r="B116" s="222" t="s">
        <v>3165</v>
      </c>
      <c r="C116" s="282" t="s">
        <v>1555</v>
      </c>
      <c r="D116" s="282" t="s">
        <v>238</v>
      </c>
      <c r="E116" s="282" t="str">
        <f>CONCATENATE(SUM('Раздел 1'!M50:M50),"=",SUM('Раздел 1'!R50:Z50))</f>
        <v>0=0</v>
      </c>
      <c r="F116" s="329"/>
    </row>
    <row r="117" spans="1:6" ht="26.4" x14ac:dyDescent="0.25">
      <c r="A117" s="223" t="str">
        <f>IF((SUM('Раздел 1'!M51:M51)=SUM('Раздел 1'!R51:Z51)),"","Неверно!")</f>
        <v/>
      </c>
      <c r="B117" s="222" t="s">
        <v>3165</v>
      </c>
      <c r="C117" s="282" t="s">
        <v>1556</v>
      </c>
      <c r="D117" s="282" t="s">
        <v>238</v>
      </c>
      <c r="E117" s="282" t="str">
        <f>CONCATENATE(SUM('Раздел 1'!M51:M51),"=",SUM('Раздел 1'!R51:Z51))</f>
        <v>0=0</v>
      </c>
      <c r="F117" s="329"/>
    </row>
    <row r="118" spans="1:6" ht="26.4" x14ac:dyDescent="0.25">
      <c r="A118" s="223" t="str">
        <f>IF((SUM('Раздел 1'!M52:M52)=SUM('Раздел 1'!R52:Z52)),"","Неверно!")</f>
        <v/>
      </c>
      <c r="B118" s="222" t="s">
        <v>3165</v>
      </c>
      <c r="C118" s="282" t="s">
        <v>1557</v>
      </c>
      <c r="D118" s="282" t="s">
        <v>238</v>
      </c>
      <c r="E118" s="282" t="str">
        <f>CONCATENATE(SUM('Раздел 1'!M52:M52),"=",SUM('Раздел 1'!R52:Z52))</f>
        <v>0=0</v>
      </c>
      <c r="F118" s="329"/>
    </row>
    <row r="119" spans="1:6" ht="26.4" x14ac:dyDescent="0.25">
      <c r="A119" s="223" t="str">
        <f>IF((SUM('Раздел 1'!M13:M13)=SUM('Раздел 1'!R13:Z13)),"","Неверно!")</f>
        <v/>
      </c>
      <c r="B119" s="222" t="s">
        <v>3165</v>
      </c>
      <c r="C119" s="282" t="s">
        <v>1558</v>
      </c>
      <c r="D119" s="282" t="s">
        <v>238</v>
      </c>
      <c r="E119" s="282" t="str">
        <f>CONCATENATE(SUM('Раздел 1'!M13:M13),"=",SUM('Раздел 1'!R13:Z13))</f>
        <v>0=0</v>
      </c>
      <c r="F119" s="329"/>
    </row>
    <row r="120" spans="1:6" ht="26.4" x14ac:dyDescent="0.25">
      <c r="A120" s="223" t="str">
        <f>IF((SUM('Раздел 1'!M14:M14)=SUM('Раздел 1'!R14:Z14)),"","Неверно!")</f>
        <v/>
      </c>
      <c r="B120" s="222" t="s">
        <v>3165</v>
      </c>
      <c r="C120" s="282" t="s">
        <v>1559</v>
      </c>
      <c r="D120" s="282" t="s">
        <v>238</v>
      </c>
      <c r="E120" s="282" t="str">
        <f>CONCATENATE(SUM('Раздел 1'!M14:M14),"=",SUM('Раздел 1'!R14:Z14))</f>
        <v>0=0</v>
      </c>
      <c r="F120" s="329"/>
    </row>
    <row r="121" spans="1:6" ht="26.4" x14ac:dyDescent="0.25">
      <c r="A121" s="223" t="str">
        <f>IF((SUM('Раздел 1'!M15:M15)=SUM('Раздел 1'!R15:Z15)),"","Неверно!")</f>
        <v/>
      </c>
      <c r="B121" s="222" t="s">
        <v>3165</v>
      </c>
      <c r="C121" s="282" t="s">
        <v>1560</v>
      </c>
      <c r="D121" s="282" t="s">
        <v>238</v>
      </c>
      <c r="E121" s="282" t="str">
        <f>CONCATENATE(SUM('Раздел 1'!M15:M15),"=",SUM('Раздел 1'!R15:Z15))</f>
        <v>0=0</v>
      </c>
      <c r="F121" s="329"/>
    </row>
    <row r="122" spans="1:6" ht="26.4" x14ac:dyDescent="0.25">
      <c r="A122" s="223" t="str">
        <f>IF((SUM('Раздел 1'!M16:M16)=SUM('Раздел 1'!R16:Z16)),"","Неверно!")</f>
        <v/>
      </c>
      <c r="B122" s="222" t="s">
        <v>3165</v>
      </c>
      <c r="C122" s="282" t="s">
        <v>1561</v>
      </c>
      <c r="D122" s="282" t="s">
        <v>238</v>
      </c>
      <c r="E122" s="282" t="str">
        <f>CONCATENATE(SUM('Раздел 1'!M16:M16),"=",SUM('Раздел 1'!R16:Z16))</f>
        <v>0=0</v>
      </c>
      <c r="F122" s="329"/>
    </row>
    <row r="123" spans="1:6" ht="26.4" x14ac:dyDescent="0.25">
      <c r="A123" s="223" t="str">
        <f>IF((SUM('Раздел 1'!M17:M17)=SUM('Раздел 1'!R17:Z17)),"","Неверно!")</f>
        <v/>
      </c>
      <c r="B123" s="222" t="s">
        <v>3165</v>
      </c>
      <c r="C123" s="282" t="s">
        <v>1562</v>
      </c>
      <c r="D123" s="282" t="s">
        <v>238</v>
      </c>
      <c r="E123" s="282" t="str">
        <f>CONCATENATE(SUM('Раздел 1'!M17:M17),"=",SUM('Раздел 1'!R17:Z17))</f>
        <v>0=0</v>
      </c>
      <c r="F123" s="329"/>
    </row>
    <row r="124" spans="1:6" ht="26.4" x14ac:dyDescent="0.25">
      <c r="A124" s="223" t="str">
        <f>IF((SUM('Раздел 1'!D9:D9)=SUM('Раздел 1'!D10:D52)),"","Неверно!")</f>
        <v/>
      </c>
      <c r="B124" s="222" t="s">
        <v>3166</v>
      </c>
      <c r="C124" s="282" t="s">
        <v>1563</v>
      </c>
      <c r="D124" s="282" t="s">
        <v>3167</v>
      </c>
      <c r="E124" s="282" t="str">
        <f>CONCATENATE(SUM('Раздел 1'!D9:D9),"=",SUM('Раздел 1'!D10:D52))</f>
        <v>0=0</v>
      </c>
      <c r="F124" s="329" t="s">
        <v>3168</v>
      </c>
    </row>
    <row r="125" spans="1:6" ht="26.4" x14ac:dyDescent="0.25">
      <c r="A125" s="223" t="str">
        <f>IF((SUM('Раздел 1'!M9:M9)=SUM('Раздел 1'!M10:M52)),"","Неверно!")</f>
        <v/>
      </c>
      <c r="B125" s="222" t="s">
        <v>3166</v>
      </c>
      <c r="C125" s="282" t="s">
        <v>1564</v>
      </c>
      <c r="D125" s="282" t="s">
        <v>3167</v>
      </c>
      <c r="E125" s="282" t="str">
        <f>CONCATENATE(SUM('Раздел 1'!M9:M9),"=",SUM('Раздел 1'!M10:M52))</f>
        <v>1=1</v>
      </c>
      <c r="F125" s="329" t="s">
        <v>3168</v>
      </c>
    </row>
    <row r="126" spans="1:6" ht="26.4" x14ac:dyDescent="0.25">
      <c r="A126" s="223" t="str">
        <f>IF((SUM('Раздел 1'!N9:N9)=SUM('Раздел 1'!N10:N52)),"","Неверно!")</f>
        <v/>
      </c>
      <c r="B126" s="222" t="s">
        <v>3166</v>
      </c>
      <c r="C126" s="282" t="s">
        <v>1565</v>
      </c>
      <c r="D126" s="282" t="s">
        <v>3167</v>
      </c>
      <c r="E126" s="282" t="str">
        <f>CONCATENATE(SUM('Раздел 1'!N9:N9),"=",SUM('Раздел 1'!N10:N52))</f>
        <v>1=1</v>
      </c>
      <c r="F126" s="329" t="s">
        <v>3168</v>
      </c>
    </row>
    <row r="127" spans="1:6" ht="26.4" x14ac:dyDescent="0.25">
      <c r="A127" s="223" t="str">
        <f>IF((SUM('Раздел 1'!O9:O9)=SUM('Раздел 1'!O10:O52)),"","Неверно!")</f>
        <v/>
      </c>
      <c r="B127" s="222" t="s">
        <v>3166</v>
      </c>
      <c r="C127" s="282" t="s">
        <v>1566</v>
      </c>
      <c r="D127" s="282" t="s">
        <v>3167</v>
      </c>
      <c r="E127" s="282" t="str">
        <f>CONCATENATE(SUM('Раздел 1'!O9:O9),"=",SUM('Раздел 1'!O10:O52))</f>
        <v>0=0</v>
      </c>
      <c r="F127" s="329" t="s">
        <v>3168</v>
      </c>
    </row>
    <row r="128" spans="1:6" ht="26.4" x14ac:dyDescent="0.25">
      <c r="A128" s="223" t="str">
        <f>IF((SUM('Раздел 1'!P9:P9)=SUM('Раздел 1'!P10:P52)),"","Неверно!")</f>
        <v/>
      </c>
      <c r="B128" s="222" t="s">
        <v>3166</v>
      </c>
      <c r="C128" s="282" t="s">
        <v>1567</v>
      </c>
      <c r="D128" s="282" t="s">
        <v>3167</v>
      </c>
      <c r="E128" s="282" t="str">
        <f>CONCATENATE(SUM('Раздел 1'!P9:P9),"=",SUM('Раздел 1'!P10:P52))</f>
        <v>0=0</v>
      </c>
      <c r="F128" s="329" t="s">
        <v>3168</v>
      </c>
    </row>
    <row r="129" spans="1:6" ht="26.4" x14ac:dyDescent="0.25">
      <c r="A129" s="223" t="str">
        <f>IF((SUM('Раздел 1'!Q9:Q9)=SUM('Раздел 1'!Q10:Q52)),"","Неверно!")</f>
        <v/>
      </c>
      <c r="B129" s="222" t="s">
        <v>3166</v>
      </c>
      <c r="C129" s="282" t="s">
        <v>1568</v>
      </c>
      <c r="D129" s="282" t="s">
        <v>3167</v>
      </c>
      <c r="E129" s="282" t="str">
        <f>CONCATENATE(SUM('Раздел 1'!Q9:Q9),"=",SUM('Раздел 1'!Q10:Q52))</f>
        <v>0=0</v>
      </c>
      <c r="F129" s="329" t="s">
        <v>3168</v>
      </c>
    </row>
    <row r="130" spans="1:6" ht="26.4" x14ac:dyDescent="0.25">
      <c r="A130" s="223" t="str">
        <f>IF((SUM('Раздел 1'!R9:R9)=SUM('Раздел 1'!R10:R52)),"","Неверно!")</f>
        <v/>
      </c>
      <c r="B130" s="222" t="s">
        <v>3166</v>
      </c>
      <c r="C130" s="282" t="s">
        <v>1569</v>
      </c>
      <c r="D130" s="282" t="s">
        <v>3167</v>
      </c>
      <c r="E130" s="282" t="str">
        <f>CONCATENATE(SUM('Раздел 1'!R9:R9),"=",SUM('Раздел 1'!R10:R52))</f>
        <v>0=0</v>
      </c>
      <c r="F130" s="329" t="s">
        <v>3168</v>
      </c>
    </row>
    <row r="131" spans="1:6" ht="26.4" x14ac:dyDescent="0.25">
      <c r="A131" s="223" t="str">
        <f>IF((SUM('Раздел 1'!S9:S9)=SUM('Раздел 1'!S10:S52)),"","Неверно!")</f>
        <v/>
      </c>
      <c r="B131" s="222" t="s">
        <v>3166</v>
      </c>
      <c r="C131" s="282" t="s">
        <v>1570</v>
      </c>
      <c r="D131" s="282" t="s">
        <v>3167</v>
      </c>
      <c r="E131" s="282" t="str">
        <f>CONCATENATE(SUM('Раздел 1'!S9:S9),"=",SUM('Раздел 1'!S10:S52))</f>
        <v>1=1</v>
      </c>
      <c r="F131" s="329" t="s">
        <v>3168</v>
      </c>
    </row>
    <row r="132" spans="1:6" ht="26.4" x14ac:dyDescent="0.25">
      <c r="A132" s="223" t="str">
        <f>IF((SUM('Раздел 1'!T9:T9)=SUM('Раздел 1'!T10:T52)),"","Неверно!")</f>
        <v/>
      </c>
      <c r="B132" s="222" t="s">
        <v>3166</v>
      </c>
      <c r="C132" s="282" t="s">
        <v>1571</v>
      </c>
      <c r="D132" s="282" t="s">
        <v>3167</v>
      </c>
      <c r="E132" s="282" t="str">
        <f>CONCATENATE(SUM('Раздел 1'!T9:T9),"=",SUM('Раздел 1'!T10:T52))</f>
        <v>0=0</v>
      </c>
      <c r="F132" s="329" t="s">
        <v>3168</v>
      </c>
    </row>
    <row r="133" spans="1:6" ht="26.4" x14ac:dyDescent="0.25">
      <c r="A133" s="223" t="str">
        <f>IF((SUM('Раздел 1'!U9:U9)=SUM('Раздел 1'!U10:U52)),"","Неверно!")</f>
        <v/>
      </c>
      <c r="B133" s="222" t="s">
        <v>3166</v>
      </c>
      <c r="C133" s="282" t="s">
        <v>1572</v>
      </c>
      <c r="D133" s="282" t="s">
        <v>3167</v>
      </c>
      <c r="E133" s="282" t="str">
        <f>CONCATENATE(SUM('Раздел 1'!U9:U9),"=",SUM('Раздел 1'!U10:U52))</f>
        <v>0=0</v>
      </c>
      <c r="F133" s="329" t="s">
        <v>3168</v>
      </c>
    </row>
    <row r="134" spans="1:6" ht="26.4" x14ac:dyDescent="0.25">
      <c r="A134" s="223" t="str">
        <f>IF((SUM('Раздел 1'!V9:V9)=SUM('Раздел 1'!V10:V52)),"","Неверно!")</f>
        <v/>
      </c>
      <c r="B134" s="222" t="s">
        <v>3166</v>
      </c>
      <c r="C134" s="282" t="s">
        <v>1573</v>
      </c>
      <c r="D134" s="282" t="s">
        <v>3167</v>
      </c>
      <c r="E134" s="282" t="str">
        <f>CONCATENATE(SUM('Раздел 1'!V9:V9),"=",SUM('Раздел 1'!V10:V52))</f>
        <v>0=0</v>
      </c>
      <c r="F134" s="329" t="s">
        <v>3168</v>
      </c>
    </row>
    <row r="135" spans="1:6" ht="26.4" x14ac:dyDescent="0.25">
      <c r="A135" s="223" t="str">
        <f>IF((SUM('Раздел 1'!E9:E9)=SUM('Раздел 1'!E10:E52)),"","Неверно!")</f>
        <v/>
      </c>
      <c r="B135" s="222" t="s">
        <v>3166</v>
      </c>
      <c r="C135" s="282" t="s">
        <v>1574</v>
      </c>
      <c r="D135" s="282" t="s">
        <v>3167</v>
      </c>
      <c r="E135" s="282" t="str">
        <f>CONCATENATE(SUM('Раздел 1'!E9:E9),"=",SUM('Раздел 1'!E10:E52))</f>
        <v>1=1</v>
      </c>
      <c r="F135" s="329" t="s">
        <v>3168</v>
      </c>
    </row>
    <row r="136" spans="1:6" ht="26.4" x14ac:dyDescent="0.25">
      <c r="A136" s="223" t="str">
        <f>IF((SUM('Раздел 1'!W9:W9)=SUM('Раздел 1'!W10:W52)),"","Неверно!")</f>
        <v/>
      </c>
      <c r="B136" s="222" t="s">
        <v>3166</v>
      </c>
      <c r="C136" s="282" t="s">
        <v>1575</v>
      </c>
      <c r="D136" s="282" t="s">
        <v>3167</v>
      </c>
      <c r="E136" s="282" t="str">
        <f>CONCATENATE(SUM('Раздел 1'!W9:W9),"=",SUM('Раздел 1'!W10:W52))</f>
        <v>0=0</v>
      </c>
      <c r="F136" s="329" t="s">
        <v>3168</v>
      </c>
    </row>
    <row r="137" spans="1:6" ht="26.4" x14ac:dyDescent="0.25">
      <c r="A137" s="223" t="str">
        <f>IF((SUM('Раздел 1'!X9:X9)=SUM('Раздел 1'!X10:X52)),"","Неверно!")</f>
        <v/>
      </c>
      <c r="B137" s="222" t="s">
        <v>3166</v>
      </c>
      <c r="C137" s="282" t="s">
        <v>1576</v>
      </c>
      <c r="D137" s="282" t="s">
        <v>3167</v>
      </c>
      <c r="E137" s="282" t="str">
        <f>CONCATENATE(SUM('Раздел 1'!X9:X9),"=",SUM('Раздел 1'!X10:X52))</f>
        <v>0=0</v>
      </c>
      <c r="F137" s="329" t="s">
        <v>3168</v>
      </c>
    </row>
    <row r="138" spans="1:6" ht="26.4" x14ac:dyDescent="0.25">
      <c r="A138" s="223" t="str">
        <f>IF((SUM('Раздел 1'!Y9:Y9)=SUM('Раздел 1'!Y10:Y52)),"","Неверно!")</f>
        <v/>
      </c>
      <c r="B138" s="222" t="s">
        <v>3166</v>
      </c>
      <c r="C138" s="282" t="s">
        <v>1577</v>
      </c>
      <c r="D138" s="282" t="s">
        <v>3167</v>
      </c>
      <c r="E138" s="282" t="str">
        <f>CONCATENATE(SUM('Раздел 1'!Y9:Y9),"=",SUM('Раздел 1'!Y10:Y52))</f>
        <v>0=0</v>
      </c>
      <c r="F138" s="329" t="s">
        <v>3168</v>
      </c>
    </row>
    <row r="139" spans="1:6" ht="26.4" x14ac:dyDescent="0.25">
      <c r="A139" s="223" t="str">
        <f>IF((SUM('Раздел 1'!Z9:Z9)=SUM('Раздел 1'!Z10:Z52)),"","Неверно!")</f>
        <v/>
      </c>
      <c r="B139" s="222" t="s">
        <v>3166</v>
      </c>
      <c r="C139" s="282" t="s">
        <v>1578</v>
      </c>
      <c r="D139" s="282" t="s">
        <v>3167</v>
      </c>
      <c r="E139" s="282" t="str">
        <f>CONCATENATE(SUM('Раздел 1'!Z9:Z9),"=",SUM('Раздел 1'!Z10:Z52))</f>
        <v>0=0</v>
      </c>
      <c r="F139" s="329" t="s">
        <v>3168</v>
      </c>
    </row>
    <row r="140" spans="1:6" ht="26.4" x14ac:dyDescent="0.25">
      <c r="A140" s="223" t="str">
        <f>IF((SUM('Раздел 1'!AA9:AA9)=SUM('Раздел 1'!AA10:AA52)),"","Неверно!")</f>
        <v/>
      </c>
      <c r="B140" s="222" t="s">
        <v>3166</v>
      </c>
      <c r="C140" s="282" t="s">
        <v>1579</v>
      </c>
      <c r="D140" s="282" t="s">
        <v>3167</v>
      </c>
      <c r="E140" s="282" t="str">
        <f>CONCATENATE(SUM('Раздел 1'!AA9:AA9),"=",SUM('Раздел 1'!AA10:AA52))</f>
        <v>0=0</v>
      </c>
      <c r="F140" s="329" t="s">
        <v>3168</v>
      </c>
    </row>
    <row r="141" spans="1:6" ht="26.4" x14ac:dyDescent="0.25">
      <c r="A141" s="223" t="str">
        <f>IF((SUM('Раздел 1'!AB9:AB9)=SUM('Раздел 1'!AB10:AB52)),"","Неверно!")</f>
        <v/>
      </c>
      <c r="B141" s="222" t="s">
        <v>3166</v>
      </c>
      <c r="C141" s="282" t="s">
        <v>1580</v>
      </c>
      <c r="D141" s="282" t="s">
        <v>3167</v>
      </c>
      <c r="E141" s="282" t="str">
        <f>CONCATENATE(SUM('Раздел 1'!AB9:AB9),"=",SUM('Раздел 1'!AB10:AB52))</f>
        <v>0=0</v>
      </c>
      <c r="F141" s="329" t="s">
        <v>3168</v>
      </c>
    </row>
    <row r="142" spans="1:6" ht="26.4" x14ac:dyDescent="0.25">
      <c r="A142" s="223" t="str">
        <f>IF((SUM('Раздел 1'!AC9:AC9)=SUM('Раздел 1'!AC10:AC52)),"","Неверно!")</f>
        <v/>
      </c>
      <c r="B142" s="222" t="s">
        <v>3166</v>
      </c>
      <c r="C142" s="282" t="s">
        <v>1581</v>
      </c>
      <c r="D142" s="282" t="s">
        <v>3167</v>
      </c>
      <c r="E142" s="282" t="str">
        <f>CONCATENATE(SUM('Раздел 1'!AC9:AC9),"=",SUM('Раздел 1'!AC10:AC52))</f>
        <v>0=0</v>
      </c>
      <c r="F142" s="329" t="s">
        <v>3168</v>
      </c>
    </row>
    <row r="143" spans="1:6" ht="26.4" x14ac:dyDescent="0.25">
      <c r="A143" s="223" t="str">
        <f>IF((SUM('Раздел 1'!AD9:AD9)=SUM('Раздел 1'!AD10:AD52)),"","Неверно!")</f>
        <v/>
      </c>
      <c r="B143" s="222" t="s">
        <v>3166</v>
      </c>
      <c r="C143" s="282" t="s">
        <v>1582</v>
      </c>
      <c r="D143" s="282" t="s">
        <v>3167</v>
      </c>
      <c r="E143" s="282" t="str">
        <f>CONCATENATE(SUM('Раздел 1'!AD9:AD9),"=",SUM('Раздел 1'!AD10:AD52))</f>
        <v>85000=85000</v>
      </c>
      <c r="F143" s="329" t="s">
        <v>3168</v>
      </c>
    </row>
    <row r="144" spans="1:6" ht="26.4" x14ac:dyDescent="0.25">
      <c r="A144" s="223" t="str">
        <f>IF((SUM('Раздел 1'!AE9:AE9)=SUM('Раздел 1'!AE10:AE52)),"","Неверно!")</f>
        <v/>
      </c>
      <c r="B144" s="222" t="s">
        <v>3166</v>
      </c>
      <c r="C144" s="282" t="s">
        <v>1583</v>
      </c>
      <c r="D144" s="282" t="s">
        <v>3167</v>
      </c>
      <c r="E144" s="282" t="str">
        <f>CONCATENATE(SUM('Раздел 1'!AE9:AE9),"=",SUM('Раздел 1'!AE10:AE52))</f>
        <v>85000=85000</v>
      </c>
      <c r="F144" s="329" t="s">
        <v>3168</v>
      </c>
    </row>
    <row r="145" spans="1:6" ht="26.4" x14ac:dyDescent="0.25">
      <c r="A145" s="223" t="str">
        <f>IF((SUM('Раздел 1'!AF9:AF9)=SUM('Раздел 1'!AF10:AF52)),"","Неверно!")</f>
        <v/>
      </c>
      <c r="B145" s="222" t="s">
        <v>3166</v>
      </c>
      <c r="C145" s="282" t="s">
        <v>1584</v>
      </c>
      <c r="D145" s="282" t="s">
        <v>3167</v>
      </c>
      <c r="E145" s="282" t="str">
        <f>CONCATENATE(SUM('Раздел 1'!AF9:AF9),"=",SUM('Раздел 1'!AF10:AF52))</f>
        <v>85000=85000</v>
      </c>
      <c r="F145" s="329" t="s">
        <v>3168</v>
      </c>
    </row>
    <row r="146" spans="1:6" ht="26.4" x14ac:dyDescent="0.25">
      <c r="A146" s="223" t="str">
        <f>IF((SUM('Раздел 1'!F9:F9)=SUM('Раздел 1'!F10:F52)),"","Неверно!")</f>
        <v/>
      </c>
      <c r="B146" s="222" t="s">
        <v>3166</v>
      </c>
      <c r="C146" s="282" t="s">
        <v>1585</v>
      </c>
      <c r="D146" s="282" t="s">
        <v>3167</v>
      </c>
      <c r="E146" s="282" t="str">
        <f>CONCATENATE(SUM('Раздел 1'!F9:F9),"=",SUM('Раздел 1'!F10:F52))</f>
        <v>1=1</v>
      </c>
      <c r="F146" s="329" t="s">
        <v>3168</v>
      </c>
    </row>
    <row r="147" spans="1:6" ht="26.4" x14ac:dyDescent="0.25">
      <c r="A147" s="223" t="str">
        <f>IF((SUM('Раздел 1'!AG9:AG9)=SUM('Раздел 1'!AG10:AG52)),"","Неверно!")</f>
        <v/>
      </c>
      <c r="B147" s="222" t="s">
        <v>3166</v>
      </c>
      <c r="C147" s="282" t="s">
        <v>1586</v>
      </c>
      <c r="D147" s="282" t="s">
        <v>3167</v>
      </c>
      <c r="E147" s="282" t="str">
        <f>CONCATENATE(SUM('Раздел 1'!AG9:AG9),"=",SUM('Раздел 1'!AG10:AG52))</f>
        <v>0=0</v>
      </c>
      <c r="F147" s="329" t="s">
        <v>3168</v>
      </c>
    </row>
    <row r="148" spans="1:6" ht="26.4" x14ac:dyDescent="0.25">
      <c r="A148" s="223" t="str">
        <f>IF((SUM('Раздел 1'!AH9:AH9)=SUM('Раздел 1'!AH10:AH52)),"","Неверно!")</f>
        <v/>
      </c>
      <c r="B148" s="222" t="s">
        <v>3166</v>
      </c>
      <c r="C148" s="282" t="s">
        <v>1587</v>
      </c>
      <c r="D148" s="282" t="s">
        <v>3167</v>
      </c>
      <c r="E148" s="282" t="str">
        <f>CONCATENATE(SUM('Раздел 1'!AH9:AH9),"=",SUM('Раздел 1'!AH10:AH52))</f>
        <v>0=0</v>
      </c>
      <c r="F148" s="329" t="s">
        <v>3168</v>
      </c>
    </row>
    <row r="149" spans="1:6" ht="26.4" x14ac:dyDescent="0.25">
      <c r="A149" s="223" t="str">
        <f>IF((SUM('Раздел 1'!AI9:AI9)=SUM('Раздел 1'!AI10:AI52)),"","Неверно!")</f>
        <v/>
      </c>
      <c r="B149" s="222" t="s">
        <v>3166</v>
      </c>
      <c r="C149" s="282" t="s">
        <v>1588</v>
      </c>
      <c r="D149" s="282" t="s">
        <v>3167</v>
      </c>
      <c r="E149" s="282" t="str">
        <f>CONCATENATE(SUM('Раздел 1'!AI9:AI9),"=",SUM('Раздел 1'!AI10:AI52))</f>
        <v>0=0</v>
      </c>
      <c r="F149" s="329" t="s">
        <v>3168</v>
      </c>
    </row>
    <row r="150" spans="1:6" ht="26.4" x14ac:dyDescent="0.25">
      <c r="A150" s="223" t="str">
        <f>IF((SUM('Раздел 1'!AJ9:AJ9)=SUM('Раздел 1'!AJ10:AJ52)),"","Неверно!")</f>
        <v/>
      </c>
      <c r="B150" s="222" t="s">
        <v>3166</v>
      </c>
      <c r="C150" s="282" t="s">
        <v>1589</v>
      </c>
      <c r="D150" s="282" t="s">
        <v>3167</v>
      </c>
      <c r="E150" s="282" t="str">
        <f>CONCATENATE(SUM('Раздел 1'!AJ9:AJ9),"=",SUM('Раздел 1'!AJ10:AJ52))</f>
        <v>0=0</v>
      </c>
      <c r="F150" s="329" t="s">
        <v>3168</v>
      </c>
    </row>
    <row r="151" spans="1:6" ht="26.4" x14ac:dyDescent="0.25">
      <c r="A151" s="223" t="str">
        <f>IF((SUM('Раздел 1'!AK9:AK9)=SUM('Раздел 1'!AK10:AK52)),"","Неверно!")</f>
        <v/>
      </c>
      <c r="B151" s="222" t="s">
        <v>3166</v>
      </c>
      <c r="C151" s="282" t="s">
        <v>1590</v>
      </c>
      <c r="D151" s="282" t="s">
        <v>3167</v>
      </c>
      <c r="E151" s="282" t="str">
        <f>CONCATENATE(SUM('Раздел 1'!AK9:AK9),"=",SUM('Раздел 1'!AK10:AK52))</f>
        <v>0=0</v>
      </c>
      <c r="F151" s="329" t="s">
        <v>3168</v>
      </c>
    </row>
    <row r="152" spans="1:6" ht="26.4" x14ac:dyDescent="0.25">
      <c r="A152" s="223" t="str">
        <f>IF((SUM('Раздел 1'!AL9:AL9)=SUM('Раздел 1'!AL10:AL52)),"","Неверно!")</f>
        <v/>
      </c>
      <c r="B152" s="222" t="s">
        <v>3166</v>
      </c>
      <c r="C152" s="282" t="s">
        <v>2991</v>
      </c>
      <c r="D152" s="282" t="s">
        <v>3167</v>
      </c>
      <c r="E152" s="282" t="str">
        <f>CONCATENATE(SUM('Раздел 1'!AL9:AL9),"=",SUM('Раздел 1'!AL10:AL52))</f>
        <v>0=0</v>
      </c>
      <c r="F152" s="329" t="s">
        <v>3168</v>
      </c>
    </row>
    <row r="153" spans="1:6" ht="26.4" x14ac:dyDescent="0.25">
      <c r="A153" s="223" t="str">
        <f>IF((SUM('Раздел 1'!AM9:AM9)=SUM('Раздел 1'!AM10:AM52)),"","Неверно!")</f>
        <v/>
      </c>
      <c r="B153" s="222" t="s">
        <v>3166</v>
      </c>
      <c r="C153" s="282" t="s">
        <v>2992</v>
      </c>
      <c r="D153" s="282" t="s">
        <v>3167</v>
      </c>
      <c r="E153" s="282" t="str">
        <f>CONCATENATE(SUM('Раздел 1'!AM9:AM9),"=",SUM('Раздел 1'!AM10:AM52))</f>
        <v>0=0</v>
      </c>
      <c r="F153" s="329" t="s">
        <v>3168</v>
      </c>
    </row>
    <row r="154" spans="1:6" ht="26.4" x14ac:dyDescent="0.25">
      <c r="A154" s="223" t="str">
        <f>IF((SUM('Раздел 1'!AN9:AN9)=SUM('Раздел 1'!AN10:AN52)),"","Неверно!")</f>
        <v/>
      </c>
      <c r="B154" s="222" t="s">
        <v>3166</v>
      </c>
      <c r="C154" s="282" t="s">
        <v>3169</v>
      </c>
      <c r="D154" s="282" t="s">
        <v>3167</v>
      </c>
      <c r="E154" s="282" t="str">
        <f>CONCATENATE(SUM('Раздел 1'!AN9:AN9),"=",SUM('Раздел 1'!AN10:AN52))</f>
        <v>0=0</v>
      </c>
      <c r="F154" s="329" t="s">
        <v>3168</v>
      </c>
    </row>
    <row r="155" spans="1:6" ht="26.4" x14ac:dyDescent="0.25">
      <c r="A155" s="223" t="str">
        <f>IF((SUM('Раздел 1'!G9:G9)=SUM('Раздел 1'!G10:G52)),"","Неверно!")</f>
        <v/>
      </c>
      <c r="B155" s="222" t="s">
        <v>3166</v>
      </c>
      <c r="C155" s="282" t="s">
        <v>1591</v>
      </c>
      <c r="D155" s="282" t="s">
        <v>3167</v>
      </c>
      <c r="E155" s="282" t="str">
        <f>CONCATENATE(SUM('Раздел 1'!G9:G9),"=",SUM('Раздел 1'!G10:G52))</f>
        <v>0=0</v>
      </c>
      <c r="F155" s="329" t="s">
        <v>3168</v>
      </c>
    </row>
    <row r="156" spans="1:6" ht="26.4" x14ac:dyDescent="0.25">
      <c r="A156" s="223" t="str">
        <f>IF((SUM('Раздел 1'!H9:H9)=SUM('Раздел 1'!H10:H52)),"","Неверно!")</f>
        <v/>
      </c>
      <c r="B156" s="222" t="s">
        <v>3166</v>
      </c>
      <c r="C156" s="282" t="s">
        <v>1592</v>
      </c>
      <c r="D156" s="282" t="s">
        <v>3167</v>
      </c>
      <c r="E156" s="282" t="str">
        <f>CONCATENATE(SUM('Раздел 1'!H9:H9),"=",SUM('Раздел 1'!H10:H52))</f>
        <v>0=0</v>
      </c>
      <c r="F156" s="329" t="s">
        <v>3168</v>
      </c>
    </row>
    <row r="157" spans="1:6" ht="26.4" x14ac:dyDescent="0.25">
      <c r="A157" s="223" t="str">
        <f>IF((SUM('Раздел 1'!I9:I9)=SUM('Раздел 1'!I10:I52)),"","Неверно!")</f>
        <v/>
      </c>
      <c r="B157" s="222" t="s">
        <v>3166</v>
      </c>
      <c r="C157" s="282" t="s">
        <v>1593</v>
      </c>
      <c r="D157" s="282" t="s">
        <v>3167</v>
      </c>
      <c r="E157" s="282" t="str">
        <f>CONCATENATE(SUM('Раздел 1'!I9:I9),"=",SUM('Раздел 1'!I10:I52))</f>
        <v>0=0</v>
      </c>
      <c r="F157" s="329" t="s">
        <v>3168</v>
      </c>
    </row>
    <row r="158" spans="1:6" ht="26.4" x14ac:dyDescent="0.25">
      <c r="A158" s="223" t="str">
        <f>IF((SUM('Раздел 1'!J9:J9)=SUM('Раздел 1'!J10:J52)),"","Неверно!")</f>
        <v/>
      </c>
      <c r="B158" s="222" t="s">
        <v>3166</v>
      </c>
      <c r="C158" s="282" t="s">
        <v>1594</v>
      </c>
      <c r="D158" s="282" t="s">
        <v>3167</v>
      </c>
      <c r="E158" s="282" t="str">
        <f>CONCATENATE(SUM('Раздел 1'!J9:J9),"=",SUM('Раздел 1'!J10:J52))</f>
        <v>0=0</v>
      </c>
      <c r="F158" s="329" t="s">
        <v>3168</v>
      </c>
    </row>
    <row r="159" spans="1:6" ht="26.4" x14ac:dyDescent="0.25">
      <c r="A159" s="223" t="str">
        <f>IF((SUM('Раздел 1'!K9:K9)=SUM('Раздел 1'!K10:K52)),"","Неверно!")</f>
        <v/>
      </c>
      <c r="B159" s="222" t="s">
        <v>3166</v>
      </c>
      <c r="C159" s="282" t="s">
        <v>1595</v>
      </c>
      <c r="D159" s="282" t="s">
        <v>3167</v>
      </c>
      <c r="E159" s="282" t="str">
        <f>CONCATENATE(SUM('Раздел 1'!K9:K9),"=",SUM('Раздел 1'!K10:K52))</f>
        <v>0=0</v>
      </c>
      <c r="F159" s="329" t="s">
        <v>3168</v>
      </c>
    </row>
    <row r="160" spans="1:6" ht="26.4" x14ac:dyDescent="0.25">
      <c r="A160" s="223" t="str">
        <f>IF((SUM('Раздел 1'!L9:L9)=SUM('Раздел 1'!L10:L52)),"","Неверно!")</f>
        <v/>
      </c>
      <c r="B160" s="222" t="s">
        <v>3166</v>
      </c>
      <c r="C160" s="282" t="s">
        <v>1596</v>
      </c>
      <c r="D160" s="282" t="s">
        <v>3167</v>
      </c>
      <c r="E160" s="282" t="str">
        <f>CONCATENATE(SUM('Раздел 1'!L9:L9),"=",SUM('Раздел 1'!L10:L52))</f>
        <v>0=0</v>
      </c>
      <c r="F160" s="329" t="s">
        <v>3168</v>
      </c>
    </row>
    <row r="161" spans="1:6" ht="26.4" x14ac:dyDescent="0.25">
      <c r="A161" s="223" t="str">
        <f>IF((SUM('Раздел 1'!M9:M9)=SUM('Раздел 1'!N9:Q9)),"","Неверно!")</f>
        <v/>
      </c>
      <c r="B161" s="222" t="s">
        <v>3170</v>
      </c>
      <c r="C161" s="282" t="s">
        <v>1597</v>
      </c>
      <c r="D161" s="282" t="s">
        <v>241</v>
      </c>
      <c r="E161" s="282" t="str">
        <f>CONCATENATE(SUM('Раздел 1'!M9:M9),"=",SUM('Раздел 1'!N9:Q9))</f>
        <v>1=1</v>
      </c>
      <c r="F161" s="281"/>
    </row>
    <row r="162" spans="1:6" ht="26.4" x14ac:dyDescent="0.25">
      <c r="A162" s="223" t="str">
        <f>IF((SUM('Раздел 1'!M18:M18)=SUM('Раздел 1'!N18:Q18)),"","Неверно!")</f>
        <v/>
      </c>
      <c r="B162" s="222" t="s">
        <v>3170</v>
      </c>
      <c r="C162" s="282" t="s">
        <v>1598</v>
      </c>
      <c r="D162" s="282" t="s">
        <v>241</v>
      </c>
      <c r="E162" s="282" t="str">
        <f>CONCATENATE(SUM('Раздел 1'!M18:M18),"=",SUM('Раздел 1'!N18:Q18))</f>
        <v>0=0</v>
      </c>
      <c r="F162" s="281"/>
    </row>
    <row r="163" spans="1:6" ht="26.4" x14ac:dyDescent="0.25">
      <c r="A163" s="223" t="str">
        <f>IF((SUM('Раздел 1'!M19:M19)=SUM('Раздел 1'!N19:Q19)),"","Неверно!")</f>
        <v/>
      </c>
      <c r="B163" s="222" t="s">
        <v>3170</v>
      </c>
      <c r="C163" s="282" t="s">
        <v>1599</v>
      </c>
      <c r="D163" s="282" t="s">
        <v>241</v>
      </c>
      <c r="E163" s="282" t="str">
        <f>CONCATENATE(SUM('Раздел 1'!M19:M19),"=",SUM('Раздел 1'!N19:Q19))</f>
        <v>0=0</v>
      </c>
      <c r="F163" s="281"/>
    </row>
    <row r="164" spans="1:6" ht="26.4" x14ac:dyDescent="0.25">
      <c r="A164" s="223" t="str">
        <f>IF((SUM('Раздел 1'!M20:M20)=SUM('Раздел 1'!N20:Q20)),"","Неверно!")</f>
        <v/>
      </c>
      <c r="B164" s="222" t="s">
        <v>3170</v>
      </c>
      <c r="C164" s="282" t="s">
        <v>1600</v>
      </c>
      <c r="D164" s="282" t="s">
        <v>241</v>
      </c>
      <c r="E164" s="282" t="str">
        <f>CONCATENATE(SUM('Раздел 1'!M20:M20),"=",SUM('Раздел 1'!N20:Q20))</f>
        <v>0=0</v>
      </c>
      <c r="F164" s="281"/>
    </row>
    <row r="165" spans="1:6" ht="26.4" x14ac:dyDescent="0.25">
      <c r="A165" s="223" t="str">
        <f>IF((SUM('Раздел 1'!M21:M21)=SUM('Раздел 1'!N21:Q21)),"","Неверно!")</f>
        <v/>
      </c>
      <c r="B165" s="222" t="s">
        <v>3170</v>
      </c>
      <c r="C165" s="282" t="s">
        <v>1601</v>
      </c>
      <c r="D165" s="282" t="s">
        <v>241</v>
      </c>
      <c r="E165" s="282" t="str">
        <f>CONCATENATE(SUM('Раздел 1'!M21:M21),"=",SUM('Раздел 1'!N21:Q21))</f>
        <v>0=0</v>
      </c>
      <c r="F165" s="281"/>
    </row>
    <row r="166" spans="1:6" ht="26.4" x14ac:dyDescent="0.25">
      <c r="A166" s="223" t="str">
        <f>IF((SUM('Раздел 1'!M22:M22)=SUM('Раздел 1'!N22:Q22)),"","Неверно!")</f>
        <v/>
      </c>
      <c r="B166" s="222" t="s">
        <v>3170</v>
      </c>
      <c r="C166" s="282" t="s">
        <v>1602</v>
      </c>
      <c r="D166" s="282" t="s">
        <v>241</v>
      </c>
      <c r="E166" s="282" t="str">
        <f>CONCATENATE(SUM('Раздел 1'!M22:M22),"=",SUM('Раздел 1'!N22:Q22))</f>
        <v>0=0</v>
      </c>
      <c r="F166" s="281"/>
    </row>
    <row r="167" spans="1:6" ht="26.4" x14ac:dyDescent="0.25">
      <c r="A167" s="223" t="str">
        <f>IF((SUM('Раздел 1'!M23:M23)=SUM('Раздел 1'!N23:Q23)),"","Неверно!")</f>
        <v/>
      </c>
      <c r="B167" s="222" t="s">
        <v>3170</v>
      </c>
      <c r="C167" s="282" t="s">
        <v>1603</v>
      </c>
      <c r="D167" s="282" t="s">
        <v>241</v>
      </c>
      <c r="E167" s="282" t="str">
        <f>CONCATENATE(SUM('Раздел 1'!M23:M23),"=",SUM('Раздел 1'!N23:Q23))</f>
        <v>0=0</v>
      </c>
      <c r="F167" s="281"/>
    </row>
    <row r="168" spans="1:6" ht="26.4" x14ac:dyDescent="0.25">
      <c r="A168" s="223" t="str">
        <f>IF((SUM('Раздел 1'!M24:M24)=SUM('Раздел 1'!N24:Q24)),"","Неверно!")</f>
        <v/>
      </c>
      <c r="B168" s="222" t="s">
        <v>3170</v>
      </c>
      <c r="C168" s="282" t="s">
        <v>1604</v>
      </c>
      <c r="D168" s="282" t="s">
        <v>241</v>
      </c>
      <c r="E168" s="282" t="str">
        <f>CONCATENATE(SUM('Раздел 1'!M24:M24),"=",SUM('Раздел 1'!N24:Q24))</f>
        <v>0=0</v>
      </c>
      <c r="F168" s="281"/>
    </row>
    <row r="169" spans="1:6" ht="26.4" x14ac:dyDescent="0.25">
      <c r="A169" s="223" t="str">
        <f>IF((SUM('Раздел 1'!M25:M25)=SUM('Раздел 1'!N25:Q25)),"","Неверно!")</f>
        <v/>
      </c>
      <c r="B169" s="222" t="s">
        <v>3170</v>
      </c>
      <c r="C169" s="282" t="s">
        <v>1605</v>
      </c>
      <c r="D169" s="282" t="s">
        <v>241</v>
      </c>
      <c r="E169" s="282" t="str">
        <f>CONCATENATE(SUM('Раздел 1'!M25:M25),"=",SUM('Раздел 1'!N25:Q25))</f>
        <v>0=0</v>
      </c>
      <c r="F169" s="281"/>
    </row>
    <row r="170" spans="1:6" ht="26.4" x14ac:dyDescent="0.25">
      <c r="A170" s="223" t="str">
        <f>IF((SUM('Раздел 1'!M26:M26)=SUM('Раздел 1'!N26:Q26)),"","Неверно!")</f>
        <v/>
      </c>
      <c r="B170" s="222" t="s">
        <v>3170</v>
      </c>
      <c r="C170" s="282" t="s">
        <v>1606</v>
      </c>
      <c r="D170" s="282" t="s">
        <v>241</v>
      </c>
      <c r="E170" s="282" t="str">
        <f>CONCATENATE(SUM('Раздел 1'!M26:M26),"=",SUM('Раздел 1'!N26:Q26))</f>
        <v>0=0</v>
      </c>
      <c r="F170" s="281"/>
    </row>
    <row r="171" spans="1:6" ht="26.4" x14ac:dyDescent="0.25">
      <c r="A171" s="223" t="str">
        <f>IF((SUM('Раздел 1'!M27:M27)=SUM('Раздел 1'!N27:Q27)),"","Неверно!")</f>
        <v/>
      </c>
      <c r="B171" s="222" t="s">
        <v>3170</v>
      </c>
      <c r="C171" s="282" t="s">
        <v>1607</v>
      </c>
      <c r="D171" s="282" t="s">
        <v>241</v>
      </c>
      <c r="E171" s="282" t="str">
        <f>CONCATENATE(SUM('Раздел 1'!M27:M27),"=",SUM('Раздел 1'!N27:Q27))</f>
        <v>0=0</v>
      </c>
      <c r="F171" s="281"/>
    </row>
    <row r="172" spans="1:6" ht="26.4" x14ac:dyDescent="0.25">
      <c r="A172" s="223" t="str">
        <f>IF((SUM('Раздел 1'!M10:M10)=SUM('Раздел 1'!N10:Q10)),"","Неверно!")</f>
        <v/>
      </c>
      <c r="B172" s="222" t="s">
        <v>3170</v>
      </c>
      <c r="C172" s="282" t="s">
        <v>1608</v>
      </c>
      <c r="D172" s="282" t="s">
        <v>241</v>
      </c>
      <c r="E172" s="282" t="str">
        <f>CONCATENATE(SUM('Раздел 1'!M10:M10),"=",SUM('Раздел 1'!N10:Q10))</f>
        <v>0=0</v>
      </c>
      <c r="F172" s="281"/>
    </row>
    <row r="173" spans="1:6" ht="26.4" x14ac:dyDescent="0.25">
      <c r="A173" s="223" t="str">
        <f>IF((SUM('Раздел 1'!M28:M28)=SUM('Раздел 1'!N28:Q28)),"","Неверно!")</f>
        <v/>
      </c>
      <c r="B173" s="222" t="s">
        <v>3170</v>
      </c>
      <c r="C173" s="282" t="s">
        <v>1609</v>
      </c>
      <c r="D173" s="282" t="s">
        <v>241</v>
      </c>
      <c r="E173" s="282" t="str">
        <f>CONCATENATE(SUM('Раздел 1'!M28:M28),"=",SUM('Раздел 1'!N28:Q28))</f>
        <v>0=0</v>
      </c>
      <c r="F173" s="281"/>
    </row>
    <row r="174" spans="1:6" ht="26.4" x14ac:dyDescent="0.25">
      <c r="A174" s="223" t="str">
        <f>IF((SUM('Раздел 1'!M29:M29)=SUM('Раздел 1'!N29:Q29)),"","Неверно!")</f>
        <v/>
      </c>
      <c r="B174" s="222" t="s">
        <v>3170</v>
      </c>
      <c r="C174" s="282" t="s">
        <v>1610</v>
      </c>
      <c r="D174" s="282" t="s">
        <v>241</v>
      </c>
      <c r="E174" s="282" t="str">
        <f>CONCATENATE(SUM('Раздел 1'!M29:M29),"=",SUM('Раздел 1'!N29:Q29))</f>
        <v>0=0</v>
      </c>
      <c r="F174" s="281"/>
    </row>
    <row r="175" spans="1:6" ht="26.4" x14ac:dyDescent="0.25">
      <c r="A175" s="223" t="str">
        <f>IF((SUM('Раздел 1'!M30:M30)=SUM('Раздел 1'!N30:Q30)),"","Неверно!")</f>
        <v/>
      </c>
      <c r="B175" s="222" t="s">
        <v>3170</v>
      </c>
      <c r="C175" s="282" t="s">
        <v>1611</v>
      </c>
      <c r="D175" s="282" t="s">
        <v>241</v>
      </c>
      <c r="E175" s="282" t="str">
        <f>CONCATENATE(SUM('Раздел 1'!M30:M30),"=",SUM('Раздел 1'!N30:Q30))</f>
        <v>0=0</v>
      </c>
      <c r="F175" s="281"/>
    </row>
    <row r="176" spans="1:6" ht="26.4" x14ac:dyDescent="0.25">
      <c r="A176" s="223" t="str">
        <f>IF((SUM('Раздел 1'!M31:M31)=SUM('Раздел 1'!N31:Q31)),"","Неверно!")</f>
        <v/>
      </c>
      <c r="B176" s="222" t="s">
        <v>3170</v>
      </c>
      <c r="C176" s="282" t="s">
        <v>1612</v>
      </c>
      <c r="D176" s="282" t="s">
        <v>241</v>
      </c>
      <c r="E176" s="282" t="str">
        <f>CONCATENATE(SUM('Раздел 1'!M31:M31),"=",SUM('Раздел 1'!N31:Q31))</f>
        <v>0=0</v>
      </c>
      <c r="F176" s="281"/>
    </row>
    <row r="177" spans="1:6" ht="26.4" x14ac:dyDescent="0.25">
      <c r="A177" s="223" t="str">
        <f>IF((SUM('Раздел 1'!M32:M32)=SUM('Раздел 1'!N32:Q32)),"","Неверно!")</f>
        <v/>
      </c>
      <c r="B177" s="222" t="s">
        <v>3170</v>
      </c>
      <c r="C177" s="282" t="s">
        <v>1613</v>
      </c>
      <c r="D177" s="282" t="s">
        <v>241</v>
      </c>
      <c r="E177" s="282" t="str">
        <f>CONCATENATE(SUM('Раздел 1'!M32:M32),"=",SUM('Раздел 1'!N32:Q32))</f>
        <v>0=0</v>
      </c>
      <c r="F177" s="281"/>
    </row>
    <row r="178" spans="1:6" ht="26.4" x14ac:dyDescent="0.25">
      <c r="A178" s="223" t="str">
        <f>IF((SUM('Раздел 1'!M33:M33)=SUM('Раздел 1'!N33:Q33)),"","Неверно!")</f>
        <v/>
      </c>
      <c r="B178" s="222" t="s">
        <v>3170</v>
      </c>
      <c r="C178" s="282" t="s">
        <v>1614</v>
      </c>
      <c r="D178" s="282" t="s">
        <v>241</v>
      </c>
      <c r="E178" s="282" t="str">
        <f>CONCATENATE(SUM('Раздел 1'!M33:M33),"=",SUM('Раздел 1'!N33:Q33))</f>
        <v>0=0</v>
      </c>
      <c r="F178" s="281"/>
    </row>
    <row r="179" spans="1:6" ht="26.4" x14ac:dyDescent="0.25">
      <c r="A179" s="223" t="str">
        <f>IF((SUM('Раздел 1'!M34:M34)=SUM('Раздел 1'!N34:Q34)),"","Неверно!")</f>
        <v/>
      </c>
      <c r="B179" s="222" t="s">
        <v>3170</v>
      </c>
      <c r="C179" s="282" t="s">
        <v>1615</v>
      </c>
      <c r="D179" s="282" t="s">
        <v>241</v>
      </c>
      <c r="E179" s="282" t="str">
        <f>CONCATENATE(SUM('Раздел 1'!M34:M34),"=",SUM('Раздел 1'!N34:Q34))</f>
        <v>0=0</v>
      </c>
      <c r="F179" s="281"/>
    </row>
    <row r="180" spans="1:6" ht="26.4" x14ac:dyDescent="0.25">
      <c r="A180" s="223" t="str">
        <f>IF((SUM('Раздел 1'!M35:M35)=SUM('Раздел 1'!N35:Q35)),"","Неверно!")</f>
        <v/>
      </c>
      <c r="B180" s="222" t="s">
        <v>3170</v>
      </c>
      <c r="C180" s="282" t="s">
        <v>1616</v>
      </c>
      <c r="D180" s="282" t="s">
        <v>241</v>
      </c>
      <c r="E180" s="282" t="str">
        <f>CONCATENATE(SUM('Раздел 1'!M35:M35),"=",SUM('Раздел 1'!N35:Q35))</f>
        <v>0=0</v>
      </c>
      <c r="F180" s="281"/>
    </row>
    <row r="181" spans="1:6" ht="26.4" x14ac:dyDescent="0.25">
      <c r="A181" s="223" t="str">
        <f>IF((SUM('Раздел 1'!M36:M36)=SUM('Раздел 1'!N36:Q36)),"","Неверно!")</f>
        <v/>
      </c>
      <c r="B181" s="222" t="s">
        <v>3170</v>
      </c>
      <c r="C181" s="282" t="s">
        <v>1617</v>
      </c>
      <c r="D181" s="282" t="s">
        <v>241</v>
      </c>
      <c r="E181" s="282" t="str">
        <f>CONCATENATE(SUM('Раздел 1'!M36:M36),"=",SUM('Раздел 1'!N36:Q36))</f>
        <v>0=0</v>
      </c>
      <c r="F181" s="281"/>
    </row>
    <row r="182" spans="1:6" ht="26.4" x14ac:dyDescent="0.25">
      <c r="A182" s="223" t="str">
        <f>IF((SUM('Раздел 1'!M37:M37)=SUM('Раздел 1'!N37:Q37)),"","Неверно!")</f>
        <v/>
      </c>
      <c r="B182" s="222" t="s">
        <v>3170</v>
      </c>
      <c r="C182" s="282" t="s">
        <v>1618</v>
      </c>
      <c r="D182" s="282" t="s">
        <v>241</v>
      </c>
      <c r="E182" s="282" t="str">
        <f>CONCATENATE(SUM('Раздел 1'!M37:M37),"=",SUM('Раздел 1'!N37:Q37))</f>
        <v>0=0</v>
      </c>
      <c r="F182" s="281"/>
    </row>
    <row r="183" spans="1:6" ht="26.4" x14ac:dyDescent="0.25">
      <c r="A183" s="223" t="str">
        <f>IF((SUM('Раздел 1'!M11:M11)=SUM('Раздел 1'!N11:Q11)),"","Неверно!")</f>
        <v/>
      </c>
      <c r="B183" s="222" t="s">
        <v>3170</v>
      </c>
      <c r="C183" s="282" t="s">
        <v>1619</v>
      </c>
      <c r="D183" s="282" t="s">
        <v>241</v>
      </c>
      <c r="E183" s="282" t="str">
        <f>CONCATENATE(SUM('Раздел 1'!M11:M11),"=",SUM('Раздел 1'!N11:Q11))</f>
        <v>0=0</v>
      </c>
      <c r="F183" s="281"/>
    </row>
    <row r="184" spans="1:6" ht="26.4" x14ac:dyDescent="0.25">
      <c r="A184" s="223" t="str">
        <f>IF((SUM('Раздел 1'!M38:M38)=SUM('Раздел 1'!N38:Q38)),"","Неверно!")</f>
        <v/>
      </c>
      <c r="B184" s="222" t="s">
        <v>3170</v>
      </c>
      <c r="C184" s="282" t="s">
        <v>1620</v>
      </c>
      <c r="D184" s="282" t="s">
        <v>241</v>
      </c>
      <c r="E184" s="282" t="str">
        <f>CONCATENATE(SUM('Раздел 1'!M38:M38),"=",SUM('Раздел 1'!N38:Q38))</f>
        <v>1=1</v>
      </c>
      <c r="F184" s="281"/>
    </row>
    <row r="185" spans="1:6" ht="26.4" x14ac:dyDescent="0.25">
      <c r="A185" s="223" t="str">
        <f>IF((SUM('Раздел 1'!M39:M39)=SUM('Раздел 1'!N39:Q39)),"","Неверно!")</f>
        <v/>
      </c>
      <c r="B185" s="222" t="s">
        <v>3170</v>
      </c>
      <c r="C185" s="282" t="s">
        <v>1621</v>
      </c>
      <c r="D185" s="282" t="s">
        <v>241</v>
      </c>
      <c r="E185" s="282" t="str">
        <f>CONCATENATE(SUM('Раздел 1'!M39:M39),"=",SUM('Раздел 1'!N39:Q39))</f>
        <v>0=0</v>
      </c>
      <c r="F185" s="281"/>
    </row>
    <row r="186" spans="1:6" ht="26.4" x14ac:dyDescent="0.25">
      <c r="A186" s="223" t="str">
        <f>IF((SUM('Раздел 1'!M40:M40)=SUM('Раздел 1'!N40:Q40)),"","Неверно!")</f>
        <v/>
      </c>
      <c r="B186" s="222" t="s">
        <v>3170</v>
      </c>
      <c r="C186" s="282" t="s">
        <v>1622</v>
      </c>
      <c r="D186" s="282" t="s">
        <v>241</v>
      </c>
      <c r="E186" s="282" t="str">
        <f>CONCATENATE(SUM('Раздел 1'!M40:M40),"=",SUM('Раздел 1'!N40:Q40))</f>
        <v>0=0</v>
      </c>
      <c r="F186" s="281"/>
    </row>
    <row r="187" spans="1:6" ht="26.4" x14ac:dyDescent="0.25">
      <c r="A187" s="223" t="str">
        <f>IF((SUM('Раздел 1'!M41:M41)=SUM('Раздел 1'!N41:Q41)),"","Неверно!")</f>
        <v/>
      </c>
      <c r="B187" s="222" t="s">
        <v>3170</v>
      </c>
      <c r="C187" s="282" t="s">
        <v>1623</v>
      </c>
      <c r="D187" s="282" t="s">
        <v>241</v>
      </c>
      <c r="E187" s="282" t="str">
        <f>CONCATENATE(SUM('Раздел 1'!M41:M41),"=",SUM('Раздел 1'!N41:Q41))</f>
        <v>0=0</v>
      </c>
      <c r="F187" s="281"/>
    </row>
    <row r="188" spans="1:6" ht="26.4" x14ac:dyDescent="0.25">
      <c r="A188" s="223" t="str">
        <f>IF((SUM('Раздел 1'!M42:M42)=SUM('Раздел 1'!N42:Q42)),"","Неверно!")</f>
        <v/>
      </c>
      <c r="B188" s="222" t="s">
        <v>3170</v>
      </c>
      <c r="C188" s="282" t="s">
        <v>1624</v>
      </c>
      <c r="D188" s="282" t="s">
        <v>241</v>
      </c>
      <c r="E188" s="282" t="str">
        <f>CONCATENATE(SUM('Раздел 1'!M42:M42),"=",SUM('Раздел 1'!N42:Q42))</f>
        <v>0=0</v>
      </c>
      <c r="F188" s="281"/>
    </row>
    <row r="189" spans="1:6" ht="26.4" x14ac:dyDescent="0.25">
      <c r="A189" s="223" t="str">
        <f>IF((SUM('Раздел 1'!M43:M43)=SUM('Раздел 1'!N43:Q43)),"","Неверно!")</f>
        <v/>
      </c>
      <c r="B189" s="222" t="s">
        <v>3170</v>
      </c>
      <c r="C189" s="282" t="s">
        <v>1625</v>
      </c>
      <c r="D189" s="282" t="s">
        <v>241</v>
      </c>
      <c r="E189" s="282" t="str">
        <f>CONCATENATE(SUM('Раздел 1'!M43:M43),"=",SUM('Раздел 1'!N43:Q43))</f>
        <v>0=0</v>
      </c>
      <c r="F189" s="281"/>
    </row>
    <row r="190" spans="1:6" ht="26.4" x14ac:dyDescent="0.25">
      <c r="A190" s="223" t="str">
        <f>IF((SUM('Раздел 1'!M44:M44)=SUM('Раздел 1'!N44:Q44)),"","Неверно!")</f>
        <v/>
      </c>
      <c r="B190" s="222" t="s">
        <v>3170</v>
      </c>
      <c r="C190" s="282" t="s">
        <v>1626</v>
      </c>
      <c r="D190" s="282" t="s">
        <v>241</v>
      </c>
      <c r="E190" s="282" t="str">
        <f>CONCATENATE(SUM('Раздел 1'!M44:M44),"=",SUM('Раздел 1'!N44:Q44))</f>
        <v>0=0</v>
      </c>
      <c r="F190" s="281"/>
    </row>
    <row r="191" spans="1:6" ht="26.4" x14ac:dyDescent="0.25">
      <c r="A191" s="223" t="str">
        <f>IF((SUM('Раздел 1'!M45:M45)=SUM('Раздел 1'!N45:Q45)),"","Неверно!")</f>
        <v/>
      </c>
      <c r="B191" s="222" t="s">
        <v>3170</v>
      </c>
      <c r="C191" s="282" t="s">
        <v>1627</v>
      </c>
      <c r="D191" s="282" t="s">
        <v>241</v>
      </c>
      <c r="E191" s="282" t="str">
        <f>CONCATENATE(SUM('Раздел 1'!M45:M45),"=",SUM('Раздел 1'!N45:Q45))</f>
        <v>0=0</v>
      </c>
      <c r="F191" s="281"/>
    </row>
    <row r="192" spans="1:6" ht="26.4" x14ac:dyDescent="0.25">
      <c r="A192" s="223" t="str">
        <f>IF((SUM('Раздел 1'!M46:M46)=SUM('Раздел 1'!N46:Q46)),"","Неверно!")</f>
        <v/>
      </c>
      <c r="B192" s="222" t="s">
        <v>3170</v>
      </c>
      <c r="C192" s="282" t="s">
        <v>1628</v>
      </c>
      <c r="D192" s="282" t="s">
        <v>241</v>
      </c>
      <c r="E192" s="282" t="str">
        <f>CONCATENATE(SUM('Раздел 1'!M46:M46),"=",SUM('Раздел 1'!N46:Q46))</f>
        <v>0=0</v>
      </c>
      <c r="F192" s="281"/>
    </row>
    <row r="193" spans="1:6" ht="26.4" x14ac:dyDescent="0.25">
      <c r="A193" s="223" t="str">
        <f>IF((SUM('Раздел 1'!M47:M47)=SUM('Раздел 1'!N47:Q47)),"","Неверно!")</f>
        <v/>
      </c>
      <c r="B193" s="222" t="s">
        <v>3170</v>
      </c>
      <c r="C193" s="282" t="s">
        <v>1629</v>
      </c>
      <c r="D193" s="282" t="s">
        <v>241</v>
      </c>
      <c r="E193" s="282" t="str">
        <f>CONCATENATE(SUM('Раздел 1'!M47:M47),"=",SUM('Раздел 1'!N47:Q47))</f>
        <v>0=0</v>
      </c>
      <c r="F193" s="281"/>
    </row>
    <row r="194" spans="1:6" ht="26.4" x14ac:dyDescent="0.25">
      <c r="A194" s="223" t="str">
        <f>IF((SUM('Раздел 1'!M12:M12)=SUM('Раздел 1'!N12:Q12)),"","Неверно!")</f>
        <v/>
      </c>
      <c r="B194" s="222" t="s">
        <v>3170</v>
      </c>
      <c r="C194" s="282" t="s">
        <v>1630</v>
      </c>
      <c r="D194" s="282" t="s">
        <v>241</v>
      </c>
      <c r="E194" s="282" t="str">
        <f>CONCATENATE(SUM('Раздел 1'!M12:M12),"=",SUM('Раздел 1'!N12:Q12))</f>
        <v>0=0</v>
      </c>
      <c r="F194" s="281"/>
    </row>
    <row r="195" spans="1:6" ht="26.4" x14ac:dyDescent="0.25">
      <c r="A195" s="223" t="str">
        <f>IF((SUM('Раздел 1'!M48:M48)=SUM('Раздел 1'!N48:Q48)),"","Неверно!")</f>
        <v/>
      </c>
      <c r="B195" s="222" t="s">
        <v>3170</v>
      </c>
      <c r="C195" s="282" t="s">
        <v>1631</v>
      </c>
      <c r="D195" s="282" t="s">
        <v>241</v>
      </c>
      <c r="E195" s="282" t="str">
        <f>CONCATENATE(SUM('Раздел 1'!M48:M48),"=",SUM('Раздел 1'!N48:Q48))</f>
        <v>0=0</v>
      </c>
      <c r="F195" s="281"/>
    </row>
    <row r="196" spans="1:6" ht="26.4" x14ac:dyDescent="0.25">
      <c r="A196" s="223" t="str">
        <f>IF((SUM('Раздел 1'!M49:M49)=SUM('Раздел 1'!N49:Q49)),"","Неверно!")</f>
        <v/>
      </c>
      <c r="B196" s="222" t="s">
        <v>3170</v>
      </c>
      <c r="C196" s="282" t="s">
        <v>1632</v>
      </c>
      <c r="D196" s="282" t="s">
        <v>241</v>
      </c>
      <c r="E196" s="282" t="str">
        <f>CONCATENATE(SUM('Раздел 1'!M49:M49),"=",SUM('Раздел 1'!N49:Q49))</f>
        <v>0=0</v>
      </c>
      <c r="F196" s="281"/>
    </row>
    <row r="197" spans="1:6" ht="26.4" x14ac:dyDescent="0.25">
      <c r="A197" s="223" t="str">
        <f>IF((SUM('Раздел 1'!M50:M50)=SUM('Раздел 1'!N50:Q50)),"","Неверно!")</f>
        <v/>
      </c>
      <c r="B197" s="222" t="s">
        <v>3170</v>
      </c>
      <c r="C197" s="282" t="s">
        <v>1633</v>
      </c>
      <c r="D197" s="282" t="s">
        <v>241</v>
      </c>
      <c r="E197" s="282" t="str">
        <f>CONCATENATE(SUM('Раздел 1'!M50:M50),"=",SUM('Раздел 1'!N50:Q50))</f>
        <v>0=0</v>
      </c>
      <c r="F197" s="281"/>
    </row>
    <row r="198" spans="1:6" ht="26.4" x14ac:dyDescent="0.25">
      <c r="A198" s="223" t="str">
        <f>IF((SUM('Раздел 1'!M51:M51)=SUM('Раздел 1'!N51:Q51)),"","Неверно!")</f>
        <v/>
      </c>
      <c r="B198" s="222" t="s">
        <v>3170</v>
      </c>
      <c r="C198" s="282" t="s">
        <v>1634</v>
      </c>
      <c r="D198" s="282" t="s">
        <v>241</v>
      </c>
      <c r="E198" s="282" t="str">
        <f>CONCATENATE(SUM('Раздел 1'!M51:M51),"=",SUM('Раздел 1'!N51:Q51))</f>
        <v>0=0</v>
      </c>
      <c r="F198" s="281"/>
    </row>
    <row r="199" spans="1:6" ht="26.4" x14ac:dyDescent="0.25">
      <c r="A199" s="223" t="str">
        <f>IF((SUM('Раздел 1'!M52:M52)=SUM('Раздел 1'!N52:Q52)),"","Неверно!")</f>
        <v/>
      </c>
      <c r="B199" s="222" t="s">
        <v>3170</v>
      </c>
      <c r="C199" s="282" t="s">
        <v>1635</v>
      </c>
      <c r="D199" s="282" t="s">
        <v>241</v>
      </c>
      <c r="E199" s="282" t="str">
        <f>CONCATENATE(SUM('Раздел 1'!M52:M52),"=",SUM('Раздел 1'!N52:Q52))</f>
        <v>0=0</v>
      </c>
      <c r="F199" s="281"/>
    </row>
    <row r="200" spans="1:6" ht="26.4" x14ac:dyDescent="0.25">
      <c r="A200" s="223" t="str">
        <f>IF((SUM('Раздел 1'!M13:M13)=SUM('Раздел 1'!N13:Q13)),"","Неверно!")</f>
        <v/>
      </c>
      <c r="B200" s="222" t="s">
        <v>3170</v>
      </c>
      <c r="C200" s="282" t="s">
        <v>1636</v>
      </c>
      <c r="D200" s="282" t="s">
        <v>241</v>
      </c>
      <c r="E200" s="282" t="str">
        <f>CONCATENATE(SUM('Раздел 1'!M13:M13),"=",SUM('Раздел 1'!N13:Q13))</f>
        <v>0=0</v>
      </c>
      <c r="F200" s="281"/>
    </row>
    <row r="201" spans="1:6" ht="26.4" x14ac:dyDescent="0.25">
      <c r="A201" s="223" t="str">
        <f>IF((SUM('Раздел 1'!M14:M14)=SUM('Раздел 1'!N14:Q14)),"","Неверно!")</f>
        <v/>
      </c>
      <c r="B201" s="222" t="s">
        <v>3170</v>
      </c>
      <c r="C201" s="282" t="s">
        <v>1637</v>
      </c>
      <c r="D201" s="282" t="s">
        <v>241</v>
      </c>
      <c r="E201" s="282" t="str">
        <f>CONCATENATE(SUM('Раздел 1'!M14:M14),"=",SUM('Раздел 1'!N14:Q14))</f>
        <v>0=0</v>
      </c>
      <c r="F201" s="281"/>
    </row>
    <row r="202" spans="1:6" ht="26.4" x14ac:dyDescent="0.25">
      <c r="A202" s="223" t="str">
        <f>IF((SUM('Раздел 1'!M15:M15)=SUM('Раздел 1'!N15:Q15)),"","Неверно!")</f>
        <v/>
      </c>
      <c r="B202" s="222" t="s">
        <v>3170</v>
      </c>
      <c r="C202" s="282" t="s">
        <v>1638</v>
      </c>
      <c r="D202" s="282" t="s">
        <v>241</v>
      </c>
      <c r="E202" s="282" t="str">
        <f>CONCATENATE(SUM('Раздел 1'!M15:M15),"=",SUM('Раздел 1'!N15:Q15))</f>
        <v>0=0</v>
      </c>
      <c r="F202" s="281"/>
    </row>
    <row r="203" spans="1:6" ht="26.4" x14ac:dyDescent="0.25">
      <c r="A203" s="223" t="str">
        <f>IF((SUM('Раздел 1'!M16:M16)=SUM('Раздел 1'!N16:Q16)),"","Неверно!")</f>
        <v/>
      </c>
      <c r="B203" s="222" t="s">
        <v>3170</v>
      </c>
      <c r="C203" s="282" t="s">
        <v>1639</v>
      </c>
      <c r="D203" s="282" t="s">
        <v>241</v>
      </c>
      <c r="E203" s="282" t="str">
        <f>CONCATENATE(SUM('Раздел 1'!M16:M16),"=",SUM('Раздел 1'!N16:Q16))</f>
        <v>0=0</v>
      </c>
      <c r="F203" s="281"/>
    </row>
    <row r="204" spans="1:6" ht="26.4" x14ac:dyDescent="0.25">
      <c r="A204" s="223" t="str">
        <f>IF((SUM('Раздел 1'!M17:M17)=SUM('Раздел 1'!N17:Q17)),"","Неверно!")</f>
        <v/>
      </c>
      <c r="B204" s="222" t="s">
        <v>3170</v>
      </c>
      <c r="C204" s="282" t="s">
        <v>1640</v>
      </c>
      <c r="D204" s="282" t="s">
        <v>241</v>
      </c>
      <c r="E204" s="282" t="str">
        <f>CONCATENATE(SUM('Раздел 1'!M17:M17),"=",SUM('Раздел 1'!N17:Q17))</f>
        <v>0=0</v>
      </c>
      <c r="F204" s="281"/>
    </row>
    <row r="205" spans="1:6" x14ac:dyDescent="0.25">
      <c r="A205" s="223" t="str">
        <f>IF((SUM('Раздел 1'!W10:W10)=0),"","Неверно!")</f>
        <v/>
      </c>
      <c r="B205" s="222" t="s">
        <v>3171</v>
      </c>
      <c r="C205" s="282" t="s">
        <v>1641</v>
      </c>
      <c r="D205" s="282" t="s">
        <v>235</v>
      </c>
      <c r="E205" s="282" t="str">
        <f>CONCATENATE(SUM('Раздел 1'!W10:W10),"=",0)</f>
        <v>0=0</v>
      </c>
      <c r="F205" s="281"/>
    </row>
    <row r="206" spans="1:6" x14ac:dyDescent="0.25">
      <c r="A206" s="223" t="str">
        <f>IF((SUM('Раздел 1'!W11:W11)=0),"","Неверно!")</f>
        <v/>
      </c>
      <c r="B206" s="222" t="s">
        <v>3171</v>
      </c>
      <c r="C206" s="282" t="s">
        <v>1642</v>
      </c>
      <c r="D206" s="282" t="s">
        <v>235</v>
      </c>
      <c r="E206" s="282" t="str">
        <f>CONCATENATE(SUM('Раздел 1'!W11:W11),"=",0)</f>
        <v>0=0</v>
      </c>
      <c r="F206" s="281"/>
    </row>
    <row r="207" spans="1:6" x14ac:dyDescent="0.25">
      <c r="A207" s="223" t="str">
        <f>IF((SUM('Раздел 1'!W12:W12)=0),"","Неверно!")</f>
        <v/>
      </c>
      <c r="B207" s="222" t="s">
        <v>3171</v>
      </c>
      <c r="C207" s="282" t="s">
        <v>1643</v>
      </c>
      <c r="D207" s="282" t="s">
        <v>235</v>
      </c>
      <c r="E207" s="282" t="str">
        <f>CONCATENATE(SUM('Раздел 1'!W12:W12),"=",0)</f>
        <v>0=0</v>
      </c>
      <c r="F207" s="281"/>
    </row>
    <row r="208" spans="1:6" x14ac:dyDescent="0.25">
      <c r="A208" s="223" t="str">
        <f>IF((SUM('Раздел 1'!W13:W13)=0),"","Неверно!")</f>
        <v/>
      </c>
      <c r="B208" s="222" t="s">
        <v>3171</v>
      </c>
      <c r="C208" s="282" t="s">
        <v>1644</v>
      </c>
      <c r="D208" s="282" t="s">
        <v>235</v>
      </c>
      <c r="E208" s="282" t="str">
        <f>CONCATENATE(SUM('Раздел 1'!W13:W13),"=",0)</f>
        <v>0=0</v>
      </c>
      <c r="F208" s="281"/>
    </row>
    <row r="209" spans="1:5" x14ac:dyDescent="0.25">
      <c r="A209" s="223" t="str">
        <f>IF((SUM('Раздел 1'!W14:W14)=0),"","Неверно!")</f>
        <v/>
      </c>
      <c r="B209" s="222" t="s">
        <v>3171</v>
      </c>
      <c r="C209" s="282" t="s">
        <v>1645</v>
      </c>
      <c r="D209" s="282" t="s">
        <v>235</v>
      </c>
      <c r="E209" s="282" t="str">
        <f>CONCATENATE(SUM('Раздел 1'!W14:W14),"=",0)</f>
        <v>0=0</v>
      </c>
    </row>
    <row r="210" spans="1:5" x14ac:dyDescent="0.25">
      <c r="A210" s="223" t="str">
        <f>IF((SUM('Раздел 1'!W15:W15)=0),"","Неверно!")</f>
        <v/>
      </c>
      <c r="B210" s="222" t="s">
        <v>3171</v>
      </c>
      <c r="C210" s="282" t="s">
        <v>1646</v>
      </c>
      <c r="D210" s="282" t="s">
        <v>235</v>
      </c>
      <c r="E210" s="282" t="str">
        <f>CONCATENATE(SUM('Раздел 1'!W15:W15),"=",0)</f>
        <v>0=0</v>
      </c>
    </row>
    <row r="211" spans="1:5" x14ac:dyDescent="0.25">
      <c r="A211" s="223" t="str">
        <f>IF((SUM('Раздел 1'!T18:T18)=0),"","Неверно!")</f>
        <v/>
      </c>
      <c r="B211" s="222" t="s">
        <v>3172</v>
      </c>
      <c r="C211" s="282" t="s">
        <v>1647</v>
      </c>
      <c r="D211" s="282" t="s">
        <v>245</v>
      </c>
      <c r="E211" s="282" t="str">
        <f>CONCATENATE(SUM('Раздел 1'!T18:T18),"=",0)</f>
        <v>0=0</v>
      </c>
    </row>
    <row r="212" spans="1:5" x14ac:dyDescent="0.25">
      <c r="A212" s="223" t="str">
        <f>IF((SUM('Раздел 1'!T19:T19)=0),"","Неверно!")</f>
        <v/>
      </c>
      <c r="B212" s="222" t="s">
        <v>3172</v>
      </c>
      <c r="C212" s="282" t="s">
        <v>1648</v>
      </c>
      <c r="D212" s="282" t="s">
        <v>245</v>
      </c>
      <c r="E212" s="282" t="str">
        <f>CONCATENATE(SUM('Раздел 1'!T19:T19),"=",0)</f>
        <v>0=0</v>
      </c>
    </row>
    <row r="213" spans="1:5" x14ac:dyDescent="0.25">
      <c r="A213" s="223" t="str">
        <f>IF((SUM('Раздел 1'!T20:T20)=0),"","Неверно!")</f>
        <v/>
      </c>
      <c r="B213" s="222" t="s">
        <v>3172</v>
      </c>
      <c r="C213" s="282" t="s">
        <v>1649</v>
      </c>
      <c r="D213" s="282" t="s">
        <v>245</v>
      </c>
      <c r="E213" s="282" t="str">
        <f>CONCATENATE(SUM('Раздел 1'!T20:T20),"=",0)</f>
        <v>0=0</v>
      </c>
    </row>
    <row r="214" spans="1:5" x14ac:dyDescent="0.25">
      <c r="A214" s="223" t="str">
        <f>IF((SUM('Раздел 1'!T21:T21)=0),"","Неверно!")</f>
        <v/>
      </c>
      <c r="B214" s="222" t="s">
        <v>3172</v>
      </c>
      <c r="C214" s="282" t="s">
        <v>1650</v>
      </c>
      <c r="D214" s="282" t="s">
        <v>245</v>
      </c>
      <c r="E214" s="282" t="str">
        <f>CONCATENATE(SUM('Раздел 1'!T21:T21),"=",0)</f>
        <v>0=0</v>
      </c>
    </row>
    <row r="215" spans="1:5" x14ac:dyDescent="0.25">
      <c r="A215" s="223" t="str">
        <f>IF((SUM('Раздел 1'!T22:T22)=0),"","Неверно!")</f>
        <v/>
      </c>
      <c r="B215" s="222" t="s">
        <v>3172</v>
      </c>
      <c r="C215" s="282" t="s">
        <v>1651</v>
      </c>
      <c r="D215" s="282" t="s">
        <v>245</v>
      </c>
      <c r="E215" s="282" t="str">
        <f>CONCATENATE(SUM('Раздел 1'!T22:T22),"=",0)</f>
        <v>0=0</v>
      </c>
    </row>
    <row r="216" spans="1:5" x14ac:dyDescent="0.25">
      <c r="A216" s="223" t="str">
        <f>IF((SUM('Раздел 1'!T23:T23)=0),"","Неверно!")</f>
        <v/>
      </c>
      <c r="B216" s="222" t="s">
        <v>3172</v>
      </c>
      <c r="C216" s="282" t="s">
        <v>1652</v>
      </c>
      <c r="D216" s="282" t="s">
        <v>245</v>
      </c>
      <c r="E216" s="282" t="str">
        <f>CONCATENATE(SUM('Раздел 1'!T23:T23),"=",0)</f>
        <v>0=0</v>
      </c>
    </row>
    <row r="217" spans="1:5" x14ac:dyDescent="0.25">
      <c r="A217" s="223" t="str">
        <f>IF((SUM('Раздел 1'!T24:T24)=0),"","Неверно!")</f>
        <v/>
      </c>
      <c r="B217" s="222" t="s">
        <v>3172</v>
      </c>
      <c r="C217" s="282" t="s">
        <v>1653</v>
      </c>
      <c r="D217" s="282" t="s">
        <v>245</v>
      </c>
      <c r="E217" s="282" t="str">
        <f>CONCATENATE(SUM('Раздел 1'!T24:T24),"=",0)</f>
        <v>0=0</v>
      </c>
    </row>
    <row r="218" spans="1:5" x14ac:dyDescent="0.25">
      <c r="A218" s="223" t="str">
        <f>IF((SUM('Раздел 1'!T25:T25)=0),"","Неверно!")</f>
        <v/>
      </c>
      <c r="B218" s="222" t="s">
        <v>3172</v>
      </c>
      <c r="C218" s="282" t="s">
        <v>1654</v>
      </c>
      <c r="D218" s="282" t="s">
        <v>245</v>
      </c>
      <c r="E218" s="282" t="str">
        <f>CONCATENATE(SUM('Раздел 1'!T25:T25),"=",0)</f>
        <v>0=0</v>
      </c>
    </row>
    <row r="219" spans="1:5" x14ac:dyDescent="0.25">
      <c r="A219" s="223" t="str">
        <f>IF((SUM('Раздел 1'!T26:T26)=0),"","Неверно!")</f>
        <v/>
      </c>
      <c r="B219" s="222" t="s">
        <v>3172</v>
      </c>
      <c r="C219" s="282" t="s">
        <v>1655</v>
      </c>
      <c r="D219" s="282" t="s">
        <v>245</v>
      </c>
      <c r="E219" s="282" t="str">
        <f>CONCATENATE(SUM('Раздел 1'!T26:T26),"=",0)</f>
        <v>0=0</v>
      </c>
    </row>
    <row r="220" spans="1:5" x14ac:dyDescent="0.25">
      <c r="A220" s="223" t="str">
        <f>IF((SUM('Раздел 1'!T27:T27)=0),"","Неверно!")</f>
        <v/>
      </c>
      <c r="B220" s="222" t="s">
        <v>3172</v>
      </c>
      <c r="C220" s="282" t="s">
        <v>1656</v>
      </c>
      <c r="D220" s="282" t="s">
        <v>245</v>
      </c>
      <c r="E220" s="282" t="str">
        <f>CONCATENATE(SUM('Раздел 1'!T27:T27),"=",0)</f>
        <v>0=0</v>
      </c>
    </row>
    <row r="221" spans="1:5" x14ac:dyDescent="0.25">
      <c r="A221" s="223" t="str">
        <f>IF((SUM('Раздел 1'!T10:T10)=0),"","Неверно!")</f>
        <v/>
      </c>
      <c r="B221" s="222" t="s">
        <v>3172</v>
      </c>
      <c r="C221" s="282" t="s">
        <v>1657</v>
      </c>
      <c r="D221" s="282" t="s">
        <v>245</v>
      </c>
      <c r="E221" s="282" t="str">
        <f>CONCATENATE(SUM('Раздел 1'!T10:T10),"=",0)</f>
        <v>0=0</v>
      </c>
    </row>
    <row r="222" spans="1:5" x14ac:dyDescent="0.25">
      <c r="A222" s="223" t="str">
        <f>IF((SUM('Раздел 1'!T28:T28)=0),"","Неверно!")</f>
        <v/>
      </c>
      <c r="B222" s="222" t="s">
        <v>3172</v>
      </c>
      <c r="C222" s="282" t="s">
        <v>1658</v>
      </c>
      <c r="D222" s="282" t="s">
        <v>245</v>
      </c>
      <c r="E222" s="282" t="str">
        <f>CONCATENATE(SUM('Раздел 1'!T28:T28),"=",0)</f>
        <v>0=0</v>
      </c>
    </row>
    <row r="223" spans="1:5" x14ac:dyDescent="0.25">
      <c r="A223" s="223" t="str">
        <f>IF((SUM('Раздел 1'!T29:T29)=0),"","Неверно!")</f>
        <v/>
      </c>
      <c r="B223" s="222" t="s">
        <v>3172</v>
      </c>
      <c r="C223" s="282" t="s">
        <v>1659</v>
      </c>
      <c r="D223" s="282" t="s">
        <v>245</v>
      </c>
      <c r="E223" s="282" t="str">
        <f>CONCATENATE(SUM('Раздел 1'!T29:T29),"=",0)</f>
        <v>0=0</v>
      </c>
    </row>
    <row r="224" spans="1:5" x14ac:dyDescent="0.25">
      <c r="A224" s="223" t="str">
        <f>IF((SUM('Раздел 1'!T30:T30)=0),"","Неверно!")</f>
        <v/>
      </c>
      <c r="B224" s="222" t="s">
        <v>3172</v>
      </c>
      <c r="C224" s="282" t="s">
        <v>1660</v>
      </c>
      <c r="D224" s="282" t="s">
        <v>245</v>
      </c>
      <c r="E224" s="282" t="str">
        <f>CONCATENATE(SUM('Раздел 1'!T30:T30),"=",0)</f>
        <v>0=0</v>
      </c>
    </row>
    <row r="225" spans="1:5" x14ac:dyDescent="0.25">
      <c r="A225" s="223" t="str">
        <f>IF((SUM('Раздел 1'!T31:T31)=0),"","Неверно!")</f>
        <v/>
      </c>
      <c r="B225" s="222" t="s">
        <v>3172</v>
      </c>
      <c r="C225" s="282" t="s">
        <v>1661</v>
      </c>
      <c r="D225" s="282" t="s">
        <v>245</v>
      </c>
      <c r="E225" s="282" t="str">
        <f>CONCATENATE(SUM('Раздел 1'!T31:T31),"=",0)</f>
        <v>0=0</v>
      </c>
    </row>
    <row r="226" spans="1:5" x14ac:dyDescent="0.25">
      <c r="A226" s="223" t="str">
        <f>IF((SUM('Раздел 1'!T32:T32)=0),"","Неверно!")</f>
        <v/>
      </c>
      <c r="B226" s="222" t="s">
        <v>3172</v>
      </c>
      <c r="C226" s="282" t="s">
        <v>1662</v>
      </c>
      <c r="D226" s="282" t="s">
        <v>245</v>
      </c>
      <c r="E226" s="282" t="str">
        <f>CONCATENATE(SUM('Раздел 1'!T32:T32),"=",0)</f>
        <v>0=0</v>
      </c>
    </row>
    <row r="227" spans="1:5" x14ac:dyDescent="0.25">
      <c r="A227" s="223" t="str">
        <f>IF((SUM('Раздел 1'!T33:T33)=0),"","Неверно!")</f>
        <v/>
      </c>
      <c r="B227" s="222" t="s">
        <v>3172</v>
      </c>
      <c r="C227" s="282" t="s">
        <v>1663</v>
      </c>
      <c r="D227" s="282" t="s">
        <v>245</v>
      </c>
      <c r="E227" s="282" t="str">
        <f>CONCATENATE(SUM('Раздел 1'!T33:T33),"=",0)</f>
        <v>0=0</v>
      </c>
    </row>
    <row r="228" spans="1:5" x14ac:dyDescent="0.25">
      <c r="A228" s="223" t="str">
        <f>IF((SUM('Раздел 1'!T34:T34)=0),"","Неверно!")</f>
        <v/>
      </c>
      <c r="B228" s="222" t="s">
        <v>3172</v>
      </c>
      <c r="C228" s="282" t="s">
        <v>1664</v>
      </c>
      <c r="D228" s="282" t="s">
        <v>245</v>
      </c>
      <c r="E228" s="282" t="str">
        <f>CONCATENATE(SUM('Раздел 1'!T34:T34),"=",0)</f>
        <v>0=0</v>
      </c>
    </row>
    <row r="229" spans="1:5" x14ac:dyDescent="0.25">
      <c r="A229" s="223" t="str">
        <f>IF((SUM('Раздел 1'!T35:T35)=0),"","Неверно!")</f>
        <v/>
      </c>
      <c r="B229" s="222" t="s">
        <v>3172</v>
      </c>
      <c r="C229" s="282" t="s">
        <v>1665</v>
      </c>
      <c r="D229" s="282" t="s">
        <v>245</v>
      </c>
      <c r="E229" s="282" t="str">
        <f>CONCATENATE(SUM('Раздел 1'!T35:T35),"=",0)</f>
        <v>0=0</v>
      </c>
    </row>
    <row r="230" spans="1:5" x14ac:dyDescent="0.25">
      <c r="A230" s="223" t="str">
        <f>IF((SUM('Раздел 1'!T36:T36)=0),"","Неверно!")</f>
        <v/>
      </c>
      <c r="B230" s="222" t="s">
        <v>3172</v>
      </c>
      <c r="C230" s="282" t="s">
        <v>1666</v>
      </c>
      <c r="D230" s="282" t="s">
        <v>245</v>
      </c>
      <c r="E230" s="282" t="str">
        <f>CONCATENATE(SUM('Раздел 1'!T36:T36),"=",0)</f>
        <v>0=0</v>
      </c>
    </row>
    <row r="231" spans="1:5" x14ac:dyDescent="0.25">
      <c r="A231" s="223" t="str">
        <f>IF((SUM('Раздел 1'!T37:T37)=0),"","Неверно!")</f>
        <v/>
      </c>
      <c r="B231" s="222" t="s">
        <v>3172</v>
      </c>
      <c r="C231" s="282" t="s">
        <v>1667</v>
      </c>
      <c r="D231" s="282" t="s">
        <v>245</v>
      </c>
      <c r="E231" s="282" t="str">
        <f>CONCATENATE(SUM('Раздел 1'!T37:T37),"=",0)</f>
        <v>0=0</v>
      </c>
    </row>
    <row r="232" spans="1:5" x14ac:dyDescent="0.25">
      <c r="A232" s="223" t="str">
        <f>IF((SUM('Раздел 1'!T11:T11)=0),"","Неверно!")</f>
        <v/>
      </c>
      <c r="B232" s="222" t="s">
        <v>3172</v>
      </c>
      <c r="C232" s="282" t="s">
        <v>1668</v>
      </c>
      <c r="D232" s="282" t="s">
        <v>245</v>
      </c>
      <c r="E232" s="282" t="str">
        <f>CONCATENATE(SUM('Раздел 1'!T11:T11),"=",0)</f>
        <v>0=0</v>
      </c>
    </row>
    <row r="233" spans="1:5" x14ac:dyDescent="0.25">
      <c r="A233" s="223" t="str">
        <f>IF((SUM('Раздел 1'!T38:T38)=0),"","Неверно!")</f>
        <v/>
      </c>
      <c r="B233" s="222" t="s">
        <v>3172</v>
      </c>
      <c r="C233" s="282" t="s">
        <v>1669</v>
      </c>
      <c r="D233" s="282" t="s">
        <v>245</v>
      </c>
      <c r="E233" s="282" t="str">
        <f>CONCATENATE(SUM('Раздел 1'!T38:T38),"=",0)</f>
        <v>0=0</v>
      </c>
    </row>
    <row r="234" spans="1:5" x14ac:dyDescent="0.25">
      <c r="A234" s="223" t="str">
        <f>IF((SUM('Раздел 1'!T39:T39)=0),"","Неверно!")</f>
        <v/>
      </c>
      <c r="B234" s="222" t="s">
        <v>3172</v>
      </c>
      <c r="C234" s="282" t="s">
        <v>1670</v>
      </c>
      <c r="D234" s="282" t="s">
        <v>245</v>
      </c>
      <c r="E234" s="282" t="str">
        <f>CONCATENATE(SUM('Раздел 1'!T39:T39),"=",0)</f>
        <v>0=0</v>
      </c>
    </row>
    <row r="235" spans="1:5" x14ac:dyDescent="0.25">
      <c r="A235" s="223" t="str">
        <f>IF((SUM('Раздел 1'!T40:T40)=0),"","Неверно!")</f>
        <v/>
      </c>
      <c r="B235" s="222" t="s">
        <v>3172</v>
      </c>
      <c r="C235" s="282" t="s">
        <v>1671</v>
      </c>
      <c r="D235" s="282" t="s">
        <v>245</v>
      </c>
      <c r="E235" s="282" t="str">
        <f>CONCATENATE(SUM('Раздел 1'!T40:T40),"=",0)</f>
        <v>0=0</v>
      </c>
    </row>
    <row r="236" spans="1:5" x14ac:dyDescent="0.25">
      <c r="A236" s="223" t="str">
        <f>IF((SUM('Раздел 1'!T41:T41)=0),"","Неверно!")</f>
        <v/>
      </c>
      <c r="B236" s="222" t="s">
        <v>3172</v>
      </c>
      <c r="C236" s="282" t="s">
        <v>1672</v>
      </c>
      <c r="D236" s="282" t="s">
        <v>245</v>
      </c>
      <c r="E236" s="282" t="str">
        <f>CONCATENATE(SUM('Раздел 1'!T41:T41),"=",0)</f>
        <v>0=0</v>
      </c>
    </row>
    <row r="237" spans="1:5" x14ac:dyDescent="0.25">
      <c r="A237" s="223" t="str">
        <f>IF((SUM('Раздел 1'!T12:T12)=0),"","Неверно!")</f>
        <v/>
      </c>
      <c r="B237" s="222" t="s">
        <v>3172</v>
      </c>
      <c r="C237" s="282" t="s">
        <v>1678</v>
      </c>
      <c r="D237" s="282" t="s">
        <v>245</v>
      </c>
      <c r="E237" s="282" t="str">
        <f>CONCATENATE(SUM('Раздел 1'!T12:T12),"=",0)</f>
        <v>0=0</v>
      </c>
    </row>
    <row r="238" spans="1:5" x14ac:dyDescent="0.25">
      <c r="A238" s="223" t="str">
        <f>IF((SUM('Раздел 1'!T13:T13)=0),"","Неверно!")</f>
        <v/>
      </c>
      <c r="B238" s="222" t="s">
        <v>3172</v>
      </c>
      <c r="C238" s="282" t="s">
        <v>1681</v>
      </c>
      <c r="D238" s="282" t="s">
        <v>245</v>
      </c>
      <c r="E238" s="282" t="str">
        <f>CONCATENATE(SUM('Раздел 1'!T13:T13),"=",0)</f>
        <v>0=0</v>
      </c>
    </row>
    <row r="239" spans="1:5" x14ac:dyDescent="0.25">
      <c r="A239" s="223" t="str">
        <f>IF((SUM('Раздел 1'!T14:T14)=0),"","Неверно!")</f>
        <v/>
      </c>
      <c r="B239" s="222" t="s">
        <v>3172</v>
      </c>
      <c r="C239" s="282" t="s">
        <v>1682</v>
      </c>
      <c r="D239" s="282" t="s">
        <v>245</v>
      </c>
      <c r="E239" s="282" t="str">
        <f>CONCATENATE(SUM('Раздел 1'!T14:T14),"=",0)</f>
        <v>0=0</v>
      </c>
    </row>
    <row r="240" spans="1:5" x14ac:dyDescent="0.25">
      <c r="A240" s="223" t="str">
        <f>IF((SUM('Раздел 1'!T15:T15)=0),"","Неверно!")</f>
        <v/>
      </c>
      <c r="B240" s="222" t="s">
        <v>3172</v>
      </c>
      <c r="C240" s="282" t="s">
        <v>1683</v>
      </c>
      <c r="D240" s="282" t="s">
        <v>245</v>
      </c>
      <c r="E240" s="282" t="str">
        <f>CONCATENATE(SUM('Раздел 1'!T15:T15),"=",0)</f>
        <v>0=0</v>
      </c>
    </row>
    <row r="241" spans="1:6" x14ac:dyDescent="0.25">
      <c r="A241" s="223" t="str">
        <f>IF((SUM('Раздел 1'!T16:T16)=0),"","Неверно!")</f>
        <v/>
      </c>
      <c r="B241" s="222" t="s">
        <v>3172</v>
      </c>
      <c r="C241" s="282" t="s">
        <v>1684</v>
      </c>
      <c r="D241" s="282" t="s">
        <v>245</v>
      </c>
      <c r="E241" s="282" t="str">
        <f>CONCATENATE(SUM('Раздел 1'!T16:T16),"=",0)</f>
        <v>0=0</v>
      </c>
      <c r="F241" s="329"/>
    </row>
    <row r="242" spans="1:6" x14ac:dyDescent="0.25">
      <c r="A242" s="223" t="str">
        <f>IF((SUM('Раздел 1'!T17:T17)=0),"","Неверно!")</f>
        <v/>
      </c>
      <c r="B242" s="222" t="s">
        <v>3172</v>
      </c>
      <c r="C242" s="282" t="s">
        <v>1685</v>
      </c>
      <c r="D242" s="282" t="s">
        <v>245</v>
      </c>
      <c r="E242" s="282" t="str">
        <f>CONCATENATE(SUM('Раздел 1'!T17:T17),"=",0)</f>
        <v>0=0</v>
      </c>
      <c r="F242" s="329"/>
    </row>
    <row r="243" spans="1:6" ht="39.6" x14ac:dyDescent="0.25">
      <c r="A243" s="223" t="str">
        <f>IF((SUM('Раздел 1'!D9:E9)=SUM('Раздел 1'!F9:F9)+SUM('Раздел 1'!AI9:AI9)+SUM('Раздел 1'!AM9:AM9)),"","Неверно!")</f>
        <v/>
      </c>
      <c r="B243" s="222" t="s">
        <v>3173</v>
      </c>
      <c r="C243" s="282" t="s">
        <v>3174</v>
      </c>
      <c r="D243" s="282" t="s">
        <v>3175</v>
      </c>
      <c r="E243" s="282" t="str">
        <f>CONCATENATE(SUM('Раздел 1'!D9:E9),"=",SUM('Раздел 1'!F9:F9),"+",SUM('Раздел 1'!AI9:AI9),"+",SUM('Раздел 1'!AM9:AM9))</f>
        <v>1=1+0+0</v>
      </c>
      <c r="F243" s="329" t="s">
        <v>3168</v>
      </c>
    </row>
    <row r="244" spans="1:6" x14ac:dyDescent="0.25">
      <c r="A244" s="223" t="str">
        <f>IF((SUM('Раздел 1'!AB45:AB45)=0),"","Неверно!")</f>
        <v/>
      </c>
      <c r="B244" s="222" t="s">
        <v>3176</v>
      </c>
      <c r="C244" s="282" t="s">
        <v>1686</v>
      </c>
      <c r="D244" s="282" t="s">
        <v>237</v>
      </c>
      <c r="E244" s="282" t="str">
        <f>CONCATENATE(SUM('Раздел 1'!AB45:AB45),"=",0)</f>
        <v>0=0</v>
      </c>
      <c r="F244" s="329"/>
    </row>
    <row r="245" spans="1:6" x14ac:dyDescent="0.25">
      <c r="A245" s="223" t="str">
        <f>IF((SUM('Раздел 1'!AB46:AB46)=0),"","Неверно!")</f>
        <v/>
      </c>
      <c r="B245" s="222" t="s">
        <v>3176</v>
      </c>
      <c r="C245" s="282" t="s">
        <v>1687</v>
      </c>
      <c r="D245" s="282" t="s">
        <v>237</v>
      </c>
      <c r="E245" s="282" t="str">
        <f>CONCATENATE(SUM('Раздел 1'!AB46:AB46),"=",0)</f>
        <v>0=0</v>
      </c>
      <c r="F245" s="329"/>
    </row>
    <row r="246" spans="1:6" x14ac:dyDescent="0.25">
      <c r="A246" s="223" t="str">
        <f>IF((SUM('Раздел 1'!AB47:AB47)=0),"","Неверно!")</f>
        <v/>
      </c>
      <c r="B246" s="222" t="s">
        <v>3176</v>
      </c>
      <c r="C246" s="282" t="s">
        <v>1688</v>
      </c>
      <c r="D246" s="282" t="s">
        <v>237</v>
      </c>
      <c r="E246" s="282" t="str">
        <f>CONCATENATE(SUM('Раздел 1'!AB47:AB47),"=",0)</f>
        <v>0=0</v>
      </c>
      <c r="F246" s="329"/>
    </row>
    <row r="247" spans="1:6" x14ac:dyDescent="0.25">
      <c r="A247" s="223" t="str">
        <f>IF((SUM('Раздел 1'!AB48:AB48)=0),"","Неверно!")</f>
        <v/>
      </c>
      <c r="B247" s="222" t="s">
        <v>3176</v>
      </c>
      <c r="C247" s="282" t="s">
        <v>1689</v>
      </c>
      <c r="D247" s="282" t="s">
        <v>237</v>
      </c>
      <c r="E247" s="282" t="str">
        <f>CONCATENATE(SUM('Раздел 1'!AB48:AB48),"=",0)</f>
        <v>0=0</v>
      </c>
      <c r="F247" s="329"/>
    </row>
    <row r="248" spans="1:6" x14ac:dyDescent="0.25">
      <c r="A248" s="223" t="str">
        <f>IF((SUM('Раздел 1'!AB49:AB49)=0),"","Неверно!")</f>
        <v/>
      </c>
      <c r="B248" s="222" t="s">
        <v>3176</v>
      </c>
      <c r="C248" s="282" t="s">
        <v>1690</v>
      </c>
      <c r="D248" s="282" t="s">
        <v>237</v>
      </c>
      <c r="E248" s="282" t="str">
        <f>CONCATENATE(SUM('Раздел 1'!AB49:AB49),"=",0)</f>
        <v>0=0</v>
      </c>
      <c r="F248" s="329"/>
    </row>
    <row r="249" spans="1:6" x14ac:dyDescent="0.25">
      <c r="A249" s="223" t="str">
        <f>IF((SUM('Раздел 1'!AA18:AA18)=0),"","Неверно!")</f>
        <v/>
      </c>
      <c r="B249" s="222" t="s">
        <v>3177</v>
      </c>
      <c r="C249" s="282" t="s">
        <v>1691</v>
      </c>
      <c r="D249" s="282" t="s">
        <v>246</v>
      </c>
      <c r="E249" s="282" t="str">
        <f>CONCATENATE(SUM('Раздел 1'!AA18:AA18),"=",0)</f>
        <v>0=0</v>
      </c>
      <c r="F249" s="329"/>
    </row>
    <row r="250" spans="1:6" x14ac:dyDescent="0.25">
      <c r="A250" s="223" t="str">
        <f>IF((SUM('Раздел 1'!AA19:AA19)=0),"","Неверно!")</f>
        <v/>
      </c>
      <c r="B250" s="222" t="s">
        <v>3177</v>
      </c>
      <c r="C250" s="282" t="s">
        <v>1692</v>
      </c>
      <c r="D250" s="282" t="s">
        <v>246</v>
      </c>
      <c r="E250" s="282" t="str">
        <f>CONCATENATE(SUM('Раздел 1'!AA19:AA19),"=",0)</f>
        <v>0=0</v>
      </c>
      <c r="F250" s="329"/>
    </row>
    <row r="251" spans="1:6" x14ac:dyDescent="0.25">
      <c r="A251" s="223" t="str">
        <f>IF((SUM('Раздел 1'!AA20:AA20)=0),"","Неверно!")</f>
        <v/>
      </c>
      <c r="B251" s="222" t="s">
        <v>3177</v>
      </c>
      <c r="C251" s="282" t="s">
        <v>1693</v>
      </c>
      <c r="D251" s="282" t="s">
        <v>246</v>
      </c>
      <c r="E251" s="282" t="str">
        <f>CONCATENATE(SUM('Раздел 1'!AA20:AA20),"=",0)</f>
        <v>0=0</v>
      </c>
      <c r="F251" s="329"/>
    </row>
    <row r="252" spans="1:6" x14ac:dyDescent="0.25">
      <c r="A252" s="223" t="str">
        <f>IF((SUM('Раздел 1'!AA21:AA21)=0),"","Неверно!")</f>
        <v/>
      </c>
      <c r="B252" s="222" t="s">
        <v>3177</v>
      </c>
      <c r="C252" s="282" t="s">
        <v>1694</v>
      </c>
      <c r="D252" s="282" t="s">
        <v>246</v>
      </c>
      <c r="E252" s="282" t="str">
        <f>CONCATENATE(SUM('Раздел 1'!AA21:AA21),"=",0)</f>
        <v>0=0</v>
      </c>
      <c r="F252" s="329"/>
    </row>
    <row r="253" spans="1:6" x14ac:dyDescent="0.25">
      <c r="A253" s="223" t="str">
        <f>IF((SUM('Раздел 1'!AA22:AA22)=0),"","Неверно!")</f>
        <v/>
      </c>
      <c r="B253" s="222" t="s">
        <v>3177</v>
      </c>
      <c r="C253" s="282" t="s">
        <v>1695</v>
      </c>
      <c r="D253" s="282" t="s">
        <v>246</v>
      </c>
      <c r="E253" s="282" t="str">
        <f>CONCATENATE(SUM('Раздел 1'!AA22:AA22),"=",0)</f>
        <v>0=0</v>
      </c>
      <c r="F253" s="329"/>
    </row>
    <row r="254" spans="1:6" x14ac:dyDescent="0.25">
      <c r="A254" s="223" t="str">
        <f>IF((SUM('Раздел 1'!AA23:AA23)=0),"","Неверно!")</f>
        <v/>
      </c>
      <c r="B254" s="222" t="s">
        <v>3177</v>
      </c>
      <c r="C254" s="282" t="s">
        <v>1696</v>
      </c>
      <c r="D254" s="282" t="s">
        <v>246</v>
      </c>
      <c r="E254" s="282" t="str">
        <f>CONCATENATE(SUM('Раздел 1'!AA23:AA23),"=",0)</f>
        <v>0=0</v>
      </c>
      <c r="F254" s="329"/>
    </row>
    <row r="255" spans="1:6" x14ac:dyDescent="0.25">
      <c r="A255" s="223" t="str">
        <f>IF((SUM('Раздел 1'!AA24:AA24)=0),"","Неверно!")</f>
        <v/>
      </c>
      <c r="B255" s="222" t="s">
        <v>3177</v>
      </c>
      <c r="C255" s="282" t="s">
        <v>1697</v>
      </c>
      <c r="D255" s="282" t="s">
        <v>246</v>
      </c>
      <c r="E255" s="282" t="str">
        <f>CONCATENATE(SUM('Раздел 1'!AA24:AA24),"=",0)</f>
        <v>0=0</v>
      </c>
      <c r="F255" s="329"/>
    </row>
    <row r="256" spans="1:6" x14ac:dyDescent="0.25">
      <c r="A256" s="223" t="str">
        <f>IF((SUM('Раздел 1'!AA25:AA25)=0),"","Неверно!")</f>
        <v/>
      </c>
      <c r="B256" s="222" t="s">
        <v>3177</v>
      </c>
      <c r="C256" s="282" t="s">
        <v>1698</v>
      </c>
      <c r="D256" s="282" t="s">
        <v>246</v>
      </c>
      <c r="E256" s="282" t="str">
        <f>CONCATENATE(SUM('Раздел 1'!AA25:AA25),"=",0)</f>
        <v>0=0</v>
      </c>
      <c r="F256" s="329"/>
    </row>
    <row r="257" spans="1:5" x14ac:dyDescent="0.25">
      <c r="A257" s="223" t="str">
        <f>IF((SUM('Раздел 1'!AA26:AA26)=0),"","Неверно!")</f>
        <v/>
      </c>
      <c r="B257" s="222" t="s">
        <v>3177</v>
      </c>
      <c r="C257" s="282" t="s">
        <v>1699</v>
      </c>
      <c r="D257" s="282" t="s">
        <v>246</v>
      </c>
      <c r="E257" s="282" t="str">
        <f>CONCATENATE(SUM('Раздел 1'!AA26:AA26),"=",0)</f>
        <v>0=0</v>
      </c>
    </row>
    <row r="258" spans="1:5" x14ac:dyDescent="0.25">
      <c r="A258" s="223" t="str">
        <f>IF((SUM('Раздел 1'!AA27:AA27)=0),"","Неверно!")</f>
        <v/>
      </c>
      <c r="B258" s="222" t="s">
        <v>3177</v>
      </c>
      <c r="C258" s="282" t="s">
        <v>1700</v>
      </c>
      <c r="D258" s="282" t="s">
        <v>246</v>
      </c>
      <c r="E258" s="282" t="str">
        <f>CONCATENATE(SUM('Раздел 1'!AA27:AA27),"=",0)</f>
        <v>0=0</v>
      </c>
    </row>
    <row r="259" spans="1:5" x14ac:dyDescent="0.25">
      <c r="A259" s="223" t="str">
        <f>IF((SUM('Раздел 1'!AA10:AA10)=0),"","Неверно!")</f>
        <v/>
      </c>
      <c r="B259" s="222" t="s">
        <v>3177</v>
      </c>
      <c r="C259" s="282" t="s">
        <v>1701</v>
      </c>
      <c r="D259" s="282" t="s">
        <v>246</v>
      </c>
      <c r="E259" s="282" t="str">
        <f>CONCATENATE(SUM('Раздел 1'!AA10:AA10),"=",0)</f>
        <v>0=0</v>
      </c>
    </row>
    <row r="260" spans="1:5" x14ac:dyDescent="0.25">
      <c r="A260" s="223" t="str">
        <f>IF((SUM('Раздел 1'!AA28:AA28)=0),"","Неверно!")</f>
        <v/>
      </c>
      <c r="B260" s="222" t="s">
        <v>3177</v>
      </c>
      <c r="C260" s="282" t="s">
        <v>1702</v>
      </c>
      <c r="D260" s="282" t="s">
        <v>246</v>
      </c>
      <c r="E260" s="282" t="str">
        <f>CONCATENATE(SUM('Раздел 1'!AA28:AA28),"=",0)</f>
        <v>0=0</v>
      </c>
    </row>
    <row r="261" spans="1:5" x14ac:dyDescent="0.25">
      <c r="A261" s="223" t="str">
        <f>IF((SUM('Раздел 1'!AA29:AA29)=0),"","Неверно!")</f>
        <v/>
      </c>
      <c r="B261" s="222" t="s">
        <v>3177</v>
      </c>
      <c r="C261" s="282" t="s">
        <v>1703</v>
      </c>
      <c r="D261" s="282" t="s">
        <v>246</v>
      </c>
      <c r="E261" s="282" t="str">
        <f>CONCATENATE(SUM('Раздел 1'!AA29:AA29),"=",0)</f>
        <v>0=0</v>
      </c>
    </row>
    <row r="262" spans="1:5" x14ac:dyDescent="0.25">
      <c r="A262" s="223" t="str">
        <f>IF((SUM('Раздел 1'!AA30:AA30)=0),"","Неверно!")</f>
        <v/>
      </c>
      <c r="B262" s="222" t="s">
        <v>3177</v>
      </c>
      <c r="C262" s="282" t="s">
        <v>1704</v>
      </c>
      <c r="D262" s="282" t="s">
        <v>246</v>
      </c>
      <c r="E262" s="282" t="str">
        <f>CONCATENATE(SUM('Раздел 1'!AA30:AA30),"=",0)</f>
        <v>0=0</v>
      </c>
    </row>
    <row r="263" spans="1:5" x14ac:dyDescent="0.25">
      <c r="A263" s="223" t="str">
        <f>IF((SUM('Раздел 1'!AA31:AA31)=0),"","Неверно!")</f>
        <v/>
      </c>
      <c r="B263" s="222" t="s">
        <v>3177</v>
      </c>
      <c r="C263" s="282" t="s">
        <v>1705</v>
      </c>
      <c r="D263" s="282" t="s">
        <v>246</v>
      </c>
      <c r="E263" s="282" t="str">
        <f>CONCATENATE(SUM('Раздел 1'!AA31:AA31),"=",0)</f>
        <v>0=0</v>
      </c>
    </row>
    <row r="264" spans="1:5" x14ac:dyDescent="0.25">
      <c r="A264" s="223" t="str">
        <f>IF((SUM('Раздел 1'!AA32:AA32)=0),"","Неверно!")</f>
        <v/>
      </c>
      <c r="B264" s="222" t="s">
        <v>3177</v>
      </c>
      <c r="C264" s="282" t="s">
        <v>1706</v>
      </c>
      <c r="D264" s="282" t="s">
        <v>246</v>
      </c>
      <c r="E264" s="282" t="str">
        <f>CONCATENATE(SUM('Раздел 1'!AA32:AA32),"=",0)</f>
        <v>0=0</v>
      </c>
    </row>
    <row r="265" spans="1:5" x14ac:dyDescent="0.25">
      <c r="A265" s="223" t="str">
        <f>IF((SUM('Раздел 1'!AA33:AA33)=0),"","Неверно!")</f>
        <v/>
      </c>
      <c r="B265" s="222" t="s">
        <v>3177</v>
      </c>
      <c r="C265" s="282" t="s">
        <v>1707</v>
      </c>
      <c r="D265" s="282" t="s">
        <v>246</v>
      </c>
      <c r="E265" s="282" t="str">
        <f>CONCATENATE(SUM('Раздел 1'!AA33:AA33),"=",0)</f>
        <v>0=0</v>
      </c>
    </row>
    <row r="266" spans="1:5" x14ac:dyDescent="0.25">
      <c r="A266" s="223" t="str">
        <f>IF((SUM('Раздел 1'!AA34:AA34)=0),"","Неверно!")</f>
        <v/>
      </c>
      <c r="B266" s="222" t="s">
        <v>3177</v>
      </c>
      <c r="C266" s="282" t="s">
        <v>1708</v>
      </c>
      <c r="D266" s="282" t="s">
        <v>246</v>
      </c>
      <c r="E266" s="282" t="str">
        <f>CONCATENATE(SUM('Раздел 1'!AA34:AA34),"=",0)</f>
        <v>0=0</v>
      </c>
    </row>
    <row r="267" spans="1:5" x14ac:dyDescent="0.25">
      <c r="A267" s="223" t="str">
        <f>IF((SUM('Раздел 1'!AA35:AA35)=0),"","Неверно!")</f>
        <v/>
      </c>
      <c r="B267" s="222" t="s">
        <v>3177</v>
      </c>
      <c r="C267" s="282" t="s">
        <v>1709</v>
      </c>
      <c r="D267" s="282" t="s">
        <v>246</v>
      </c>
      <c r="E267" s="282" t="str">
        <f>CONCATENATE(SUM('Раздел 1'!AA35:AA35),"=",0)</f>
        <v>0=0</v>
      </c>
    </row>
    <row r="268" spans="1:5" x14ac:dyDescent="0.25">
      <c r="A268" s="223" t="str">
        <f>IF((SUM('Раздел 1'!AA36:AA36)=0),"","Неверно!")</f>
        <v/>
      </c>
      <c r="B268" s="222" t="s">
        <v>3177</v>
      </c>
      <c r="C268" s="282" t="s">
        <v>1710</v>
      </c>
      <c r="D268" s="282" t="s">
        <v>246</v>
      </c>
      <c r="E268" s="282" t="str">
        <f>CONCATENATE(SUM('Раздел 1'!AA36:AA36),"=",0)</f>
        <v>0=0</v>
      </c>
    </row>
    <row r="269" spans="1:5" x14ac:dyDescent="0.25">
      <c r="A269" s="223" t="str">
        <f>IF((SUM('Раздел 1'!AA37:AA37)=0),"","Неверно!")</f>
        <v/>
      </c>
      <c r="B269" s="222" t="s">
        <v>3177</v>
      </c>
      <c r="C269" s="282" t="s">
        <v>1711</v>
      </c>
      <c r="D269" s="282" t="s">
        <v>246</v>
      </c>
      <c r="E269" s="282" t="str">
        <f>CONCATENATE(SUM('Раздел 1'!AA37:AA37),"=",0)</f>
        <v>0=0</v>
      </c>
    </row>
    <row r="270" spans="1:5" x14ac:dyDescent="0.25">
      <c r="A270" s="223" t="str">
        <f>IF((SUM('Раздел 1'!AA11:AA11)=0),"","Неверно!")</f>
        <v/>
      </c>
      <c r="B270" s="222" t="s">
        <v>3177</v>
      </c>
      <c r="C270" s="282" t="s">
        <v>1712</v>
      </c>
      <c r="D270" s="282" t="s">
        <v>246</v>
      </c>
      <c r="E270" s="282" t="str">
        <f>CONCATENATE(SUM('Раздел 1'!AA11:AA11),"=",0)</f>
        <v>0=0</v>
      </c>
    </row>
    <row r="271" spans="1:5" x14ac:dyDescent="0.25">
      <c r="A271" s="223" t="str">
        <f>IF((SUM('Раздел 1'!AA38:AA38)=0),"","Неверно!")</f>
        <v/>
      </c>
      <c r="B271" s="222" t="s">
        <v>3177</v>
      </c>
      <c r="C271" s="282" t="s">
        <v>1713</v>
      </c>
      <c r="D271" s="282" t="s">
        <v>246</v>
      </c>
      <c r="E271" s="282" t="str">
        <f>CONCATENATE(SUM('Раздел 1'!AA38:AA38),"=",0)</f>
        <v>0=0</v>
      </c>
    </row>
    <row r="272" spans="1:5" x14ac:dyDescent="0.25">
      <c r="A272" s="223" t="str">
        <f>IF((SUM('Раздел 1'!AA39:AA39)=0),"","Неверно!")</f>
        <v/>
      </c>
      <c r="B272" s="222" t="s">
        <v>3177</v>
      </c>
      <c r="C272" s="282" t="s">
        <v>1714</v>
      </c>
      <c r="D272" s="282" t="s">
        <v>246</v>
      </c>
      <c r="E272" s="282" t="str">
        <f>CONCATENATE(SUM('Раздел 1'!AA39:AA39),"=",0)</f>
        <v>0=0</v>
      </c>
    </row>
    <row r="273" spans="1:6" x14ac:dyDescent="0.25">
      <c r="A273" s="223" t="str">
        <f>IF((SUM('Раздел 1'!AA40:AA40)=0),"","Неверно!")</f>
        <v/>
      </c>
      <c r="B273" s="222" t="s">
        <v>3177</v>
      </c>
      <c r="C273" s="282" t="s">
        <v>1715</v>
      </c>
      <c r="D273" s="282" t="s">
        <v>246</v>
      </c>
      <c r="E273" s="282" t="str">
        <f>CONCATENATE(SUM('Раздел 1'!AA40:AA40),"=",0)</f>
        <v>0=0</v>
      </c>
      <c r="F273" s="281"/>
    </row>
    <row r="274" spans="1:6" x14ac:dyDescent="0.25">
      <c r="A274" s="223" t="str">
        <f>IF((SUM('Раздел 1'!AA41:AA41)=0),"","Неверно!")</f>
        <v/>
      </c>
      <c r="B274" s="222" t="s">
        <v>3177</v>
      </c>
      <c r="C274" s="282" t="s">
        <v>1716</v>
      </c>
      <c r="D274" s="282" t="s">
        <v>246</v>
      </c>
      <c r="E274" s="282" t="str">
        <f>CONCATENATE(SUM('Раздел 1'!AA41:AA41),"=",0)</f>
        <v>0=0</v>
      </c>
      <c r="F274" s="281"/>
    </row>
    <row r="275" spans="1:6" x14ac:dyDescent="0.25">
      <c r="A275" s="223" t="str">
        <f>IF((SUM('Раздел 1'!AA42:AA42)=0),"","Неверно!")</f>
        <v/>
      </c>
      <c r="B275" s="222" t="s">
        <v>3177</v>
      </c>
      <c r="C275" s="282" t="s">
        <v>1717</v>
      </c>
      <c r="D275" s="282" t="s">
        <v>246</v>
      </c>
      <c r="E275" s="282" t="str">
        <f>CONCATENATE(SUM('Раздел 1'!AA42:AA42),"=",0)</f>
        <v>0=0</v>
      </c>
      <c r="F275" s="281"/>
    </row>
    <row r="276" spans="1:6" x14ac:dyDescent="0.25">
      <c r="A276" s="223" t="str">
        <f>IF((SUM('Раздел 1'!AA43:AA43)=0),"","Неверно!")</f>
        <v/>
      </c>
      <c r="B276" s="222" t="s">
        <v>3177</v>
      </c>
      <c r="C276" s="282" t="s">
        <v>1718</v>
      </c>
      <c r="D276" s="282" t="s">
        <v>246</v>
      </c>
      <c r="E276" s="282" t="str">
        <f>CONCATENATE(SUM('Раздел 1'!AA43:AA43),"=",0)</f>
        <v>0=0</v>
      </c>
      <c r="F276" s="281"/>
    </row>
    <row r="277" spans="1:6" x14ac:dyDescent="0.25">
      <c r="A277" s="223" t="str">
        <f>IF((SUM('Раздел 1'!AA44:AA44)=0),"","Неверно!")</f>
        <v/>
      </c>
      <c r="B277" s="222" t="s">
        <v>3177</v>
      </c>
      <c r="C277" s="282" t="s">
        <v>1719</v>
      </c>
      <c r="D277" s="282" t="s">
        <v>246</v>
      </c>
      <c r="E277" s="282" t="str">
        <f>CONCATENATE(SUM('Раздел 1'!AA44:AA44),"=",0)</f>
        <v>0=0</v>
      </c>
      <c r="F277" s="281"/>
    </row>
    <row r="278" spans="1:6" x14ac:dyDescent="0.25">
      <c r="A278" s="223" t="str">
        <f>IF((SUM('Раздел 1'!AA45:AA45)=0),"","Неверно!")</f>
        <v/>
      </c>
      <c r="B278" s="222" t="s">
        <v>3177</v>
      </c>
      <c r="C278" s="282" t="s">
        <v>1720</v>
      </c>
      <c r="D278" s="282" t="s">
        <v>246</v>
      </c>
      <c r="E278" s="282" t="str">
        <f>CONCATENATE(SUM('Раздел 1'!AA45:AA45),"=",0)</f>
        <v>0=0</v>
      </c>
      <c r="F278" s="281"/>
    </row>
    <row r="279" spans="1:6" x14ac:dyDescent="0.25">
      <c r="A279" s="223" t="str">
        <f>IF((SUM('Раздел 1'!AA46:AA46)=0),"","Неверно!")</f>
        <v/>
      </c>
      <c r="B279" s="222" t="s">
        <v>3177</v>
      </c>
      <c r="C279" s="282" t="s">
        <v>1721</v>
      </c>
      <c r="D279" s="282" t="s">
        <v>246</v>
      </c>
      <c r="E279" s="282" t="str">
        <f>CONCATENATE(SUM('Раздел 1'!AA46:AA46),"=",0)</f>
        <v>0=0</v>
      </c>
      <c r="F279" s="281"/>
    </row>
    <row r="280" spans="1:6" x14ac:dyDescent="0.25">
      <c r="A280" s="223" t="str">
        <f>IF((SUM('Раздел 1'!AA47:AA47)=0),"","Неверно!")</f>
        <v/>
      </c>
      <c r="B280" s="222" t="s">
        <v>3177</v>
      </c>
      <c r="C280" s="282" t="s">
        <v>1722</v>
      </c>
      <c r="D280" s="282" t="s">
        <v>246</v>
      </c>
      <c r="E280" s="282" t="str">
        <f>CONCATENATE(SUM('Раздел 1'!AA47:AA47),"=",0)</f>
        <v>0=0</v>
      </c>
      <c r="F280" s="281"/>
    </row>
    <row r="281" spans="1:6" x14ac:dyDescent="0.25">
      <c r="A281" s="223" t="str">
        <f>IF((SUM('Раздел 1'!AA12:AA12)=0),"","Неверно!")</f>
        <v/>
      </c>
      <c r="B281" s="222" t="s">
        <v>3177</v>
      </c>
      <c r="C281" s="282" t="s">
        <v>1723</v>
      </c>
      <c r="D281" s="282" t="s">
        <v>246</v>
      </c>
      <c r="E281" s="282" t="str">
        <f>CONCATENATE(SUM('Раздел 1'!AA12:AA12),"=",0)</f>
        <v>0=0</v>
      </c>
      <c r="F281" s="281"/>
    </row>
    <row r="282" spans="1:6" x14ac:dyDescent="0.25">
      <c r="A282" s="223" t="str">
        <f>IF((SUM('Раздел 1'!AA48:AA48)=0),"","Неверно!")</f>
        <v/>
      </c>
      <c r="B282" s="222" t="s">
        <v>3177</v>
      </c>
      <c r="C282" s="282" t="s">
        <v>1724</v>
      </c>
      <c r="D282" s="282" t="s">
        <v>246</v>
      </c>
      <c r="E282" s="282" t="str">
        <f>CONCATENATE(SUM('Раздел 1'!AA48:AA48),"=",0)</f>
        <v>0=0</v>
      </c>
      <c r="F282" s="281"/>
    </row>
    <row r="283" spans="1:6" x14ac:dyDescent="0.25">
      <c r="A283" s="223" t="str">
        <f>IF((SUM('Раздел 1'!AA49:AA49)=0),"","Неверно!")</f>
        <v/>
      </c>
      <c r="B283" s="222" t="s">
        <v>3177</v>
      </c>
      <c r="C283" s="282" t="s">
        <v>1725</v>
      </c>
      <c r="D283" s="282" t="s">
        <v>246</v>
      </c>
      <c r="E283" s="282" t="str">
        <f>CONCATENATE(SUM('Раздел 1'!AA49:AA49),"=",0)</f>
        <v>0=0</v>
      </c>
      <c r="F283" s="281"/>
    </row>
    <row r="284" spans="1:6" x14ac:dyDescent="0.25">
      <c r="A284" s="223" t="str">
        <f>IF((SUM('Раздел 1'!AA13:AA13)=0),"","Неверно!")</f>
        <v/>
      </c>
      <c r="B284" s="222" t="s">
        <v>3177</v>
      </c>
      <c r="C284" s="282" t="s">
        <v>1726</v>
      </c>
      <c r="D284" s="282" t="s">
        <v>246</v>
      </c>
      <c r="E284" s="282" t="str">
        <f>CONCATENATE(SUM('Раздел 1'!AA13:AA13),"=",0)</f>
        <v>0=0</v>
      </c>
      <c r="F284" s="281"/>
    </row>
    <row r="285" spans="1:6" x14ac:dyDescent="0.25">
      <c r="A285" s="223" t="str">
        <f>IF((SUM('Раздел 1'!AA14:AA14)=0),"","Неверно!")</f>
        <v/>
      </c>
      <c r="B285" s="222" t="s">
        <v>3177</v>
      </c>
      <c r="C285" s="282" t="s">
        <v>1727</v>
      </c>
      <c r="D285" s="282" t="s">
        <v>246</v>
      </c>
      <c r="E285" s="282" t="str">
        <f>CONCATENATE(SUM('Раздел 1'!AA14:AA14),"=",0)</f>
        <v>0=0</v>
      </c>
      <c r="F285" s="281"/>
    </row>
    <row r="286" spans="1:6" x14ac:dyDescent="0.25">
      <c r="A286" s="223" t="str">
        <f>IF((SUM('Раздел 1'!AA15:AA15)=0),"","Неверно!")</f>
        <v/>
      </c>
      <c r="B286" s="222" t="s">
        <v>3177</v>
      </c>
      <c r="C286" s="282" t="s">
        <v>1728</v>
      </c>
      <c r="D286" s="282" t="s">
        <v>246</v>
      </c>
      <c r="E286" s="282" t="str">
        <f>CONCATENATE(SUM('Раздел 1'!AA15:AA15),"=",0)</f>
        <v>0=0</v>
      </c>
      <c r="F286" s="281"/>
    </row>
    <row r="287" spans="1:6" x14ac:dyDescent="0.25">
      <c r="A287" s="223" t="str">
        <f>IF((SUM('Раздел 1'!AA16:AA16)=0),"","Неверно!")</f>
        <v/>
      </c>
      <c r="B287" s="222" t="s">
        <v>3177</v>
      </c>
      <c r="C287" s="282" t="s">
        <v>1729</v>
      </c>
      <c r="D287" s="282" t="s">
        <v>246</v>
      </c>
      <c r="E287" s="282" t="str">
        <f>CONCATENATE(SUM('Раздел 1'!AA16:AA16),"=",0)</f>
        <v>0=0</v>
      </c>
      <c r="F287" s="281"/>
    </row>
    <row r="288" spans="1:6" x14ac:dyDescent="0.25">
      <c r="A288" s="223" t="str">
        <f>IF((SUM('Раздел 1'!AA17:AA17)=0),"","Неверно!")</f>
        <v/>
      </c>
      <c r="B288" s="222" t="s">
        <v>3177</v>
      </c>
      <c r="C288" s="282" t="s">
        <v>1730</v>
      </c>
      <c r="D288" s="282" t="s">
        <v>246</v>
      </c>
      <c r="E288" s="282" t="str">
        <f>CONCATENATE(SUM('Раздел 1'!AA17:AA17),"=",0)</f>
        <v>0=0</v>
      </c>
      <c r="F288" s="281"/>
    </row>
    <row r="289" spans="1:6" x14ac:dyDescent="0.25">
      <c r="A289" s="223" t="str">
        <f>IF((SUM('Раздел 1'!U18:U18)=0),"","Неверно!")</f>
        <v/>
      </c>
      <c r="B289" s="222" t="s">
        <v>3178</v>
      </c>
      <c r="C289" s="282" t="s">
        <v>1731</v>
      </c>
      <c r="D289" s="282" t="s">
        <v>248</v>
      </c>
      <c r="E289" s="282" t="str">
        <f>CONCATENATE(SUM('Раздел 1'!U18:U18),"=",0)</f>
        <v>0=0</v>
      </c>
      <c r="F289" s="281"/>
    </row>
    <row r="290" spans="1:6" x14ac:dyDescent="0.25">
      <c r="A290" s="223" t="str">
        <f>IF((SUM('Раздел 1'!U19:U19)=0),"","Неверно!")</f>
        <v/>
      </c>
      <c r="B290" s="222" t="s">
        <v>3178</v>
      </c>
      <c r="C290" s="282" t="s">
        <v>1732</v>
      </c>
      <c r="D290" s="282" t="s">
        <v>248</v>
      </c>
      <c r="E290" s="282" t="str">
        <f>CONCATENATE(SUM('Раздел 1'!U19:U19),"=",0)</f>
        <v>0=0</v>
      </c>
      <c r="F290" s="281"/>
    </row>
    <row r="291" spans="1:6" x14ac:dyDescent="0.25">
      <c r="A291" s="223" t="str">
        <f>IF((SUM('Раздел 1'!U20:U20)=0),"","Неверно!")</f>
        <v/>
      </c>
      <c r="B291" s="222" t="s">
        <v>3178</v>
      </c>
      <c r="C291" s="282" t="s">
        <v>1733</v>
      </c>
      <c r="D291" s="282" t="s">
        <v>248</v>
      </c>
      <c r="E291" s="282" t="str">
        <f>CONCATENATE(SUM('Раздел 1'!U20:U20),"=",0)</f>
        <v>0=0</v>
      </c>
      <c r="F291" s="281"/>
    </row>
    <row r="292" spans="1:6" x14ac:dyDescent="0.25">
      <c r="A292" s="223" t="str">
        <f>IF((SUM('Раздел 1'!U21:U21)=0),"","Неверно!")</f>
        <v/>
      </c>
      <c r="B292" s="222" t="s">
        <v>3178</v>
      </c>
      <c r="C292" s="282" t="s">
        <v>1734</v>
      </c>
      <c r="D292" s="282" t="s">
        <v>248</v>
      </c>
      <c r="E292" s="282" t="str">
        <f>CONCATENATE(SUM('Раздел 1'!U21:U21),"=",0)</f>
        <v>0=0</v>
      </c>
      <c r="F292" s="281"/>
    </row>
    <row r="293" spans="1:6" x14ac:dyDescent="0.25">
      <c r="A293" s="223" t="str">
        <f>IF((SUM('Раздел 1'!U22:U22)=0),"","Неверно!")</f>
        <v/>
      </c>
      <c r="B293" s="222" t="s">
        <v>3178</v>
      </c>
      <c r="C293" s="282" t="s">
        <v>1735</v>
      </c>
      <c r="D293" s="282" t="s">
        <v>248</v>
      </c>
      <c r="E293" s="282" t="str">
        <f>CONCATENATE(SUM('Раздел 1'!U22:U22),"=",0)</f>
        <v>0=0</v>
      </c>
      <c r="F293" s="281"/>
    </row>
    <row r="294" spans="1:6" x14ac:dyDescent="0.25">
      <c r="A294" s="223" t="str">
        <f>IF((SUM('Раздел 1'!U23:U23)=0),"","Неверно!")</f>
        <v/>
      </c>
      <c r="B294" s="222" t="s">
        <v>3178</v>
      </c>
      <c r="C294" s="282" t="s">
        <v>1736</v>
      </c>
      <c r="D294" s="282" t="s">
        <v>248</v>
      </c>
      <c r="E294" s="282" t="str">
        <f>CONCATENATE(SUM('Раздел 1'!U23:U23),"=",0)</f>
        <v>0=0</v>
      </c>
      <c r="F294" s="281"/>
    </row>
    <row r="295" spans="1:6" x14ac:dyDescent="0.25">
      <c r="A295" s="223" t="str">
        <f>IF((SUM('Раздел 1'!U24:U24)=0),"","Неверно!")</f>
        <v/>
      </c>
      <c r="B295" s="222" t="s">
        <v>3178</v>
      </c>
      <c r="C295" s="282" t="s">
        <v>1737</v>
      </c>
      <c r="D295" s="282" t="s">
        <v>248</v>
      </c>
      <c r="E295" s="282" t="str">
        <f>CONCATENATE(SUM('Раздел 1'!U24:U24),"=",0)</f>
        <v>0=0</v>
      </c>
      <c r="F295" s="281"/>
    </row>
    <row r="296" spans="1:6" x14ac:dyDescent="0.25">
      <c r="A296" s="223" t="str">
        <f>IF((SUM('Раздел 1'!U25:U25)=0),"","Неверно!")</f>
        <v/>
      </c>
      <c r="B296" s="222" t="s">
        <v>3178</v>
      </c>
      <c r="C296" s="282" t="s">
        <v>1738</v>
      </c>
      <c r="D296" s="282" t="s">
        <v>248</v>
      </c>
      <c r="E296" s="282" t="str">
        <f>CONCATENATE(SUM('Раздел 1'!U25:U25),"=",0)</f>
        <v>0=0</v>
      </c>
      <c r="F296" s="281"/>
    </row>
    <row r="297" spans="1:6" x14ac:dyDescent="0.25">
      <c r="A297" s="223" t="str">
        <f>IF((SUM('Раздел 1'!U26:U26)=0),"","Неверно!")</f>
        <v/>
      </c>
      <c r="B297" s="222" t="s">
        <v>3178</v>
      </c>
      <c r="C297" s="282" t="s">
        <v>1739</v>
      </c>
      <c r="D297" s="282" t="s">
        <v>248</v>
      </c>
      <c r="E297" s="282" t="str">
        <f>CONCATENATE(SUM('Раздел 1'!U26:U26),"=",0)</f>
        <v>0=0</v>
      </c>
      <c r="F297" s="281"/>
    </row>
    <row r="298" spans="1:6" x14ac:dyDescent="0.25">
      <c r="A298" s="223" t="str">
        <f>IF((SUM('Раздел 1'!U27:U27)=0),"","Неверно!")</f>
        <v/>
      </c>
      <c r="B298" s="222" t="s">
        <v>3178</v>
      </c>
      <c r="C298" s="282" t="s">
        <v>1740</v>
      </c>
      <c r="D298" s="282" t="s">
        <v>248</v>
      </c>
      <c r="E298" s="282" t="str">
        <f>CONCATENATE(SUM('Раздел 1'!U27:U27),"=",0)</f>
        <v>0=0</v>
      </c>
      <c r="F298" s="281"/>
    </row>
    <row r="299" spans="1:6" x14ac:dyDescent="0.25">
      <c r="A299" s="223" t="str">
        <f>IF((SUM('Раздел 1'!U10:U10)=0),"","Неверно!")</f>
        <v/>
      </c>
      <c r="B299" s="222" t="s">
        <v>3178</v>
      </c>
      <c r="C299" s="282" t="s">
        <v>1741</v>
      </c>
      <c r="D299" s="282" t="s">
        <v>248</v>
      </c>
      <c r="E299" s="282" t="str">
        <f>CONCATENATE(SUM('Раздел 1'!U10:U10),"=",0)</f>
        <v>0=0</v>
      </c>
      <c r="F299" s="281"/>
    </row>
    <row r="300" spans="1:6" x14ac:dyDescent="0.25">
      <c r="A300" s="223" t="str">
        <f>IF((SUM('Раздел 1'!U28:U28)=0),"","Неверно!")</f>
        <v/>
      </c>
      <c r="B300" s="222" t="s">
        <v>3178</v>
      </c>
      <c r="C300" s="282" t="s">
        <v>1742</v>
      </c>
      <c r="D300" s="282" t="s">
        <v>248</v>
      </c>
      <c r="E300" s="282" t="str">
        <f>CONCATENATE(SUM('Раздел 1'!U28:U28),"=",0)</f>
        <v>0=0</v>
      </c>
      <c r="F300" s="281"/>
    </row>
    <row r="301" spans="1:6" x14ac:dyDescent="0.25">
      <c r="A301" s="223" t="str">
        <f>IF((SUM('Раздел 1'!U29:U29)=0),"","Неверно!")</f>
        <v/>
      </c>
      <c r="B301" s="222" t="s">
        <v>3178</v>
      </c>
      <c r="C301" s="282" t="s">
        <v>1743</v>
      </c>
      <c r="D301" s="282" t="s">
        <v>248</v>
      </c>
      <c r="E301" s="282" t="str">
        <f>CONCATENATE(SUM('Раздел 1'!U29:U29),"=",0)</f>
        <v>0=0</v>
      </c>
      <c r="F301" s="281"/>
    </row>
    <row r="302" spans="1:6" x14ac:dyDescent="0.25">
      <c r="A302" s="223" t="str">
        <f>IF((SUM('Раздел 1'!U30:U30)=0),"","Неверно!")</f>
        <v/>
      </c>
      <c r="B302" s="222" t="s">
        <v>3178</v>
      </c>
      <c r="C302" s="282" t="s">
        <v>1744</v>
      </c>
      <c r="D302" s="282" t="s">
        <v>248</v>
      </c>
      <c r="E302" s="282" t="str">
        <f>CONCATENATE(SUM('Раздел 1'!U30:U30),"=",0)</f>
        <v>0=0</v>
      </c>
      <c r="F302" s="281"/>
    </row>
    <row r="303" spans="1:6" x14ac:dyDescent="0.25">
      <c r="A303" s="223" t="str">
        <f>IF((SUM('Раздел 1'!U31:U31)=0),"","Неверно!")</f>
        <v/>
      </c>
      <c r="B303" s="222" t="s">
        <v>3178</v>
      </c>
      <c r="C303" s="282" t="s">
        <v>1745</v>
      </c>
      <c r="D303" s="282" t="s">
        <v>248</v>
      </c>
      <c r="E303" s="282" t="str">
        <f>CONCATENATE(SUM('Раздел 1'!U31:U31),"=",0)</f>
        <v>0=0</v>
      </c>
      <c r="F303" s="281"/>
    </row>
    <row r="304" spans="1:6" x14ac:dyDescent="0.25">
      <c r="A304" s="223" t="str">
        <f>IF((SUM('Раздел 1'!U32:U32)=0),"","Неверно!")</f>
        <v/>
      </c>
      <c r="B304" s="222" t="s">
        <v>3178</v>
      </c>
      <c r="C304" s="282" t="s">
        <v>1746</v>
      </c>
      <c r="D304" s="282" t="s">
        <v>248</v>
      </c>
      <c r="E304" s="282" t="str">
        <f>CONCATENATE(SUM('Раздел 1'!U32:U32),"=",0)</f>
        <v>0=0</v>
      </c>
      <c r="F304" s="281"/>
    </row>
    <row r="305" spans="1:6" x14ac:dyDescent="0.25">
      <c r="A305" s="223" t="str">
        <f>IF((SUM('Раздел 1'!U33:U33)=0),"","Неверно!")</f>
        <v/>
      </c>
      <c r="B305" s="222" t="s">
        <v>3178</v>
      </c>
      <c r="C305" s="282" t="s">
        <v>1747</v>
      </c>
      <c r="D305" s="282" t="s">
        <v>248</v>
      </c>
      <c r="E305" s="282" t="str">
        <f>CONCATENATE(SUM('Раздел 1'!U33:U33),"=",0)</f>
        <v>0=0</v>
      </c>
      <c r="F305" s="281"/>
    </row>
    <row r="306" spans="1:6" x14ac:dyDescent="0.25">
      <c r="A306" s="223" t="str">
        <f>IF((SUM('Раздел 1'!U34:U34)=0),"","Неверно!")</f>
        <v/>
      </c>
      <c r="B306" s="222" t="s">
        <v>3178</v>
      </c>
      <c r="C306" s="282" t="s">
        <v>1748</v>
      </c>
      <c r="D306" s="282" t="s">
        <v>248</v>
      </c>
      <c r="E306" s="282" t="str">
        <f>CONCATENATE(SUM('Раздел 1'!U34:U34),"=",0)</f>
        <v>0=0</v>
      </c>
      <c r="F306" s="281"/>
    </row>
    <row r="307" spans="1:6" x14ac:dyDescent="0.25">
      <c r="A307" s="223" t="str">
        <f>IF((SUM('Раздел 1'!U35:U35)=0),"","Неверно!")</f>
        <v/>
      </c>
      <c r="B307" s="222" t="s">
        <v>3178</v>
      </c>
      <c r="C307" s="282" t="s">
        <v>1749</v>
      </c>
      <c r="D307" s="282" t="s">
        <v>248</v>
      </c>
      <c r="E307" s="282" t="str">
        <f>CONCATENATE(SUM('Раздел 1'!U35:U35),"=",0)</f>
        <v>0=0</v>
      </c>
      <c r="F307" s="281"/>
    </row>
    <row r="308" spans="1:6" x14ac:dyDescent="0.25">
      <c r="A308" s="223" t="str">
        <f>IF((SUM('Раздел 1'!U36:U36)=0),"","Неверно!")</f>
        <v/>
      </c>
      <c r="B308" s="222" t="s">
        <v>3178</v>
      </c>
      <c r="C308" s="282" t="s">
        <v>1750</v>
      </c>
      <c r="D308" s="282" t="s">
        <v>248</v>
      </c>
      <c r="E308" s="282" t="str">
        <f>CONCATENATE(SUM('Раздел 1'!U36:U36),"=",0)</f>
        <v>0=0</v>
      </c>
      <c r="F308" s="281"/>
    </row>
    <row r="309" spans="1:6" x14ac:dyDescent="0.25">
      <c r="A309" s="223" t="str">
        <f>IF((SUM('Раздел 1'!U37:U37)=0),"","Неверно!")</f>
        <v/>
      </c>
      <c r="B309" s="222" t="s">
        <v>3178</v>
      </c>
      <c r="C309" s="282" t="s">
        <v>1751</v>
      </c>
      <c r="D309" s="282" t="s">
        <v>248</v>
      </c>
      <c r="E309" s="282" t="str">
        <f>CONCATENATE(SUM('Раздел 1'!U37:U37),"=",0)</f>
        <v>0=0</v>
      </c>
      <c r="F309" s="281"/>
    </row>
    <row r="310" spans="1:6" x14ac:dyDescent="0.25">
      <c r="A310" s="223" t="str">
        <f>IF((SUM('Раздел 1'!U11:U11)=0),"","Неверно!")</f>
        <v/>
      </c>
      <c r="B310" s="222" t="s">
        <v>3178</v>
      </c>
      <c r="C310" s="282" t="s">
        <v>1752</v>
      </c>
      <c r="D310" s="282" t="s">
        <v>248</v>
      </c>
      <c r="E310" s="282" t="str">
        <f>CONCATENATE(SUM('Раздел 1'!U11:U11),"=",0)</f>
        <v>0=0</v>
      </c>
      <c r="F310" s="281"/>
    </row>
    <row r="311" spans="1:6" x14ac:dyDescent="0.25">
      <c r="A311" s="223" t="str">
        <f>IF((SUM('Раздел 1'!U38:U38)=0),"","Неверно!")</f>
        <v/>
      </c>
      <c r="B311" s="222" t="s">
        <v>3178</v>
      </c>
      <c r="C311" s="282" t="s">
        <v>1753</v>
      </c>
      <c r="D311" s="282" t="s">
        <v>248</v>
      </c>
      <c r="E311" s="282" t="str">
        <f>CONCATENATE(SUM('Раздел 1'!U38:U38),"=",0)</f>
        <v>0=0</v>
      </c>
      <c r="F311" s="281"/>
    </row>
    <row r="312" spans="1:6" x14ac:dyDescent="0.25">
      <c r="A312" s="223" t="str">
        <f>IF((SUM('Раздел 1'!U39:U39)=0),"","Неверно!")</f>
        <v/>
      </c>
      <c r="B312" s="222" t="s">
        <v>3178</v>
      </c>
      <c r="C312" s="282" t="s">
        <v>1754</v>
      </c>
      <c r="D312" s="282" t="s">
        <v>248</v>
      </c>
      <c r="E312" s="282" t="str">
        <f>CONCATENATE(SUM('Раздел 1'!U39:U39),"=",0)</f>
        <v>0=0</v>
      </c>
      <c r="F312" s="281"/>
    </row>
    <row r="313" spans="1:6" x14ac:dyDescent="0.25">
      <c r="A313" s="223" t="str">
        <f>IF((SUM('Раздел 1'!U40:U40)=0),"","Неверно!")</f>
        <v/>
      </c>
      <c r="B313" s="222" t="s">
        <v>3178</v>
      </c>
      <c r="C313" s="282" t="s">
        <v>1755</v>
      </c>
      <c r="D313" s="282" t="s">
        <v>248</v>
      </c>
      <c r="E313" s="282" t="str">
        <f>CONCATENATE(SUM('Раздел 1'!U40:U40),"=",0)</f>
        <v>0=0</v>
      </c>
      <c r="F313" s="281"/>
    </row>
    <row r="314" spans="1:6" x14ac:dyDescent="0.25">
      <c r="A314" s="223" t="str">
        <f>IF((SUM('Раздел 1'!U41:U41)=0),"","Неверно!")</f>
        <v/>
      </c>
      <c r="B314" s="222" t="s">
        <v>3178</v>
      </c>
      <c r="C314" s="282" t="s">
        <v>1756</v>
      </c>
      <c r="D314" s="282" t="s">
        <v>248</v>
      </c>
      <c r="E314" s="282" t="str">
        <f>CONCATENATE(SUM('Раздел 1'!U41:U41),"=",0)</f>
        <v>0=0</v>
      </c>
      <c r="F314" s="281"/>
    </row>
    <row r="315" spans="1:6" x14ac:dyDescent="0.25">
      <c r="A315" s="223" t="str">
        <f>IF((SUM('Раздел 1'!U42:U42)=0),"","Неверно!")</f>
        <v/>
      </c>
      <c r="B315" s="222" t="s">
        <v>3178</v>
      </c>
      <c r="C315" s="282" t="s">
        <v>1757</v>
      </c>
      <c r="D315" s="282" t="s">
        <v>248</v>
      </c>
      <c r="E315" s="282" t="str">
        <f>CONCATENATE(SUM('Раздел 1'!U42:U42),"=",0)</f>
        <v>0=0</v>
      </c>
      <c r="F315" s="281"/>
    </row>
    <row r="316" spans="1:6" x14ac:dyDescent="0.25">
      <c r="A316" s="223" t="str">
        <f>IF((SUM('Раздел 1'!U43:U43)=0),"","Неверно!")</f>
        <v/>
      </c>
      <c r="B316" s="222" t="s">
        <v>3178</v>
      </c>
      <c r="C316" s="282" t="s">
        <v>1758</v>
      </c>
      <c r="D316" s="282" t="s">
        <v>248</v>
      </c>
      <c r="E316" s="282" t="str">
        <f>CONCATENATE(SUM('Раздел 1'!U43:U43),"=",0)</f>
        <v>0=0</v>
      </c>
      <c r="F316" s="281"/>
    </row>
    <row r="317" spans="1:6" x14ac:dyDescent="0.25">
      <c r="A317" s="223" t="str">
        <f>IF((SUM('Раздел 1'!U44:U44)=0),"","Неверно!")</f>
        <v/>
      </c>
      <c r="B317" s="222" t="s">
        <v>3178</v>
      </c>
      <c r="C317" s="282" t="s">
        <v>1759</v>
      </c>
      <c r="D317" s="282" t="s">
        <v>248</v>
      </c>
      <c r="E317" s="282" t="str">
        <f>CONCATENATE(SUM('Раздел 1'!U44:U44),"=",0)</f>
        <v>0=0</v>
      </c>
      <c r="F317" s="281"/>
    </row>
    <row r="318" spans="1:6" x14ac:dyDescent="0.25">
      <c r="A318" s="223" t="str">
        <f>IF((SUM('Раздел 1'!U45:U45)=0),"","Неверно!")</f>
        <v/>
      </c>
      <c r="B318" s="222" t="s">
        <v>3178</v>
      </c>
      <c r="C318" s="282" t="s">
        <v>1760</v>
      </c>
      <c r="D318" s="282" t="s">
        <v>248</v>
      </c>
      <c r="E318" s="282" t="str">
        <f>CONCATENATE(SUM('Раздел 1'!U45:U45),"=",0)</f>
        <v>0=0</v>
      </c>
      <c r="F318" s="281"/>
    </row>
    <row r="319" spans="1:6" x14ac:dyDescent="0.25">
      <c r="A319" s="223" t="str">
        <f>IF((SUM('Раздел 1'!U46:U46)=0),"","Неверно!")</f>
        <v/>
      </c>
      <c r="B319" s="222" t="s">
        <v>3178</v>
      </c>
      <c r="C319" s="282" t="s">
        <v>1761</v>
      </c>
      <c r="D319" s="282" t="s">
        <v>248</v>
      </c>
      <c r="E319" s="282" t="str">
        <f>CONCATENATE(SUM('Раздел 1'!U46:U46),"=",0)</f>
        <v>0=0</v>
      </c>
      <c r="F319" s="281"/>
    </row>
    <row r="320" spans="1:6" x14ac:dyDescent="0.25">
      <c r="A320" s="223" t="str">
        <f>IF((SUM('Раздел 1'!U47:U47)=0),"","Неверно!")</f>
        <v/>
      </c>
      <c r="B320" s="222" t="s">
        <v>3178</v>
      </c>
      <c r="C320" s="282" t="s">
        <v>1762</v>
      </c>
      <c r="D320" s="282" t="s">
        <v>248</v>
      </c>
      <c r="E320" s="282" t="str">
        <f>CONCATENATE(SUM('Раздел 1'!U47:U47),"=",0)</f>
        <v>0=0</v>
      </c>
      <c r="F320" s="281"/>
    </row>
    <row r="321" spans="1:6" x14ac:dyDescent="0.25">
      <c r="A321" s="223" t="str">
        <f>IF((SUM('Раздел 1'!U12:U12)=0),"","Неверно!")</f>
        <v/>
      </c>
      <c r="B321" s="222" t="s">
        <v>3178</v>
      </c>
      <c r="C321" s="282" t="s">
        <v>1763</v>
      </c>
      <c r="D321" s="282" t="s">
        <v>248</v>
      </c>
      <c r="E321" s="282" t="str">
        <f>CONCATENATE(SUM('Раздел 1'!U12:U12),"=",0)</f>
        <v>0=0</v>
      </c>
      <c r="F321" s="281"/>
    </row>
    <row r="322" spans="1:6" x14ac:dyDescent="0.25">
      <c r="A322" s="223" t="str">
        <f>IF((SUM('Раздел 1'!U48:U48)=0),"","Неверно!")</f>
        <v/>
      </c>
      <c r="B322" s="222" t="s">
        <v>3178</v>
      </c>
      <c r="C322" s="282" t="s">
        <v>1764</v>
      </c>
      <c r="D322" s="282" t="s">
        <v>248</v>
      </c>
      <c r="E322" s="282" t="str">
        <f>CONCATENATE(SUM('Раздел 1'!U48:U48),"=",0)</f>
        <v>0=0</v>
      </c>
      <c r="F322" s="281"/>
    </row>
    <row r="323" spans="1:6" x14ac:dyDescent="0.25">
      <c r="A323" s="223" t="str">
        <f>IF((SUM('Раздел 1'!U49:U49)=0),"","Неверно!")</f>
        <v/>
      </c>
      <c r="B323" s="222" t="s">
        <v>3178</v>
      </c>
      <c r="C323" s="282" t="s">
        <v>1765</v>
      </c>
      <c r="D323" s="282" t="s">
        <v>248</v>
      </c>
      <c r="E323" s="282" t="str">
        <f>CONCATENATE(SUM('Раздел 1'!U49:U49),"=",0)</f>
        <v>0=0</v>
      </c>
      <c r="F323" s="281"/>
    </row>
    <row r="324" spans="1:6" x14ac:dyDescent="0.25">
      <c r="A324" s="223" t="str">
        <f>IF((SUM('Раздел 1'!U13:U13)=0),"","Неверно!")</f>
        <v/>
      </c>
      <c r="B324" s="222" t="s">
        <v>3178</v>
      </c>
      <c r="C324" s="282" t="s">
        <v>1766</v>
      </c>
      <c r="D324" s="282" t="s">
        <v>248</v>
      </c>
      <c r="E324" s="282" t="str">
        <f>CONCATENATE(SUM('Раздел 1'!U13:U13),"=",0)</f>
        <v>0=0</v>
      </c>
      <c r="F324" s="281"/>
    </row>
    <row r="325" spans="1:6" x14ac:dyDescent="0.25">
      <c r="A325" s="223" t="str">
        <f>IF((SUM('Раздел 1'!U14:U14)=0),"","Неверно!")</f>
        <v/>
      </c>
      <c r="B325" s="222" t="s">
        <v>3178</v>
      </c>
      <c r="C325" s="282" t="s">
        <v>1767</v>
      </c>
      <c r="D325" s="282" t="s">
        <v>248</v>
      </c>
      <c r="E325" s="282" t="str">
        <f>CONCATENATE(SUM('Раздел 1'!U14:U14),"=",0)</f>
        <v>0=0</v>
      </c>
      <c r="F325" s="281"/>
    </row>
    <row r="326" spans="1:6" x14ac:dyDescent="0.25">
      <c r="A326" s="223" t="str">
        <f>IF((SUM('Раздел 1'!U15:U15)=0),"","Неверно!")</f>
        <v/>
      </c>
      <c r="B326" s="222" t="s">
        <v>3178</v>
      </c>
      <c r="C326" s="282" t="s">
        <v>1768</v>
      </c>
      <c r="D326" s="282" t="s">
        <v>248</v>
      </c>
      <c r="E326" s="282" t="str">
        <f>CONCATENATE(SUM('Раздел 1'!U15:U15),"=",0)</f>
        <v>0=0</v>
      </c>
      <c r="F326" s="281"/>
    </row>
    <row r="327" spans="1:6" x14ac:dyDescent="0.25">
      <c r="A327" s="223" t="str">
        <f>IF((SUM('Раздел 1'!U16:U16)=0),"","Неверно!")</f>
        <v/>
      </c>
      <c r="B327" s="222" t="s">
        <v>3178</v>
      </c>
      <c r="C327" s="282" t="s">
        <v>1769</v>
      </c>
      <c r="D327" s="282" t="s">
        <v>248</v>
      </c>
      <c r="E327" s="282" t="str">
        <f>CONCATENATE(SUM('Раздел 1'!U16:U16),"=",0)</f>
        <v>0=0</v>
      </c>
      <c r="F327" s="281"/>
    </row>
    <row r="328" spans="1:6" x14ac:dyDescent="0.25">
      <c r="A328" s="223" t="str">
        <f>IF((SUM('Раздел 1'!U17:U17)=0),"","Неверно!")</f>
        <v/>
      </c>
      <c r="B328" s="222" t="s">
        <v>3178</v>
      </c>
      <c r="C328" s="282" t="s">
        <v>1770</v>
      </c>
      <c r="D328" s="282" t="s">
        <v>248</v>
      </c>
      <c r="E328" s="282" t="str">
        <f>CONCATENATE(SUM('Раздел 1'!U17:U17),"=",0)</f>
        <v>0=0</v>
      </c>
      <c r="F328" s="281"/>
    </row>
    <row r="329" spans="1:6" ht="26.4" x14ac:dyDescent="0.25">
      <c r="A329" s="223" t="str">
        <f>IF((SUM('Раздел 1'!AK9:AK9)&lt;=SUM('Раздел 1'!M9:M9)),"","Неверно!")</f>
        <v/>
      </c>
      <c r="B329" s="222" t="s">
        <v>3179</v>
      </c>
      <c r="C329" s="282" t="s">
        <v>2946</v>
      </c>
      <c r="D329" s="282" t="s">
        <v>2947</v>
      </c>
      <c r="E329" s="282" t="str">
        <f>CONCATENATE(SUM('Раздел 1'!AK9:AK9),"&lt;=",SUM('Раздел 1'!M9:M9))</f>
        <v>0&lt;=1</v>
      </c>
      <c r="F329" s="281"/>
    </row>
    <row r="330" spans="1:6" ht="26.4" x14ac:dyDescent="0.25">
      <c r="A330" s="223" t="str">
        <f>IF((SUM('Раздел 1'!AK18:AK18)&lt;=SUM('Раздел 1'!M18:M18)),"","Неверно!")</f>
        <v/>
      </c>
      <c r="B330" s="222" t="s">
        <v>3179</v>
      </c>
      <c r="C330" s="282" t="s">
        <v>2948</v>
      </c>
      <c r="D330" s="282" t="s">
        <v>2947</v>
      </c>
      <c r="E330" s="282" t="str">
        <f>CONCATENATE(SUM('Раздел 1'!AK18:AK18),"&lt;=",SUM('Раздел 1'!M18:M18))</f>
        <v>0&lt;=0</v>
      </c>
      <c r="F330" s="281"/>
    </row>
    <row r="331" spans="1:6" ht="26.4" x14ac:dyDescent="0.25">
      <c r="A331" s="223" t="str">
        <f>IF((SUM('Раздел 1'!AK19:AK19)&lt;=SUM('Раздел 1'!M19:M19)),"","Неверно!")</f>
        <v/>
      </c>
      <c r="B331" s="222" t="s">
        <v>3179</v>
      </c>
      <c r="C331" s="282" t="s">
        <v>2949</v>
      </c>
      <c r="D331" s="282" t="s">
        <v>2947</v>
      </c>
      <c r="E331" s="282" t="str">
        <f>CONCATENATE(SUM('Раздел 1'!AK19:AK19),"&lt;=",SUM('Раздел 1'!M19:M19))</f>
        <v>0&lt;=0</v>
      </c>
      <c r="F331" s="281"/>
    </row>
    <row r="332" spans="1:6" ht="26.4" x14ac:dyDescent="0.25">
      <c r="A332" s="223" t="str">
        <f>IF((SUM('Раздел 1'!AK20:AK20)&lt;=SUM('Раздел 1'!M20:M20)),"","Неверно!")</f>
        <v/>
      </c>
      <c r="B332" s="222" t="s">
        <v>3179</v>
      </c>
      <c r="C332" s="282" t="s">
        <v>2950</v>
      </c>
      <c r="D332" s="282" t="s">
        <v>2947</v>
      </c>
      <c r="E332" s="282" t="str">
        <f>CONCATENATE(SUM('Раздел 1'!AK20:AK20),"&lt;=",SUM('Раздел 1'!M20:M20))</f>
        <v>0&lt;=0</v>
      </c>
      <c r="F332" s="281"/>
    </row>
    <row r="333" spans="1:6" ht="26.4" x14ac:dyDescent="0.25">
      <c r="A333" s="223" t="str">
        <f>IF((SUM('Раздел 1'!AK21:AK21)&lt;=SUM('Раздел 1'!M21:M21)),"","Неверно!")</f>
        <v/>
      </c>
      <c r="B333" s="222" t="s">
        <v>3179</v>
      </c>
      <c r="C333" s="282" t="s">
        <v>2951</v>
      </c>
      <c r="D333" s="282" t="s">
        <v>2947</v>
      </c>
      <c r="E333" s="282" t="str">
        <f>CONCATENATE(SUM('Раздел 1'!AK21:AK21),"&lt;=",SUM('Раздел 1'!M21:M21))</f>
        <v>0&lt;=0</v>
      </c>
      <c r="F333" s="281"/>
    </row>
    <row r="334" spans="1:6" ht="26.4" x14ac:dyDescent="0.25">
      <c r="A334" s="223" t="str">
        <f>IF((SUM('Раздел 1'!AK22:AK22)&lt;=SUM('Раздел 1'!M22:M22)),"","Неверно!")</f>
        <v/>
      </c>
      <c r="B334" s="222" t="s">
        <v>3179</v>
      </c>
      <c r="C334" s="282" t="s">
        <v>2952</v>
      </c>
      <c r="D334" s="282" t="s">
        <v>2947</v>
      </c>
      <c r="E334" s="282" t="str">
        <f>CONCATENATE(SUM('Раздел 1'!AK22:AK22),"&lt;=",SUM('Раздел 1'!M22:M22))</f>
        <v>0&lt;=0</v>
      </c>
      <c r="F334" s="281"/>
    </row>
    <row r="335" spans="1:6" ht="26.4" x14ac:dyDescent="0.25">
      <c r="A335" s="223" t="str">
        <f>IF((SUM('Раздел 1'!AK23:AK23)&lt;=SUM('Раздел 1'!M23:M23)),"","Неверно!")</f>
        <v/>
      </c>
      <c r="B335" s="222" t="s">
        <v>3179</v>
      </c>
      <c r="C335" s="282" t="s">
        <v>2953</v>
      </c>
      <c r="D335" s="282" t="s">
        <v>2947</v>
      </c>
      <c r="E335" s="282" t="str">
        <f>CONCATENATE(SUM('Раздел 1'!AK23:AK23),"&lt;=",SUM('Раздел 1'!M23:M23))</f>
        <v>0&lt;=0</v>
      </c>
      <c r="F335" s="281"/>
    </row>
    <row r="336" spans="1:6" ht="26.4" x14ac:dyDescent="0.25">
      <c r="A336" s="223" t="str">
        <f>IF((SUM('Раздел 1'!AK24:AK24)&lt;=SUM('Раздел 1'!M24:M24)),"","Неверно!")</f>
        <v/>
      </c>
      <c r="B336" s="222" t="s">
        <v>3179</v>
      </c>
      <c r="C336" s="282" t="s">
        <v>2954</v>
      </c>
      <c r="D336" s="282" t="s">
        <v>2947</v>
      </c>
      <c r="E336" s="282" t="str">
        <f>CONCATENATE(SUM('Раздел 1'!AK24:AK24),"&lt;=",SUM('Раздел 1'!M24:M24))</f>
        <v>0&lt;=0</v>
      </c>
      <c r="F336" s="281"/>
    </row>
    <row r="337" spans="1:6" ht="26.4" x14ac:dyDescent="0.25">
      <c r="A337" s="223" t="str">
        <f>IF((SUM('Раздел 1'!AK25:AK25)&lt;=SUM('Раздел 1'!M25:M25)),"","Неверно!")</f>
        <v/>
      </c>
      <c r="B337" s="222" t="s">
        <v>3179</v>
      </c>
      <c r="C337" s="282" t="s">
        <v>2955</v>
      </c>
      <c r="D337" s="282" t="s">
        <v>2947</v>
      </c>
      <c r="E337" s="282" t="str">
        <f>CONCATENATE(SUM('Раздел 1'!AK25:AK25),"&lt;=",SUM('Раздел 1'!M25:M25))</f>
        <v>0&lt;=0</v>
      </c>
      <c r="F337" s="281"/>
    </row>
    <row r="338" spans="1:6" ht="26.4" x14ac:dyDescent="0.25">
      <c r="A338" s="223" t="str">
        <f>IF((SUM('Раздел 1'!AK26:AK26)&lt;=SUM('Раздел 1'!M26:M26)),"","Неверно!")</f>
        <v/>
      </c>
      <c r="B338" s="222" t="s">
        <v>3179</v>
      </c>
      <c r="C338" s="282" t="s">
        <v>2956</v>
      </c>
      <c r="D338" s="282" t="s">
        <v>2947</v>
      </c>
      <c r="E338" s="282" t="str">
        <f>CONCATENATE(SUM('Раздел 1'!AK26:AK26),"&lt;=",SUM('Раздел 1'!M26:M26))</f>
        <v>0&lt;=0</v>
      </c>
      <c r="F338" s="281"/>
    </row>
    <row r="339" spans="1:6" ht="26.4" x14ac:dyDescent="0.25">
      <c r="A339" s="223" t="str">
        <f>IF((SUM('Раздел 1'!AK27:AK27)&lt;=SUM('Раздел 1'!M27:M27)),"","Неверно!")</f>
        <v/>
      </c>
      <c r="B339" s="222" t="s">
        <v>3179</v>
      </c>
      <c r="C339" s="282" t="s">
        <v>2957</v>
      </c>
      <c r="D339" s="282" t="s">
        <v>2947</v>
      </c>
      <c r="E339" s="282" t="str">
        <f>CONCATENATE(SUM('Раздел 1'!AK27:AK27),"&lt;=",SUM('Раздел 1'!M27:M27))</f>
        <v>0&lt;=0</v>
      </c>
      <c r="F339" s="281"/>
    </row>
    <row r="340" spans="1:6" ht="26.4" x14ac:dyDescent="0.25">
      <c r="A340" s="223" t="str">
        <f>IF((SUM('Раздел 1'!AK10:AK10)&lt;=SUM('Раздел 1'!M10:M10)),"","Неверно!")</f>
        <v/>
      </c>
      <c r="B340" s="222" t="s">
        <v>3179</v>
      </c>
      <c r="C340" s="282" t="s">
        <v>2958</v>
      </c>
      <c r="D340" s="282" t="s">
        <v>2947</v>
      </c>
      <c r="E340" s="282" t="str">
        <f>CONCATENATE(SUM('Раздел 1'!AK10:AK10),"&lt;=",SUM('Раздел 1'!M10:M10))</f>
        <v>0&lt;=0</v>
      </c>
      <c r="F340" s="281"/>
    </row>
    <row r="341" spans="1:6" ht="26.4" x14ac:dyDescent="0.25">
      <c r="A341" s="223" t="str">
        <f>IF((SUM('Раздел 1'!AK28:AK28)&lt;=SUM('Раздел 1'!M28:M28)),"","Неверно!")</f>
        <v/>
      </c>
      <c r="B341" s="222" t="s">
        <v>3179</v>
      </c>
      <c r="C341" s="282" t="s">
        <v>2959</v>
      </c>
      <c r="D341" s="282" t="s">
        <v>2947</v>
      </c>
      <c r="E341" s="282" t="str">
        <f>CONCATENATE(SUM('Раздел 1'!AK28:AK28),"&lt;=",SUM('Раздел 1'!M28:M28))</f>
        <v>0&lt;=0</v>
      </c>
      <c r="F341" s="281"/>
    </row>
    <row r="342" spans="1:6" ht="26.4" x14ac:dyDescent="0.25">
      <c r="A342" s="223" t="str">
        <f>IF((SUM('Раздел 1'!AK29:AK29)&lt;=SUM('Раздел 1'!M29:M29)),"","Неверно!")</f>
        <v/>
      </c>
      <c r="B342" s="222" t="s">
        <v>3179</v>
      </c>
      <c r="C342" s="282" t="s">
        <v>2960</v>
      </c>
      <c r="D342" s="282" t="s">
        <v>2947</v>
      </c>
      <c r="E342" s="282" t="str">
        <f>CONCATENATE(SUM('Раздел 1'!AK29:AK29),"&lt;=",SUM('Раздел 1'!M29:M29))</f>
        <v>0&lt;=0</v>
      </c>
      <c r="F342" s="281"/>
    </row>
    <row r="343" spans="1:6" ht="26.4" x14ac:dyDescent="0.25">
      <c r="A343" s="223" t="str">
        <f>IF((SUM('Раздел 1'!AK30:AK30)&lt;=SUM('Раздел 1'!M30:M30)),"","Неверно!")</f>
        <v/>
      </c>
      <c r="B343" s="222" t="s">
        <v>3179</v>
      </c>
      <c r="C343" s="282" t="s">
        <v>2961</v>
      </c>
      <c r="D343" s="282" t="s">
        <v>2947</v>
      </c>
      <c r="E343" s="282" t="str">
        <f>CONCATENATE(SUM('Раздел 1'!AK30:AK30),"&lt;=",SUM('Раздел 1'!M30:M30))</f>
        <v>0&lt;=0</v>
      </c>
      <c r="F343" s="281"/>
    </row>
    <row r="344" spans="1:6" ht="26.4" x14ac:dyDescent="0.25">
      <c r="A344" s="223" t="str">
        <f>IF((SUM('Раздел 1'!AK31:AK31)&lt;=SUM('Раздел 1'!M31:M31)),"","Неверно!")</f>
        <v/>
      </c>
      <c r="B344" s="222" t="s">
        <v>3179</v>
      </c>
      <c r="C344" s="282" t="s">
        <v>2962</v>
      </c>
      <c r="D344" s="282" t="s">
        <v>2947</v>
      </c>
      <c r="E344" s="282" t="str">
        <f>CONCATENATE(SUM('Раздел 1'!AK31:AK31),"&lt;=",SUM('Раздел 1'!M31:M31))</f>
        <v>0&lt;=0</v>
      </c>
      <c r="F344" s="281"/>
    </row>
    <row r="345" spans="1:6" ht="26.4" x14ac:dyDescent="0.25">
      <c r="A345" s="223" t="str">
        <f>IF((SUM('Раздел 1'!AK32:AK32)&lt;=SUM('Раздел 1'!M32:M32)),"","Неверно!")</f>
        <v/>
      </c>
      <c r="B345" s="222" t="s">
        <v>3179</v>
      </c>
      <c r="C345" s="282" t="s">
        <v>2963</v>
      </c>
      <c r="D345" s="282" t="s">
        <v>2947</v>
      </c>
      <c r="E345" s="282" t="str">
        <f>CONCATENATE(SUM('Раздел 1'!AK32:AK32),"&lt;=",SUM('Раздел 1'!M32:M32))</f>
        <v>0&lt;=0</v>
      </c>
      <c r="F345" s="281"/>
    </row>
    <row r="346" spans="1:6" ht="26.4" x14ac:dyDescent="0.25">
      <c r="A346" s="223" t="str">
        <f>IF((SUM('Раздел 1'!AK33:AK33)&lt;=SUM('Раздел 1'!M33:M33)),"","Неверно!")</f>
        <v/>
      </c>
      <c r="B346" s="222" t="s">
        <v>3179</v>
      </c>
      <c r="C346" s="282" t="s">
        <v>2964</v>
      </c>
      <c r="D346" s="282" t="s">
        <v>2947</v>
      </c>
      <c r="E346" s="282" t="str">
        <f>CONCATENATE(SUM('Раздел 1'!AK33:AK33),"&lt;=",SUM('Раздел 1'!M33:M33))</f>
        <v>0&lt;=0</v>
      </c>
      <c r="F346" s="281"/>
    </row>
    <row r="347" spans="1:6" ht="26.4" x14ac:dyDescent="0.25">
      <c r="A347" s="223" t="str">
        <f>IF((SUM('Раздел 1'!AK34:AK34)&lt;=SUM('Раздел 1'!M34:M34)),"","Неверно!")</f>
        <v/>
      </c>
      <c r="B347" s="222" t="s">
        <v>3179</v>
      </c>
      <c r="C347" s="282" t="s">
        <v>2965</v>
      </c>
      <c r="D347" s="282" t="s">
        <v>2947</v>
      </c>
      <c r="E347" s="282" t="str">
        <f>CONCATENATE(SUM('Раздел 1'!AK34:AK34),"&lt;=",SUM('Раздел 1'!M34:M34))</f>
        <v>0&lt;=0</v>
      </c>
      <c r="F347" s="281"/>
    </row>
    <row r="348" spans="1:6" ht="26.4" x14ac:dyDescent="0.25">
      <c r="A348" s="223" t="str">
        <f>IF((SUM('Раздел 1'!AK35:AK35)&lt;=SUM('Раздел 1'!M35:M35)),"","Неверно!")</f>
        <v/>
      </c>
      <c r="B348" s="222" t="s">
        <v>3179</v>
      </c>
      <c r="C348" s="282" t="s">
        <v>2966</v>
      </c>
      <c r="D348" s="282" t="s">
        <v>2947</v>
      </c>
      <c r="E348" s="282" t="str">
        <f>CONCATENATE(SUM('Раздел 1'!AK35:AK35),"&lt;=",SUM('Раздел 1'!M35:M35))</f>
        <v>0&lt;=0</v>
      </c>
      <c r="F348" s="281"/>
    </row>
    <row r="349" spans="1:6" ht="26.4" x14ac:dyDescent="0.25">
      <c r="A349" s="223" t="str">
        <f>IF((SUM('Раздел 1'!AK36:AK36)&lt;=SUM('Раздел 1'!M36:M36)),"","Неверно!")</f>
        <v/>
      </c>
      <c r="B349" s="222" t="s">
        <v>3179</v>
      </c>
      <c r="C349" s="282" t="s">
        <v>2967</v>
      </c>
      <c r="D349" s="282" t="s">
        <v>2947</v>
      </c>
      <c r="E349" s="282" t="str">
        <f>CONCATENATE(SUM('Раздел 1'!AK36:AK36),"&lt;=",SUM('Раздел 1'!M36:M36))</f>
        <v>0&lt;=0</v>
      </c>
      <c r="F349" s="281"/>
    </row>
    <row r="350" spans="1:6" ht="26.4" x14ac:dyDescent="0.25">
      <c r="A350" s="223" t="str">
        <f>IF((SUM('Раздел 1'!AK37:AK37)&lt;=SUM('Раздел 1'!M37:M37)),"","Неверно!")</f>
        <v/>
      </c>
      <c r="B350" s="222" t="s">
        <v>3179</v>
      </c>
      <c r="C350" s="282" t="s">
        <v>2968</v>
      </c>
      <c r="D350" s="282" t="s">
        <v>2947</v>
      </c>
      <c r="E350" s="282" t="str">
        <f>CONCATENATE(SUM('Раздел 1'!AK37:AK37),"&lt;=",SUM('Раздел 1'!M37:M37))</f>
        <v>0&lt;=0</v>
      </c>
      <c r="F350" s="281"/>
    </row>
    <row r="351" spans="1:6" ht="26.4" x14ac:dyDescent="0.25">
      <c r="A351" s="223" t="str">
        <f>IF((SUM('Раздел 1'!AK11:AK11)&lt;=SUM('Раздел 1'!M11:M11)),"","Неверно!")</f>
        <v/>
      </c>
      <c r="B351" s="222" t="s">
        <v>3179</v>
      </c>
      <c r="C351" s="282" t="s">
        <v>2969</v>
      </c>
      <c r="D351" s="282" t="s">
        <v>2947</v>
      </c>
      <c r="E351" s="282" t="str">
        <f>CONCATENATE(SUM('Раздел 1'!AK11:AK11),"&lt;=",SUM('Раздел 1'!M11:M11))</f>
        <v>0&lt;=0</v>
      </c>
      <c r="F351" s="281"/>
    </row>
    <row r="352" spans="1:6" ht="26.4" x14ac:dyDescent="0.25">
      <c r="A352" s="223" t="str">
        <f>IF((SUM('Раздел 1'!AK38:AK38)&lt;=SUM('Раздел 1'!M38:M38)),"","Неверно!")</f>
        <v/>
      </c>
      <c r="B352" s="222" t="s">
        <v>3179</v>
      </c>
      <c r="C352" s="282" t="s">
        <v>2970</v>
      </c>
      <c r="D352" s="282" t="s">
        <v>2947</v>
      </c>
      <c r="E352" s="282" t="str">
        <f>CONCATENATE(SUM('Раздел 1'!AK38:AK38),"&lt;=",SUM('Раздел 1'!M38:M38))</f>
        <v>0&lt;=1</v>
      </c>
      <c r="F352" s="281"/>
    </row>
    <row r="353" spans="1:6" ht="26.4" x14ac:dyDescent="0.25">
      <c r="A353" s="223" t="str">
        <f>IF((SUM('Раздел 1'!AK39:AK39)&lt;=SUM('Раздел 1'!M39:M39)),"","Неверно!")</f>
        <v/>
      </c>
      <c r="B353" s="222" t="s">
        <v>3179</v>
      </c>
      <c r="C353" s="282" t="s">
        <v>2971</v>
      </c>
      <c r="D353" s="282" t="s">
        <v>2947</v>
      </c>
      <c r="E353" s="282" t="str">
        <f>CONCATENATE(SUM('Раздел 1'!AK39:AK39),"&lt;=",SUM('Раздел 1'!M39:M39))</f>
        <v>0&lt;=0</v>
      </c>
      <c r="F353" s="281"/>
    </row>
    <row r="354" spans="1:6" ht="26.4" x14ac:dyDescent="0.25">
      <c r="A354" s="223" t="str">
        <f>IF((SUM('Раздел 1'!AK40:AK40)&lt;=SUM('Раздел 1'!M40:M40)),"","Неверно!")</f>
        <v/>
      </c>
      <c r="B354" s="222" t="s">
        <v>3179</v>
      </c>
      <c r="C354" s="282" t="s">
        <v>2972</v>
      </c>
      <c r="D354" s="282" t="s">
        <v>2947</v>
      </c>
      <c r="E354" s="282" t="str">
        <f>CONCATENATE(SUM('Раздел 1'!AK40:AK40),"&lt;=",SUM('Раздел 1'!M40:M40))</f>
        <v>0&lt;=0</v>
      </c>
      <c r="F354" s="281"/>
    </row>
    <row r="355" spans="1:6" ht="26.4" x14ac:dyDescent="0.25">
      <c r="A355" s="223" t="str">
        <f>IF((SUM('Раздел 1'!AK41:AK41)&lt;=SUM('Раздел 1'!M41:M41)),"","Неверно!")</f>
        <v/>
      </c>
      <c r="B355" s="222" t="s">
        <v>3179</v>
      </c>
      <c r="C355" s="282" t="s">
        <v>2973</v>
      </c>
      <c r="D355" s="282" t="s">
        <v>2947</v>
      </c>
      <c r="E355" s="282" t="str">
        <f>CONCATENATE(SUM('Раздел 1'!AK41:AK41),"&lt;=",SUM('Раздел 1'!M41:M41))</f>
        <v>0&lt;=0</v>
      </c>
      <c r="F355" s="281"/>
    </row>
    <row r="356" spans="1:6" ht="26.4" x14ac:dyDescent="0.25">
      <c r="A356" s="223" t="str">
        <f>IF((SUM('Раздел 1'!AK42:AK42)&lt;=SUM('Раздел 1'!M42:M42)),"","Неверно!")</f>
        <v/>
      </c>
      <c r="B356" s="222" t="s">
        <v>3179</v>
      </c>
      <c r="C356" s="282" t="s">
        <v>2974</v>
      </c>
      <c r="D356" s="282" t="s">
        <v>2947</v>
      </c>
      <c r="E356" s="282" t="str">
        <f>CONCATENATE(SUM('Раздел 1'!AK42:AK42),"&lt;=",SUM('Раздел 1'!M42:M42))</f>
        <v>0&lt;=0</v>
      </c>
      <c r="F356" s="281"/>
    </row>
    <row r="357" spans="1:6" ht="26.4" x14ac:dyDescent="0.25">
      <c r="A357" s="223" t="str">
        <f>IF((SUM('Раздел 1'!AK43:AK43)&lt;=SUM('Раздел 1'!M43:M43)),"","Неверно!")</f>
        <v/>
      </c>
      <c r="B357" s="222" t="s">
        <v>3179</v>
      </c>
      <c r="C357" s="282" t="s">
        <v>2975</v>
      </c>
      <c r="D357" s="282" t="s">
        <v>2947</v>
      </c>
      <c r="E357" s="282" t="str">
        <f>CONCATENATE(SUM('Раздел 1'!AK43:AK43),"&lt;=",SUM('Раздел 1'!M43:M43))</f>
        <v>0&lt;=0</v>
      </c>
      <c r="F357" s="281"/>
    </row>
    <row r="358" spans="1:6" ht="26.4" x14ac:dyDescent="0.25">
      <c r="A358" s="223" t="str">
        <f>IF((SUM('Раздел 1'!AK44:AK44)&lt;=SUM('Раздел 1'!M44:M44)),"","Неверно!")</f>
        <v/>
      </c>
      <c r="B358" s="222" t="s">
        <v>3179</v>
      </c>
      <c r="C358" s="282" t="s">
        <v>2976</v>
      </c>
      <c r="D358" s="282" t="s">
        <v>2947</v>
      </c>
      <c r="E358" s="282" t="str">
        <f>CONCATENATE(SUM('Раздел 1'!AK44:AK44),"&lt;=",SUM('Раздел 1'!M44:M44))</f>
        <v>0&lt;=0</v>
      </c>
      <c r="F358" s="281"/>
    </row>
    <row r="359" spans="1:6" ht="26.4" x14ac:dyDescent="0.25">
      <c r="A359" s="223" t="str">
        <f>IF((SUM('Раздел 1'!AK45:AK45)&lt;=SUM('Раздел 1'!M45:M45)),"","Неверно!")</f>
        <v/>
      </c>
      <c r="B359" s="222" t="s">
        <v>3179</v>
      </c>
      <c r="C359" s="282" t="s">
        <v>2977</v>
      </c>
      <c r="D359" s="282" t="s">
        <v>2947</v>
      </c>
      <c r="E359" s="282" t="str">
        <f>CONCATENATE(SUM('Раздел 1'!AK45:AK45),"&lt;=",SUM('Раздел 1'!M45:M45))</f>
        <v>0&lt;=0</v>
      </c>
      <c r="F359" s="281"/>
    </row>
    <row r="360" spans="1:6" ht="26.4" x14ac:dyDescent="0.25">
      <c r="A360" s="223" t="str">
        <f>IF((SUM('Раздел 1'!AK46:AK46)&lt;=SUM('Раздел 1'!M46:M46)),"","Неверно!")</f>
        <v/>
      </c>
      <c r="B360" s="222" t="s">
        <v>3179</v>
      </c>
      <c r="C360" s="282" t="s">
        <v>2978</v>
      </c>
      <c r="D360" s="282" t="s">
        <v>2947</v>
      </c>
      <c r="E360" s="282" t="str">
        <f>CONCATENATE(SUM('Раздел 1'!AK46:AK46),"&lt;=",SUM('Раздел 1'!M46:M46))</f>
        <v>0&lt;=0</v>
      </c>
      <c r="F360" s="281"/>
    </row>
    <row r="361" spans="1:6" ht="26.4" x14ac:dyDescent="0.25">
      <c r="A361" s="223" t="str">
        <f>IF((SUM('Раздел 1'!AK47:AK47)&lt;=SUM('Раздел 1'!M47:M47)),"","Неверно!")</f>
        <v/>
      </c>
      <c r="B361" s="222" t="s">
        <v>3179</v>
      </c>
      <c r="C361" s="282" t="s">
        <v>2979</v>
      </c>
      <c r="D361" s="282" t="s">
        <v>2947</v>
      </c>
      <c r="E361" s="282" t="str">
        <f>CONCATENATE(SUM('Раздел 1'!AK47:AK47),"&lt;=",SUM('Раздел 1'!M47:M47))</f>
        <v>0&lt;=0</v>
      </c>
      <c r="F361" s="281"/>
    </row>
    <row r="362" spans="1:6" ht="26.4" x14ac:dyDescent="0.25">
      <c r="A362" s="223" t="str">
        <f>IF((SUM('Раздел 1'!AK12:AK12)&lt;=SUM('Раздел 1'!M12:M12)),"","Неверно!")</f>
        <v/>
      </c>
      <c r="B362" s="222" t="s">
        <v>3179</v>
      </c>
      <c r="C362" s="282" t="s">
        <v>2980</v>
      </c>
      <c r="D362" s="282" t="s">
        <v>2947</v>
      </c>
      <c r="E362" s="282" t="str">
        <f>CONCATENATE(SUM('Раздел 1'!AK12:AK12),"&lt;=",SUM('Раздел 1'!M12:M12))</f>
        <v>0&lt;=0</v>
      </c>
      <c r="F362" s="281"/>
    </row>
    <row r="363" spans="1:6" ht="26.4" x14ac:dyDescent="0.25">
      <c r="A363" s="223" t="str">
        <f>IF((SUM('Раздел 1'!AK48:AK48)&lt;=SUM('Раздел 1'!M48:M48)),"","Неверно!")</f>
        <v/>
      </c>
      <c r="B363" s="222" t="s">
        <v>3179</v>
      </c>
      <c r="C363" s="282" t="s">
        <v>2981</v>
      </c>
      <c r="D363" s="282" t="s">
        <v>2947</v>
      </c>
      <c r="E363" s="282" t="str">
        <f>CONCATENATE(SUM('Раздел 1'!AK48:AK48),"&lt;=",SUM('Раздел 1'!M48:M48))</f>
        <v>0&lt;=0</v>
      </c>
      <c r="F363" s="281"/>
    </row>
    <row r="364" spans="1:6" ht="26.4" x14ac:dyDescent="0.25">
      <c r="A364" s="223" t="str">
        <f>IF((SUM('Раздел 1'!AK49:AK49)&lt;=SUM('Раздел 1'!M49:M49)),"","Неверно!")</f>
        <v/>
      </c>
      <c r="B364" s="222" t="s">
        <v>3179</v>
      </c>
      <c r="C364" s="282" t="s">
        <v>2982</v>
      </c>
      <c r="D364" s="282" t="s">
        <v>2947</v>
      </c>
      <c r="E364" s="282" t="str">
        <f>CONCATENATE(SUM('Раздел 1'!AK49:AK49),"&lt;=",SUM('Раздел 1'!M49:M49))</f>
        <v>0&lt;=0</v>
      </c>
      <c r="F364" s="281"/>
    </row>
    <row r="365" spans="1:6" ht="26.4" x14ac:dyDescent="0.25">
      <c r="A365" s="223" t="str">
        <f>IF((SUM('Раздел 1'!AK50:AK50)&lt;=SUM('Раздел 1'!M50:M50)),"","Неверно!")</f>
        <v/>
      </c>
      <c r="B365" s="222" t="s">
        <v>3179</v>
      </c>
      <c r="C365" s="282" t="s">
        <v>2983</v>
      </c>
      <c r="D365" s="282" t="s">
        <v>2947</v>
      </c>
      <c r="E365" s="282" t="str">
        <f>CONCATENATE(SUM('Раздел 1'!AK50:AK50),"&lt;=",SUM('Раздел 1'!M50:M50))</f>
        <v>0&lt;=0</v>
      </c>
      <c r="F365" s="281"/>
    </row>
    <row r="366" spans="1:6" ht="26.4" x14ac:dyDescent="0.25">
      <c r="A366" s="223" t="str">
        <f>IF((SUM('Раздел 1'!AK51:AK51)&lt;=SUM('Раздел 1'!M51:M51)),"","Неверно!")</f>
        <v/>
      </c>
      <c r="B366" s="222" t="s">
        <v>3179</v>
      </c>
      <c r="C366" s="282" t="s">
        <v>2984</v>
      </c>
      <c r="D366" s="282" t="s">
        <v>2947</v>
      </c>
      <c r="E366" s="282" t="str">
        <f>CONCATENATE(SUM('Раздел 1'!AK51:AK51),"&lt;=",SUM('Раздел 1'!M51:M51))</f>
        <v>0&lt;=0</v>
      </c>
      <c r="F366" s="281"/>
    </row>
    <row r="367" spans="1:6" ht="26.4" x14ac:dyDescent="0.25">
      <c r="A367" s="223" t="str">
        <f>IF((SUM('Раздел 1'!AK52:AK52)&lt;=SUM('Раздел 1'!M52:M52)),"","Неверно!")</f>
        <v/>
      </c>
      <c r="B367" s="222" t="s">
        <v>3179</v>
      </c>
      <c r="C367" s="282" t="s">
        <v>2985</v>
      </c>
      <c r="D367" s="282" t="s">
        <v>2947</v>
      </c>
      <c r="E367" s="282" t="str">
        <f>CONCATENATE(SUM('Раздел 1'!AK52:AK52),"&lt;=",SUM('Раздел 1'!M52:M52))</f>
        <v>0&lt;=0</v>
      </c>
      <c r="F367" s="281"/>
    </row>
    <row r="368" spans="1:6" ht="26.4" x14ac:dyDescent="0.25">
      <c r="A368" s="223" t="str">
        <f>IF((SUM('Раздел 1'!AK13:AK13)&lt;=SUM('Раздел 1'!M13:M13)),"","Неверно!")</f>
        <v/>
      </c>
      <c r="B368" s="222" t="s">
        <v>3179</v>
      </c>
      <c r="C368" s="282" t="s">
        <v>2986</v>
      </c>
      <c r="D368" s="282" t="s">
        <v>2947</v>
      </c>
      <c r="E368" s="282" t="str">
        <f>CONCATENATE(SUM('Раздел 1'!AK13:AK13),"&lt;=",SUM('Раздел 1'!M13:M13))</f>
        <v>0&lt;=0</v>
      </c>
      <c r="F368" s="281"/>
    </row>
    <row r="369" spans="1:6" ht="26.4" x14ac:dyDescent="0.25">
      <c r="A369" s="223" t="str">
        <f>IF((SUM('Раздел 1'!AK14:AK14)&lt;=SUM('Раздел 1'!M14:M14)),"","Неверно!")</f>
        <v/>
      </c>
      <c r="B369" s="222" t="s">
        <v>3179</v>
      </c>
      <c r="C369" s="282" t="s">
        <v>2987</v>
      </c>
      <c r="D369" s="282" t="s">
        <v>2947</v>
      </c>
      <c r="E369" s="282" t="str">
        <f>CONCATENATE(SUM('Раздел 1'!AK14:AK14),"&lt;=",SUM('Раздел 1'!M14:M14))</f>
        <v>0&lt;=0</v>
      </c>
      <c r="F369" s="281"/>
    </row>
    <row r="370" spans="1:6" ht="26.4" x14ac:dyDescent="0.25">
      <c r="A370" s="223" t="str">
        <f>IF((SUM('Раздел 1'!AK15:AK15)&lt;=SUM('Раздел 1'!M15:M15)),"","Неверно!")</f>
        <v/>
      </c>
      <c r="B370" s="222" t="s">
        <v>3179</v>
      </c>
      <c r="C370" s="282" t="s">
        <v>2988</v>
      </c>
      <c r="D370" s="282" t="s">
        <v>2947</v>
      </c>
      <c r="E370" s="282" t="str">
        <f>CONCATENATE(SUM('Раздел 1'!AK15:AK15),"&lt;=",SUM('Раздел 1'!M15:M15))</f>
        <v>0&lt;=0</v>
      </c>
      <c r="F370" s="281"/>
    </row>
    <row r="371" spans="1:6" ht="26.4" x14ac:dyDescent="0.25">
      <c r="A371" s="223" t="str">
        <f>IF((SUM('Раздел 1'!AK16:AK16)&lt;=SUM('Раздел 1'!M16:M16)),"","Неверно!")</f>
        <v/>
      </c>
      <c r="B371" s="222" t="s">
        <v>3179</v>
      </c>
      <c r="C371" s="282" t="s">
        <v>2989</v>
      </c>
      <c r="D371" s="282" t="s">
        <v>2947</v>
      </c>
      <c r="E371" s="282" t="str">
        <f>CONCATENATE(SUM('Раздел 1'!AK16:AK16),"&lt;=",SUM('Раздел 1'!M16:M16))</f>
        <v>0&lt;=0</v>
      </c>
      <c r="F371" s="281"/>
    </row>
    <row r="372" spans="1:6" ht="26.4" x14ac:dyDescent="0.25">
      <c r="A372" s="223" t="str">
        <f>IF((SUM('Раздел 1'!AK17:AK17)&lt;=SUM('Раздел 1'!M17:M17)),"","Неверно!")</f>
        <v/>
      </c>
      <c r="B372" s="222" t="s">
        <v>3179</v>
      </c>
      <c r="C372" s="282" t="s">
        <v>2990</v>
      </c>
      <c r="D372" s="282" t="s">
        <v>2947</v>
      </c>
      <c r="E372" s="282" t="str">
        <f>CONCATENATE(SUM('Раздел 1'!AK17:AK17),"&lt;=",SUM('Раздел 1'!M17:M17))</f>
        <v>0&lt;=0</v>
      </c>
      <c r="F372" s="281"/>
    </row>
    <row r="373" spans="1:6" x14ac:dyDescent="0.25">
      <c r="A373" s="223" t="str">
        <f>IF((SUM('Раздел 1'!AB16:AB16)=0),"","Неверно!")</f>
        <v/>
      </c>
      <c r="B373" s="222" t="s">
        <v>3180</v>
      </c>
      <c r="C373" s="282" t="s">
        <v>1771</v>
      </c>
      <c r="D373" s="282" t="s">
        <v>237</v>
      </c>
      <c r="E373" s="282" t="str">
        <f>CONCATENATE(SUM('Раздел 1'!AB16:AB16),"=",0)</f>
        <v>0=0</v>
      </c>
      <c r="F373" s="281"/>
    </row>
    <row r="374" spans="1:6" x14ac:dyDescent="0.25">
      <c r="A374" s="223" t="str">
        <f>IF((SUM('Раздел 1'!AB17:AB17)=0),"","Неверно!")</f>
        <v/>
      </c>
      <c r="B374" s="222" t="s">
        <v>3180</v>
      </c>
      <c r="C374" s="282" t="s">
        <v>1772</v>
      </c>
      <c r="D374" s="282" t="s">
        <v>237</v>
      </c>
      <c r="E374" s="282" t="str">
        <f>CONCATENATE(SUM('Раздел 1'!AB17:AB17),"=",0)</f>
        <v>0=0</v>
      </c>
      <c r="F374" s="281"/>
    </row>
    <row r="375" spans="1:6" x14ac:dyDescent="0.25">
      <c r="A375" s="223" t="str">
        <f>IF((SUM('Раздел 1'!W27:W27)=0),"","Неверно!")</f>
        <v/>
      </c>
      <c r="B375" s="222" t="s">
        <v>3181</v>
      </c>
      <c r="C375" s="282" t="s">
        <v>1773</v>
      </c>
      <c r="D375" s="282" t="s">
        <v>235</v>
      </c>
      <c r="E375" s="282" t="str">
        <f>CONCATENATE(SUM('Раздел 1'!W27:W27),"=",0)</f>
        <v>0=0</v>
      </c>
      <c r="F375" s="281"/>
    </row>
    <row r="376" spans="1:6" x14ac:dyDescent="0.25">
      <c r="A376" s="223" t="str">
        <f>IF((SUM('Раздел 1'!G9:G9)&lt;=SUM('Раздел 1'!E9:E9)),"","Неверно!")</f>
        <v/>
      </c>
      <c r="B376" s="222" t="s">
        <v>3182</v>
      </c>
      <c r="C376" s="282" t="s">
        <v>1774</v>
      </c>
      <c r="D376" s="282" t="s">
        <v>2945</v>
      </c>
      <c r="E376" s="282" t="str">
        <f>CONCATENATE(SUM('Раздел 1'!G9:G9),"&lt;=",SUM('Раздел 1'!E9:E9))</f>
        <v>0&lt;=1</v>
      </c>
      <c r="F376" s="281"/>
    </row>
    <row r="377" spans="1:6" ht="26.4" x14ac:dyDescent="0.25">
      <c r="A377" s="223" t="str">
        <f>IF((SUM('Раздел 1'!G18:G18)&lt;=SUM('Раздел 1'!E18:E18)),"","Неверно!")</f>
        <v/>
      </c>
      <c r="B377" s="222" t="s">
        <v>3182</v>
      </c>
      <c r="C377" s="282" t="s">
        <v>1775</v>
      </c>
      <c r="D377" s="282" t="s">
        <v>2945</v>
      </c>
      <c r="E377" s="282" t="str">
        <f>CONCATENATE(SUM('Раздел 1'!G18:G18),"&lt;=",SUM('Раздел 1'!E18:E18))</f>
        <v>0&lt;=0</v>
      </c>
      <c r="F377" s="281"/>
    </row>
    <row r="378" spans="1:6" ht="26.4" x14ac:dyDescent="0.25">
      <c r="A378" s="223" t="str">
        <f>IF((SUM('Раздел 1'!G19:G19)&lt;=SUM('Раздел 1'!E19:E19)),"","Неверно!")</f>
        <v/>
      </c>
      <c r="B378" s="222" t="s">
        <v>3182</v>
      </c>
      <c r="C378" s="282" t="s">
        <v>1776</v>
      </c>
      <c r="D378" s="282" t="s">
        <v>2945</v>
      </c>
      <c r="E378" s="282" t="str">
        <f>CONCATENATE(SUM('Раздел 1'!G19:G19),"&lt;=",SUM('Раздел 1'!E19:E19))</f>
        <v>0&lt;=0</v>
      </c>
      <c r="F378" s="281"/>
    </row>
    <row r="379" spans="1:6" ht="26.4" x14ac:dyDescent="0.25">
      <c r="A379" s="223" t="str">
        <f>IF((SUM('Раздел 1'!G20:G20)&lt;=SUM('Раздел 1'!E20:E20)),"","Неверно!")</f>
        <v/>
      </c>
      <c r="B379" s="222" t="s">
        <v>3182</v>
      </c>
      <c r="C379" s="282" t="s">
        <v>1777</v>
      </c>
      <c r="D379" s="282" t="s">
        <v>2945</v>
      </c>
      <c r="E379" s="282" t="str">
        <f>CONCATENATE(SUM('Раздел 1'!G20:G20),"&lt;=",SUM('Раздел 1'!E20:E20))</f>
        <v>0&lt;=0</v>
      </c>
      <c r="F379" s="281"/>
    </row>
    <row r="380" spans="1:6" ht="26.4" x14ac:dyDescent="0.25">
      <c r="A380" s="223" t="str">
        <f>IF((SUM('Раздел 1'!G21:G21)&lt;=SUM('Раздел 1'!E21:E21)),"","Неверно!")</f>
        <v/>
      </c>
      <c r="B380" s="222" t="s">
        <v>3182</v>
      </c>
      <c r="C380" s="282" t="s">
        <v>1778</v>
      </c>
      <c r="D380" s="282" t="s">
        <v>2945</v>
      </c>
      <c r="E380" s="282" t="str">
        <f>CONCATENATE(SUM('Раздел 1'!G21:G21),"&lt;=",SUM('Раздел 1'!E21:E21))</f>
        <v>0&lt;=0</v>
      </c>
      <c r="F380" s="281"/>
    </row>
    <row r="381" spans="1:6" ht="26.4" x14ac:dyDescent="0.25">
      <c r="A381" s="223" t="str">
        <f>IF((SUM('Раздел 1'!G22:G22)&lt;=SUM('Раздел 1'!E22:E22)),"","Неверно!")</f>
        <v/>
      </c>
      <c r="B381" s="222" t="s">
        <v>3182</v>
      </c>
      <c r="C381" s="282" t="s">
        <v>1779</v>
      </c>
      <c r="D381" s="282" t="s">
        <v>2945</v>
      </c>
      <c r="E381" s="282" t="str">
        <f>CONCATENATE(SUM('Раздел 1'!G22:G22),"&lt;=",SUM('Раздел 1'!E22:E22))</f>
        <v>0&lt;=0</v>
      </c>
      <c r="F381" s="281"/>
    </row>
    <row r="382" spans="1:6" ht="26.4" x14ac:dyDescent="0.25">
      <c r="A382" s="223" t="str">
        <f>IF((SUM('Раздел 1'!G23:G23)&lt;=SUM('Раздел 1'!E23:E23)),"","Неверно!")</f>
        <v/>
      </c>
      <c r="B382" s="222" t="s">
        <v>3182</v>
      </c>
      <c r="C382" s="282" t="s">
        <v>1780</v>
      </c>
      <c r="D382" s="282" t="s">
        <v>2945</v>
      </c>
      <c r="E382" s="282" t="str">
        <f>CONCATENATE(SUM('Раздел 1'!G23:G23),"&lt;=",SUM('Раздел 1'!E23:E23))</f>
        <v>0&lt;=0</v>
      </c>
      <c r="F382" s="281"/>
    </row>
    <row r="383" spans="1:6" ht="26.4" x14ac:dyDescent="0.25">
      <c r="A383" s="223" t="str">
        <f>IF((SUM('Раздел 1'!G24:G24)&lt;=SUM('Раздел 1'!E24:E24)),"","Неверно!")</f>
        <v/>
      </c>
      <c r="B383" s="222" t="s">
        <v>3182</v>
      </c>
      <c r="C383" s="282" t="s">
        <v>1781</v>
      </c>
      <c r="D383" s="282" t="s">
        <v>2945</v>
      </c>
      <c r="E383" s="282" t="str">
        <f>CONCATENATE(SUM('Раздел 1'!G24:G24),"&lt;=",SUM('Раздел 1'!E24:E24))</f>
        <v>0&lt;=0</v>
      </c>
      <c r="F383" s="281"/>
    </row>
    <row r="384" spans="1:6" ht="26.4" x14ac:dyDescent="0.25">
      <c r="A384" s="223" t="str">
        <f>IF((SUM('Раздел 1'!G25:G25)&lt;=SUM('Раздел 1'!E25:E25)),"","Неверно!")</f>
        <v/>
      </c>
      <c r="B384" s="222" t="s">
        <v>3182</v>
      </c>
      <c r="C384" s="282" t="s">
        <v>1782</v>
      </c>
      <c r="D384" s="282" t="s">
        <v>2945</v>
      </c>
      <c r="E384" s="282" t="str">
        <f>CONCATENATE(SUM('Раздел 1'!G25:G25),"&lt;=",SUM('Раздел 1'!E25:E25))</f>
        <v>0&lt;=0</v>
      </c>
      <c r="F384" s="281"/>
    </row>
    <row r="385" spans="1:6" ht="26.4" x14ac:dyDescent="0.25">
      <c r="A385" s="223" t="str">
        <f>IF((SUM('Раздел 1'!G26:G26)&lt;=SUM('Раздел 1'!E26:E26)),"","Неверно!")</f>
        <v/>
      </c>
      <c r="B385" s="222" t="s">
        <v>3182</v>
      </c>
      <c r="C385" s="282" t="s">
        <v>1783</v>
      </c>
      <c r="D385" s="282" t="s">
        <v>2945</v>
      </c>
      <c r="E385" s="282" t="str">
        <f>CONCATENATE(SUM('Раздел 1'!G26:G26),"&lt;=",SUM('Раздел 1'!E26:E26))</f>
        <v>0&lt;=0</v>
      </c>
      <c r="F385" s="281"/>
    </row>
    <row r="386" spans="1:6" ht="26.4" x14ac:dyDescent="0.25">
      <c r="A386" s="223" t="str">
        <f>IF((SUM('Раздел 1'!G27:G27)&lt;=SUM('Раздел 1'!E27:E27)),"","Неверно!")</f>
        <v/>
      </c>
      <c r="B386" s="222" t="s">
        <v>3182</v>
      </c>
      <c r="C386" s="282" t="s">
        <v>1784</v>
      </c>
      <c r="D386" s="282" t="s">
        <v>2945</v>
      </c>
      <c r="E386" s="282" t="str">
        <f>CONCATENATE(SUM('Раздел 1'!G27:G27),"&lt;=",SUM('Раздел 1'!E27:E27))</f>
        <v>0&lt;=0</v>
      </c>
      <c r="F386" s="281"/>
    </row>
    <row r="387" spans="1:6" x14ac:dyDescent="0.25">
      <c r="A387" s="223" t="str">
        <f>IF((SUM('Раздел 1'!G10:G10)&lt;=SUM('Раздел 1'!E10:E10)),"","Неверно!")</f>
        <v/>
      </c>
      <c r="B387" s="222" t="s">
        <v>3182</v>
      </c>
      <c r="C387" s="282" t="s">
        <v>1785</v>
      </c>
      <c r="D387" s="282" t="s">
        <v>2945</v>
      </c>
      <c r="E387" s="282" t="str">
        <f>CONCATENATE(SUM('Раздел 1'!G10:G10),"&lt;=",SUM('Раздел 1'!E10:E10))</f>
        <v>0&lt;=0</v>
      </c>
      <c r="F387" s="281"/>
    </row>
    <row r="388" spans="1:6" ht="26.4" x14ac:dyDescent="0.25">
      <c r="A388" s="223" t="str">
        <f>IF((SUM('Раздел 1'!G28:G28)&lt;=SUM('Раздел 1'!E28:E28)),"","Неверно!")</f>
        <v/>
      </c>
      <c r="B388" s="222" t="s">
        <v>3182</v>
      </c>
      <c r="C388" s="282" t="s">
        <v>1786</v>
      </c>
      <c r="D388" s="282" t="s">
        <v>2945</v>
      </c>
      <c r="E388" s="282" t="str">
        <f>CONCATENATE(SUM('Раздел 1'!G28:G28),"&lt;=",SUM('Раздел 1'!E28:E28))</f>
        <v>0&lt;=0</v>
      </c>
      <c r="F388" s="281"/>
    </row>
    <row r="389" spans="1:6" ht="26.4" x14ac:dyDescent="0.25">
      <c r="A389" s="223" t="str">
        <f>IF((SUM('Раздел 1'!G29:G29)&lt;=SUM('Раздел 1'!E29:E29)),"","Неверно!")</f>
        <v/>
      </c>
      <c r="B389" s="222" t="s">
        <v>3182</v>
      </c>
      <c r="C389" s="282" t="s">
        <v>1787</v>
      </c>
      <c r="D389" s="282" t="s">
        <v>2945</v>
      </c>
      <c r="E389" s="282" t="str">
        <f>CONCATENATE(SUM('Раздел 1'!G29:G29),"&lt;=",SUM('Раздел 1'!E29:E29))</f>
        <v>0&lt;=0</v>
      </c>
      <c r="F389" s="281"/>
    </row>
    <row r="390" spans="1:6" ht="26.4" x14ac:dyDescent="0.25">
      <c r="A390" s="223" t="str">
        <f>IF((SUM('Раздел 1'!G30:G30)&lt;=SUM('Раздел 1'!E30:E30)),"","Неверно!")</f>
        <v/>
      </c>
      <c r="B390" s="222" t="s">
        <v>3182</v>
      </c>
      <c r="C390" s="282" t="s">
        <v>1788</v>
      </c>
      <c r="D390" s="282" t="s">
        <v>2945</v>
      </c>
      <c r="E390" s="282" t="str">
        <f>CONCATENATE(SUM('Раздел 1'!G30:G30),"&lt;=",SUM('Раздел 1'!E30:E30))</f>
        <v>0&lt;=0</v>
      </c>
      <c r="F390" s="281"/>
    </row>
    <row r="391" spans="1:6" ht="26.4" x14ac:dyDescent="0.25">
      <c r="A391" s="223" t="str">
        <f>IF((SUM('Раздел 1'!G31:G31)&lt;=SUM('Раздел 1'!E31:E31)),"","Неверно!")</f>
        <v/>
      </c>
      <c r="B391" s="222" t="s">
        <v>3182</v>
      </c>
      <c r="C391" s="282" t="s">
        <v>1789</v>
      </c>
      <c r="D391" s="282" t="s">
        <v>2945</v>
      </c>
      <c r="E391" s="282" t="str">
        <f>CONCATENATE(SUM('Раздел 1'!G31:G31),"&lt;=",SUM('Раздел 1'!E31:E31))</f>
        <v>0&lt;=0</v>
      </c>
      <c r="F391" s="281"/>
    </row>
    <row r="392" spans="1:6" ht="26.4" x14ac:dyDescent="0.25">
      <c r="A392" s="223" t="str">
        <f>IF((SUM('Раздел 1'!G32:G32)&lt;=SUM('Раздел 1'!E32:E32)),"","Неверно!")</f>
        <v/>
      </c>
      <c r="B392" s="222" t="s">
        <v>3182</v>
      </c>
      <c r="C392" s="282" t="s">
        <v>1790</v>
      </c>
      <c r="D392" s="282" t="s">
        <v>2945</v>
      </c>
      <c r="E392" s="282" t="str">
        <f>CONCATENATE(SUM('Раздел 1'!G32:G32),"&lt;=",SUM('Раздел 1'!E32:E32))</f>
        <v>0&lt;=0</v>
      </c>
      <c r="F392" s="281"/>
    </row>
    <row r="393" spans="1:6" ht="26.4" x14ac:dyDescent="0.25">
      <c r="A393" s="223" t="str">
        <f>IF((SUM('Раздел 1'!G33:G33)&lt;=SUM('Раздел 1'!E33:E33)),"","Неверно!")</f>
        <v/>
      </c>
      <c r="B393" s="222" t="s">
        <v>3182</v>
      </c>
      <c r="C393" s="282" t="s">
        <v>1791</v>
      </c>
      <c r="D393" s="282" t="s">
        <v>2945</v>
      </c>
      <c r="E393" s="282" t="str">
        <f>CONCATENATE(SUM('Раздел 1'!G33:G33),"&lt;=",SUM('Раздел 1'!E33:E33))</f>
        <v>0&lt;=0</v>
      </c>
      <c r="F393" s="281"/>
    </row>
    <row r="394" spans="1:6" ht="26.4" x14ac:dyDescent="0.25">
      <c r="A394" s="223" t="str">
        <f>IF((SUM('Раздел 1'!G34:G34)&lt;=SUM('Раздел 1'!E34:E34)),"","Неверно!")</f>
        <v/>
      </c>
      <c r="B394" s="222" t="s">
        <v>3182</v>
      </c>
      <c r="C394" s="282" t="s">
        <v>1792</v>
      </c>
      <c r="D394" s="282" t="s">
        <v>2945</v>
      </c>
      <c r="E394" s="282" t="str">
        <f>CONCATENATE(SUM('Раздел 1'!G34:G34),"&lt;=",SUM('Раздел 1'!E34:E34))</f>
        <v>0&lt;=0</v>
      </c>
      <c r="F394" s="281"/>
    </row>
    <row r="395" spans="1:6" ht="26.4" x14ac:dyDescent="0.25">
      <c r="A395" s="223" t="str">
        <f>IF((SUM('Раздел 1'!G35:G35)&lt;=SUM('Раздел 1'!E35:E35)),"","Неверно!")</f>
        <v/>
      </c>
      <c r="B395" s="222" t="s">
        <v>3182</v>
      </c>
      <c r="C395" s="282" t="s">
        <v>1793</v>
      </c>
      <c r="D395" s="282" t="s">
        <v>2945</v>
      </c>
      <c r="E395" s="282" t="str">
        <f>CONCATENATE(SUM('Раздел 1'!G35:G35),"&lt;=",SUM('Раздел 1'!E35:E35))</f>
        <v>0&lt;=0</v>
      </c>
      <c r="F395" s="281"/>
    </row>
    <row r="396" spans="1:6" ht="26.4" x14ac:dyDescent="0.25">
      <c r="A396" s="223" t="str">
        <f>IF((SUM('Раздел 1'!G36:G36)&lt;=SUM('Раздел 1'!E36:E36)),"","Неверно!")</f>
        <v/>
      </c>
      <c r="B396" s="222" t="s">
        <v>3182</v>
      </c>
      <c r="C396" s="282" t="s">
        <v>1794</v>
      </c>
      <c r="D396" s="282" t="s">
        <v>2945</v>
      </c>
      <c r="E396" s="282" t="str">
        <f>CONCATENATE(SUM('Раздел 1'!G36:G36),"&lt;=",SUM('Раздел 1'!E36:E36))</f>
        <v>0&lt;=0</v>
      </c>
      <c r="F396" s="281"/>
    </row>
    <row r="397" spans="1:6" ht="26.4" x14ac:dyDescent="0.25">
      <c r="A397" s="223" t="str">
        <f>IF((SUM('Раздел 1'!G37:G37)&lt;=SUM('Раздел 1'!E37:E37)),"","Неверно!")</f>
        <v/>
      </c>
      <c r="B397" s="222" t="s">
        <v>3182</v>
      </c>
      <c r="C397" s="282" t="s">
        <v>1795</v>
      </c>
      <c r="D397" s="282" t="s">
        <v>2945</v>
      </c>
      <c r="E397" s="282" t="str">
        <f>CONCATENATE(SUM('Раздел 1'!G37:G37),"&lt;=",SUM('Раздел 1'!E37:E37))</f>
        <v>0&lt;=0</v>
      </c>
      <c r="F397" s="281"/>
    </row>
    <row r="398" spans="1:6" x14ac:dyDescent="0.25">
      <c r="A398" s="223" t="str">
        <f>IF((SUM('Раздел 1'!G11:G11)&lt;=SUM('Раздел 1'!E11:E11)),"","Неверно!")</f>
        <v/>
      </c>
      <c r="B398" s="222" t="s">
        <v>3182</v>
      </c>
      <c r="C398" s="282" t="s">
        <v>1796</v>
      </c>
      <c r="D398" s="282" t="s">
        <v>2945</v>
      </c>
      <c r="E398" s="282" t="str">
        <f>CONCATENATE(SUM('Раздел 1'!G11:G11),"&lt;=",SUM('Раздел 1'!E11:E11))</f>
        <v>0&lt;=0</v>
      </c>
      <c r="F398" s="281"/>
    </row>
    <row r="399" spans="1:6" ht="26.4" x14ac:dyDescent="0.25">
      <c r="A399" s="223" t="str">
        <f>IF((SUM('Раздел 1'!G38:G38)&lt;=SUM('Раздел 1'!E38:E38)),"","Неверно!")</f>
        <v/>
      </c>
      <c r="B399" s="222" t="s">
        <v>3182</v>
      </c>
      <c r="C399" s="282" t="s">
        <v>1797</v>
      </c>
      <c r="D399" s="282" t="s">
        <v>2945</v>
      </c>
      <c r="E399" s="282" t="str">
        <f>CONCATENATE(SUM('Раздел 1'!G38:G38),"&lt;=",SUM('Раздел 1'!E38:E38))</f>
        <v>0&lt;=1</v>
      </c>
      <c r="F399" s="281"/>
    </row>
    <row r="400" spans="1:6" ht="26.4" x14ac:dyDescent="0.25">
      <c r="A400" s="223" t="str">
        <f>IF((SUM('Раздел 1'!G39:G39)&lt;=SUM('Раздел 1'!E39:E39)),"","Неверно!")</f>
        <v/>
      </c>
      <c r="B400" s="222" t="s">
        <v>3182</v>
      </c>
      <c r="C400" s="282" t="s">
        <v>1798</v>
      </c>
      <c r="D400" s="282" t="s">
        <v>2945</v>
      </c>
      <c r="E400" s="282" t="str">
        <f>CONCATENATE(SUM('Раздел 1'!G39:G39),"&lt;=",SUM('Раздел 1'!E39:E39))</f>
        <v>0&lt;=0</v>
      </c>
      <c r="F400" s="281"/>
    </row>
    <row r="401" spans="1:5" ht="26.4" x14ac:dyDescent="0.25">
      <c r="A401" s="223" t="str">
        <f>IF((SUM('Раздел 1'!G40:G40)&lt;=SUM('Раздел 1'!E40:E40)),"","Неверно!")</f>
        <v/>
      </c>
      <c r="B401" s="222" t="s">
        <v>3182</v>
      </c>
      <c r="C401" s="282" t="s">
        <v>1799</v>
      </c>
      <c r="D401" s="282" t="s">
        <v>2945</v>
      </c>
      <c r="E401" s="282" t="str">
        <f>CONCATENATE(SUM('Раздел 1'!G40:G40),"&lt;=",SUM('Раздел 1'!E40:E40))</f>
        <v>0&lt;=0</v>
      </c>
    </row>
    <row r="402" spans="1:5" ht="26.4" x14ac:dyDescent="0.25">
      <c r="A402" s="223" t="str">
        <f>IF((SUM('Раздел 1'!G41:G41)&lt;=SUM('Раздел 1'!E41:E41)),"","Неверно!")</f>
        <v/>
      </c>
      <c r="B402" s="222" t="s">
        <v>3182</v>
      </c>
      <c r="C402" s="282" t="s">
        <v>1800</v>
      </c>
      <c r="D402" s="282" t="s">
        <v>2945</v>
      </c>
      <c r="E402" s="282" t="str">
        <f>CONCATENATE(SUM('Раздел 1'!G41:G41),"&lt;=",SUM('Раздел 1'!E41:E41))</f>
        <v>0&lt;=0</v>
      </c>
    </row>
    <row r="403" spans="1:5" ht="26.4" x14ac:dyDescent="0.25">
      <c r="A403" s="223" t="str">
        <f>IF((SUM('Раздел 1'!G42:G42)&lt;=SUM('Раздел 1'!E42:E42)),"","Неверно!")</f>
        <v/>
      </c>
      <c r="B403" s="222" t="s">
        <v>3182</v>
      </c>
      <c r="C403" s="282" t="s">
        <v>1801</v>
      </c>
      <c r="D403" s="282" t="s">
        <v>2945</v>
      </c>
      <c r="E403" s="282" t="str">
        <f>CONCATENATE(SUM('Раздел 1'!G42:G42),"&lt;=",SUM('Раздел 1'!E42:E42))</f>
        <v>0&lt;=0</v>
      </c>
    </row>
    <row r="404" spans="1:5" ht="26.4" x14ac:dyDescent="0.25">
      <c r="A404" s="223" t="str">
        <f>IF((SUM('Раздел 1'!G43:G43)&lt;=SUM('Раздел 1'!E43:E43)),"","Неверно!")</f>
        <v/>
      </c>
      <c r="B404" s="222" t="s">
        <v>3182</v>
      </c>
      <c r="C404" s="282" t="s">
        <v>1802</v>
      </c>
      <c r="D404" s="282" t="s">
        <v>2945</v>
      </c>
      <c r="E404" s="282" t="str">
        <f>CONCATENATE(SUM('Раздел 1'!G43:G43),"&lt;=",SUM('Раздел 1'!E43:E43))</f>
        <v>0&lt;=0</v>
      </c>
    </row>
    <row r="405" spans="1:5" ht="26.4" x14ac:dyDescent="0.25">
      <c r="A405" s="223" t="str">
        <f>IF((SUM('Раздел 1'!G44:G44)&lt;=SUM('Раздел 1'!E44:E44)),"","Неверно!")</f>
        <v/>
      </c>
      <c r="B405" s="222" t="s">
        <v>3182</v>
      </c>
      <c r="C405" s="282" t="s">
        <v>1803</v>
      </c>
      <c r="D405" s="282" t="s">
        <v>2945</v>
      </c>
      <c r="E405" s="282" t="str">
        <f>CONCATENATE(SUM('Раздел 1'!G44:G44),"&lt;=",SUM('Раздел 1'!E44:E44))</f>
        <v>0&lt;=0</v>
      </c>
    </row>
    <row r="406" spans="1:5" ht="26.4" x14ac:dyDescent="0.25">
      <c r="A406" s="223" t="str">
        <f>IF((SUM('Раздел 1'!G45:G45)&lt;=SUM('Раздел 1'!E45:E45)),"","Неверно!")</f>
        <v/>
      </c>
      <c r="B406" s="222" t="s">
        <v>3182</v>
      </c>
      <c r="C406" s="282" t="s">
        <v>1804</v>
      </c>
      <c r="D406" s="282" t="s">
        <v>2945</v>
      </c>
      <c r="E406" s="282" t="str">
        <f>CONCATENATE(SUM('Раздел 1'!G45:G45),"&lt;=",SUM('Раздел 1'!E45:E45))</f>
        <v>0&lt;=0</v>
      </c>
    </row>
    <row r="407" spans="1:5" ht="26.4" x14ac:dyDescent="0.25">
      <c r="A407" s="223" t="str">
        <f>IF((SUM('Раздел 1'!G46:G46)&lt;=SUM('Раздел 1'!E46:E46)),"","Неверно!")</f>
        <v/>
      </c>
      <c r="B407" s="222" t="s">
        <v>3182</v>
      </c>
      <c r="C407" s="282" t="s">
        <v>1805</v>
      </c>
      <c r="D407" s="282" t="s">
        <v>2945</v>
      </c>
      <c r="E407" s="282" t="str">
        <f>CONCATENATE(SUM('Раздел 1'!G46:G46),"&lt;=",SUM('Раздел 1'!E46:E46))</f>
        <v>0&lt;=0</v>
      </c>
    </row>
    <row r="408" spans="1:5" ht="26.4" x14ac:dyDescent="0.25">
      <c r="A408" s="223" t="str">
        <f>IF((SUM('Раздел 1'!G47:G47)&lt;=SUM('Раздел 1'!E47:E47)),"","Неверно!")</f>
        <v/>
      </c>
      <c r="B408" s="222" t="s">
        <v>3182</v>
      </c>
      <c r="C408" s="282" t="s">
        <v>1806</v>
      </c>
      <c r="D408" s="282" t="s">
        <v>2945</v>
      </c>
      <c r="E408" s="282" t="str">
        <f>CONCATENATE(SUM('Раздел 1'!G47:G47),"&lt;=",SUM('Раздел 1'!E47:E47))</f>
        <v>0&lt;=0</v>
      </c>
    </row>
    <row r="409" spans="1:5" x14ac:dyDescent="0.25">
      <c r="A409" s="223" t="str">
        <f>IF((SUM('Раздел 1'!G12:G12)&lt;=SUM('Раздел 1'!E12:E12)),"","Неверно!")</f>
        <v/>
      </c>
      <c r="B409" s="222" t="s">
        <v>3182</v>
      </c>
      <c r="C409" s="282" t="s">
        <v>1807</v>
      </c>
      <c r="D409" s="282" t="s">
        <v>2945</v>
      </c>
      <c r="E409" s="282" t="str">
        <f>CONCATENATE(SUM('Раздел 1'!G12:G12),"&lt;=",SUM('Раздел 1'!E12:E12))</f>
        <v>0&lt;=0</v>
      </c>
    </row>
    <row r="410" spans="1:5" ht="26.4" x14ac:dyDescent="0.25">
      <c r="A410" s="223" t="str">
        <f>IF((SUM('Раздел 1'!G48:G48)&lt;=SUM('Раздел 1'!E48:E48)),"","Неверно!")</f>
        <v/>
      </c>
      <c r="B410" s="222" t="s">
        <v>3182</v>
      </c>
      <c r="C410" s="282" t="s">
        <v>1808</v>
      </c>
      <c r="D410" s="282" t="s">
        <v>2945</v>
      </c>
      <c r="E410" s="282" t="str">
        <f>CONCATENATE(SUM('Раздел 1'!G48:G48),"&lt;=",SUM('Раздел 1'!E48:E48))</f>
        <v>0&lt;=0</v>
      </c>
    </row>
    <row r="411" spans="1:5" ht="26.4" x14ac:dyDescent="0.25">
      <c r="A411" s="223" t="str">
        <f>IF((SUM('Раздел 1'!G49:G49)&lt;=SUM('Раздел 1'!E49:E49)),"","Неверно!")</f>
        <v/>
      </c>
      <c r="B411" s="222" t="s">
        <v>3182</v>
      </c>
      <c r="C411" s="282" t="s">
        <v>1809</v>
      </c>
      <c r="D411" s="282" t="s">
        <v>2945</v>
      </c>
      <c r="E411" s="282" t="str">
        <f>CONCATENATE(SUM('Раздел 1'!G49:G49),"&lt;=",SUM('Раздел 1'!E49:E49))</f>
        <v>0&lt;=0</v>
      </c>
    </row>
    <row r="412" spans="1:5" ht="26.4" x14ac:dyDescent="0.25">
      <c r="A412" s="223" t="str">
        <f>IF((SUM('Раздел 1'!G50:G50)&lt;=SUM('Раздел 1'!E50:E50)),"","Неверно!")</f>
        <v/>
      </c>
      <c r="B412" s="222" t="s">
        <v>3182</v>
      </c>
      <c r="C412" s="282" t="s">
        <v>1810</v>
      </c>
      <c r="D412" s="282" t="s">
        <v>2945</v>
      </c>
      <c r="E412" s="282" t="str">
        <f>CONCATENATE(SUM('Раздел 1'!G50:G50),"&lt;=",SUM('Раздел 1'!E50:E50))</f>
        <v>0&lt;=0</v>
      </c>
    </row>
    <row r="413" spans="1:5" ht="26.4" x14ac:dyDescent="0.25">
      <c r="A413" s="223" t="str">
        <f>IF((SUM('Раздел 1'!G51:G51)&lt;=SUM('Раздел 1'!E51:E51)),"","Неверно!")</f>
        <v/>
      </c>
      <c r="B413" s="222" t="s">
        <v>3182</v>
      </c>
      <c r="C413" s="282" t="s">
        <v>1811</v>
      </c>
      <c r="D413" s="282" t="s">
        <v>2945</v>
      </c>
      <c r="E413" s="282" t="str">
        <f>CONCATENATE(SUM('Раздел 1'!G51:G51),"&lt;=",SUM('Раздел 1'!E51:E51))</f>
        <v>0&lt;=0</v>
      </c>
    </row>
    <row r="414" spans="1:5" ht="26.4" x14ac:dyDescent="0.25">
      <c r="A414" s="223" t="str">
        <f>IF((SUM('Раздел 1'!G52:G52)&lt;=SUM('Раздел 1'!E52:E52)),"","Неверно!")</f>
        <v/>
      </c>
      <c r="B414" s="222" t="s">
        <v>3182</v>
      </c>
      <c r="C414" s="282" t="s">
        <v>1812</v>
      </c>
      <c r="D414" s="282" t="s">
        <v>2945</v>
      </c>
      <c r="E414" s="282" t="str">
        <f>CONCATENATE(SUM('Раздел 1'!G52:G52),"&lt;=",SUM('Раздел 1'!E52:E52))</f>
        <v>0&lt;=0</v>
      </c>
    </row>
    <row r="415" spans="1:5" x14ac:dyDescent="0.25">
      <c r="A415" s="223" t="str">
        <f>IF((SUM('Раздел 1'!G13:G13)&lt;=SUM('Раздел 1'!E13:E13)),"","Неверно!")</f>
        <v/>
      </c>
      <c r="B415" s="222" t="s">
        <v>3182</v>
      </c>
      <c r="C415" s="282" t="s">
        <v>1813</v>
      </c>
      <c r="D415" s="282" t="s">
        <v>2945</v>
      </c>
      <c r="E415" s="282" t="str">
        <f>CONCATENATE(SUM('Раздел 1'!G13:G13),"&lt;=",SUM('Раздел 1'!E13:E13))</f>
        <v>0&lt;=0</v>
      </c>
    </row>
    <row r="416" spans="1:5" x14ac:dyDescent="0.25">
      <c r="A416" s="223" t="str">
        <f>IF((SUM('Раздел 1'!G14:G14)&lt;=SUM('Раздел 1'!E14:E14)),"","Неверно!")</f>
        <v/>
      </c>
      <c r="B416" s="222" t="s">
        <v>3182</v>
      </c>
      <c r="C416" s="282" t="s">
        <v>1814</v>
      </c>
      <c r="D416" s="282" t="s">
        <v>2945</v>
      </c>
      <c r="E416" s="282" t="str">
        <f>CONCATENATE(SUM('Раздел 1'!G14:G14),"&lt;=",SUM('Раздел 1'!E14:E14))</f>
        <v>0&lt;=0</v>
      </c>
    </row>
    <row r="417" spans="1:5" x14ac:dyDescent="0.25">
      <c r="A417" s="223" t="str">
        <f>IF((SUM('Раздел 1'!G15:G15)&lt;=SUM('Раздел 1'!E15:E15)),"","Неверно!")</f>
        <v/>
      </c>
      <c r="B417" s="222" t="s">
        <v>3182</v>
      </c>
      <c r="C417" s="282" t="s">
        <v>1815</v>
      </c>
      <c r="D417" s="282" t="s">
        <v>2945</v>
      </c>
      <c r="E417" s="282" t="str">
        <f>CONCATENATE(SUM('Раздел 1'!G15:G15),"&lt;=",SUM('Раздел 1'!E15:E15))</f>
        <v>0&lt;=0</v>
      </c>
    </row>
    <row r="418" spans="1:5" x14ac:dyDescent="0.25">
      <c r="A418" s="223" t="str">
        <f>IF((SUM('Раздел 1'!G16:G16)&lt;=SUM('Раздел 1'!E16:E16)),"","Неверно!")</f>
        <v/>
      </c>
      <c r="B418" s="222" t="s">
        <v>3182</v>
      </c>
      <c r="C418" s="282" t="s">
        <v>1816</v>
      </c>
      <c r="D418" s="282" t="s">
        <v>2945</v>
      </c>
      <c r="E418" s="282" t="str">
        <f>CONCATENATE(SUM('Раздел 1'!G16:G16),"&lt;=",SUM('Раздел 1'!E16:E16))</f>
        <v>0&lt;=0</v>
      </c>
    </row>
    <row r="419" spans="1:5" x14ac:dyDescent="0.25">
      <c r="A419" s="223" t="str">
        <f>IF((SUM('Раздел 1'!G17:G17)&lt;=SUM('Раздел 1'!E17:E17)),"","Неверно!")</f>
        <v/>
      </c>
      <c r="B419" s="222" t="s">
        <v>3182</v>
      </c>
      <c r="C419" s="282" t="s">
        <v>1817</v>
      </c>
      <c r="D419" s="282" t="s">
        <v>2945</v>
      </c>
      <c r="E419" s="282" t="str">
        <f>CONCATENATE(SUM('Раздел 1'!G17:G17),"&lt;=",SUM('Раздел 1'!E17:E17))</f>
        <v>0&lt;=0</v>
      </c>
    </row>
    <row r="420" spans="1:5" x14ac:dyDescent="0.25">
      <c r="A420" s="223" t="str">
        <f>IF((SUM('Раздел 1'!V39:V39)=0),"","Неверно!")</f>
        <v/>
      </c>
      <c r="B420" s="222" t="s">
        <v>3183</v>
      </c>
      <c r="C420" s="282" t="s">
        <v>2944</v>
      </c>
      <c r="D420" s="282" t="s">
        <v>236</v>
      </c>
      <c r="E420" s="282" t="str">
        <f>CONCATENATE(SUM('Раздел 1'!V39:V39),"=",0)</f>
        <v>0=0</v>
      </c>
    </row>
    <row r="421" spans="1:5" x14ac:dyDescent="0.25">
      <c r="A421" s="223" t="str">
        <f>IF((SUM('Раздел 1'!V40:V40)=0),"","Неверно!")</f>
        <v/>
      </c>
      <c r="B421" s="222" t="s">
        <v>3183</v>
      </c>
      <c r="C421" s="282" t="s">
        <v>1818</v>
      </c>
      <c r="D421" s="282" t="s">
        <v>236</v>
      </c>
      <c r="E421" s="282" t="str">
        <f>CONCATENATE(SUM('Раздел 1'!V40:V40),"=",0)</f>
        <v>0=0</v>
      </c>
    </row>
    <row r="422" spans="1:5" ht="26.4" x14ac:dyDescent="0.25">
      <c r="A422" s="223" t="str">
        <f>IF((SUM('Раздел 1'!Z18:Z18)=0),"","Неверно!")</f>
        <v/>
      </c>
      <c r="B422" s="222" t="s">
        <v>3184</v>
      </c>
      <c r="C422" s="282" t="s">
        <v>1819</v>
      </c>
      <c r="D422" s="282" t="s">
        <v>239</v>
      </c>
      <c r="E422" s="282" t="str">
        <f>CONCATENATE(SUM('Раздел 1'!Z18:Z18),"=",0)</f>
        <v>0=0</v>
      </c>
    </row>
    <row r="423" spans="1:5" ht="26.4" x14ac:dyDescent="0.25">
      <c r="A423" s="223" t="str">
        <f>IF((SUM('Раздел 1'!Z19:Z19)=0),"","Неверно!")</f>
        <v/>
      </c>
      <c r="B423" s="222" t="s">
        <v>3184</v>
      </c>
      <c r="C423" s="282" t="s">
        <v>1820</v>
      </c>
      <c r="D423" s="282" t="s">
        <v>239</v>
      </c>
      <c r="E423" s="282" t="str">
        <f>CONCATENATE(SUM('Раздел 1'!Z19:Z19),"=",0)</f>
        <v>0=0</v>
      </c>
    </row>
    <row r="424" spans="1:5" ht="26.4" x14ac:dyDescent="0.25">
      <c r="A424" s="223" t="str">
        <f>IF((SUM('Раздел 1'!Z20:Z20)=0),"","Неверно!")</f>
        <v/>
      </c>
      <c r="B424" s="222" t="s">
        <v>3184</v>
      </c>
      <c r="C424" s="282" t="s">
        <v>1821</v>
      </c>
      <c r="D424" s="282" t="s">
        <v>239</v>
      </c>
      <c r="E424" s="282" t="str">
        <f>CONCATENATE(SUM('Раздел 1'!Z20:Z20),"=",0)</f>
        <v>0=0</v>
      </c>
    </row>
    <row r="425" spans="1:5" ht="26.4" x14ac:dyDescent="0.25">
      <c r="A425" s="223" t="str">
        <f>IF((SUM('Раздел 1'!Z21:Z21)=0),"","Неверно!")</f>
        <v/>
      </c>
      <c r="B425" s="222" t="s">
        <v>3184</v>
      </c>
      <c r="C425" s="282" t="s">
        <v>1822</v>
      </c>
      <c r="D425" s="282" t="s">
        <v>239</v>
      </c>
      <c r="E425" s="282" t="str">
        <f>CONCATENATE(SUM('Раздел 1'!Z21:Z21),"=",0)</f>
        <v>0=0</v>
      </c>
    </row>
    <row r="426" spans="1:5" ht="26.4" x14ac:dyDescent="0.25">
      <c r="A426" s="223" t="str">
        <f>IF((SUM('Раздел 1'!Z22:Z22)=0),"","Неверно!")</f>
        <v/>
      </c>
      <c r="B426" s="222" t="s">
        <v>3184</v>
      </c>
      <c r="C426" s="282" t="s">
        <v>1823</v>
      </c>
      <c r="D426" s="282" t="s">
        <v>239</v>
      </c>
      <c r="E426" s="282" t="str">
        <f>CONCATENATE(SUM('Раздел 1'!Z22:Z22),"=",0)</f>
        <v>0=0</v>
      </c>
    </row>
    <row r="427" spans="1:5" ht="26.4" x14ac:dyDescent="0.25">
      <c r="A427" s="223" t="str">
        <f>IF((SUM('Раздел 1'!Z23:Z23)=0),"","Неверно!")</f>
        <v/>
      </c>
      <c r="B427" s="222" t="s">
        <v>3184</v>
      </c>
      <c r="C427" s="282" t="s">
        <v>1824</v>
      </c>
      <c r="D427" s="282" t="s">
        <v>239</v>
      </c>
      <c r="E427" s="282" t="str">
        <f>CONCATENATE(SUM('Раздел 1'!Z23:Z23),"=",0)</f>
        <v>0=0</v>
      </c>
    </row>
    <row r="428" spans="1:5" ht="26.4" x14ac:dyDescent="0.25">
      <c r="A428" s="223" t="str">
        <f>IF((SUM('Раздел 1'!Z24:Z24)=0),"","Неверно!")</f>
        <v/>
      </c>
      <c r="B428" s="222" t="s">
        <v>3184</v>
      </c>
      <c r="C428" s="282" t="s">
        <v>1825</v>
      </c>
      <c r="D428" s="282" t="s">
        <v>239</v>
      </c>
      <c r="E428" s="282" t="str">
        <f>CONCATENATE(SUM('Раздел 1'!Z24:Z24),"=",0)</f>
        <v>0=0</v>
      </c>
    </row>
    <row r="429" spans="1:5" ht="26.4" x14ac:dyDescent="0.25">
      <c r="A429" s="223" t="str">
        <f>IF((SUM('Раздел 1'!Z25:Z25)=0),"","Неверно!")</f>
        <v/>
      </c>
      <c r="B429" s="222" t="s">
        <v>3184</v>
      </c>
      <c r="C429" s="282" t="s">
        <v>1826</v>
      </c>
      <c r="D429" s="282" t="s">
        <v>239</v>
      </c>
      <c r="E429" s="282" t="str">
        <f>CONCATENATE(SUM('Раздел 1'!Z25:Z25),"=",0)</f>
        <v>0=0</v>
      </c>
    </row>
    <row r="430" spans="1:5" ht="26.4" x14ac:dyDescent="0.25">
      <c r="A430" s="223" t="str">
        <f>IF((SUM('Раздел 1'!Z26:Z26)=0),"","Неверно!")</f>
        <v/>
      </c>
      <c r="B430" s="222" t="s">
        <v>3184</v>
      </c>
      <c r="C430" s="282" t="s">
        <v>1827</v>
      </c>
      <c r="D430" s="282" t="s">
        <v>239</v>
      </c>
      <c r="E430" s="282" t="str">
        <f>CONCATENATE(SUM('Раздел 1'!Z26:Z26),"=",0)</f>
        <v>0=0</v>
      </c>
    </row>
    <row r="431" spans="1:5" ht="26.4" x14ac:dyDescent="0.25">
      <c r="A431" s="223" t="str">
        <f>IF((SUM('Раздел 1'!Z27:Z27)=0),"","Неверно!")</f>
        <v/>
      </c>
      <c r="B431" s="222" t="s">
        <v>3184</v>
      </c>
      <c r="C431" s="282" t="s">
        <v>1828</v>
      </c>
      <c r="D431" s="282" t="s">
        <v>239</v>
      </c>
      <c r="E431" s="282" t="str">
        <f>CONCATENATE(SUM('Раздел 1'!Z27:Z27),"=",0)</f>
        <v>0=0</v>
      </c>
    </row>
    <row r="432" spans="1:5" ht="26.4" x14ac:dyDescent="0.25">
      <c r="A432" s="223" t="str">
        <f>IF((SUM('Раздел 1'!Z10:Z10)=0),"","Неверно!")</f>
        <v/>
      </c>
      <c r="B432" s="222" t="s">
        <v>3184</v>
      </c>
      <c r="C432" s="282" t="s">
        <v>1829</v>
      </c>
      <c r="D432" s="282" t="s">
        <v>239</v>
      </c>
      <c r="E432" s="282" t="str">
        <f>CONCATENATE(SUM('Раздел 1'!Z10:Z10),"=",0)</f>
        <v>0=0</v>
      </c>
    </row>
    <row r="433" spans="1:5" ht="26.4" x14ac:dyDescent="0.25">
      <c r="A433" s="223" t="str">
        <f>IF((SUM('Раздел 1'!Z28:Z28)=0),"","Неверно!")</f>
        <v/>
      </c>
      <c r="B433" s="222" t="s">
        <v>3184</v>
      </c>
      <c r="C433" s="282" t="s">
        <v>1830</v>
      </c>
      <c r="D433" s="282" t="s">
        <v>239</v>
      </c>
      <c r="E433" s="282" t="str">
        <f>CONCATENATE(SUM('Раздел 1'!Z28:Z28),"=",0)</f>
        <v>0=0</v>
      </c>
    </row>
    <row r="434" spans="1:5" ht="26.4" x14ac:dyDescent="0.25">
      <c r="A434" s="223" t="str">
        <f>IF((SUM('Раздел 1'!Z29:Z29)=0),"","Неверно!")</f>
        <v/>
      </c>
      <c r="B434" s="222" t="s">
        <v>3184</v>
      </c>
      <c r="C434" s="282" t="s">
        <v>1831</v>
      </c>
      <c r="D434" s="282" t="s">
        <v>239</v>
      </c>
      <c r="E434" s="282" t="str">
        <f>CONCATENATE(SUM('Раздел 1'!Z29:Z29),"=",0)</f>
        <v>0=0</v>
      </c>
    </row>
    <row r="435" spans="1:5" ht="26.4" x14ac:dyDescent="0.25">
      <c r="A435" s="223" t="str">
        <f>IF((SUM('Раздел 1'!Z30:Z30)=0),"","Неверно!")</f>
        <v/>
      </c>
      <c r="B435" s="222" t="s">
        <v>3184</v>
      </c>
      <c r="C435" s="282" t="s">
        <v>1832</v>
      </c>
      <c r="D435" s="282" t="s">
        <v>239</v>
      </c>
      <c r="E435" s="282" t="str">
        <f>CONCATENATE(SUM('Раздел 1'!Z30:Z30),"=",0)</f>
        <v>0=0</v>
      </c>
    </row>
    <row r="436" spans="1:5" ht="26.4" x14ac:dyDescent="0.25">
      <c r="A436" s="223" t="str">
        <f>IF((SUM('Раздел 1'!Z31:Z31)=0),"","Неверно!")</f>
        <v/>
      </c>
      <c r="B436" s="222" t="s">
        <v>3184</v>
      </c>
      <c r="C436" s="282" t="s">
        <v>1833</v>
      </c>
      <c r="D436" s="282" t="s">
        <v>239</v>
      </c>
      <c r="E436" s="282" t="str">
        <f>CONCATENATE(SUM('Раздел 1'!Z31:Z31),"=",0)</f>
        <v>0=0</v>
      </c>
    </row>
    <row r="437" spans="1:5" ht="26.4" x14ac:dyDescent="0.25">
      <c r="A437" s="223" t="str">
        <f>IF((SUM('Раздел 1'!Z11:Z11)=0),"","Неверно!")</f>
        <v/>
      </c>
      <c r="B437" s="222" t="s">
        <v>3184</v>
      </c>
      <c r="C437" s="282" t="s">
        <v>1834</v>
      </c>
      <c r="D437" s="282" t="s">
        <v>239</v>
      </c>
      <c r="E437" s="282" t="str">
        <f>CONCATENATE(SUM('Раздел 1'!Z11:Z11),"=",0)</f>
        <v>0=0</v>
      </c>
    </row>
    <row r="438" spans="1:5" ht="26.4" x14ac:dyDescent="0.25">
      <c r="A438" s="223" t="str">
        <f>IF((SUM('Раздел 1'!Z12:Z12)=0),"","Неверно!")</f>
        <v/>
      </c>
      <c r="B438" s="222" t="s">
        <v>3184</v>
      </c>
      <c r="C438" s="282" t="s">
        <v>1835</v>
      </c>
      <c r="D438" s="282" t="s">
        <v>239</v>
      </c>
      <c r="E438" s="282" t="str">
        <f>CONCATENATE(SUM('Раздел 1'!Z12:Z12),"=",0)</f>
        <v>0=0</v>
      </c>
    </row>
    <row r="439" spans="1:5" ht="26.4" x14ac:dyDescent="0.25">
      <c r="A439" s="223" t="str">
        <f>IF((SUM('Раздел 1'!Z13:Z13)=0),"","Неверно!")</f>
        <v/>
      </c>
      <c r="B439" s="222" t="s">
        <v>3184</v>
      </c>
      <c r="C439" s="282" t="s">
        <v>1836</v>
      </c>
      <c r="D439" s="282" t="s">
        <v>239</v>
      </c>
      <c r="E439" s="282" t="str">
        <f>CONCATENATE(SUM('Раздел 1'!Z13:Z13),"=",0)</f>
        <v>0=0</v>
      </c>
    </row>
    <row r="440" spans="1:5" ht="26.4" x14ac:dyDescent="0.25">
      <c r="A440" s="223" t="str">
        <f>IF((SUM('Раздел 1'!Z14:Z14)=0),"","Неверно!")</f>
        <v/>
      </c>
      <c r="B440" s="222" t="s">
        <v>3184</v>
      </c>
      <c r="C440" s="282" t="s">
        <v>1837</v>
      </c>
      <c r="D440" s="282" t="s">
        <v>239</v>
      </c>
      <c r="E440" s="282" t="str">
        <f>CONCATENATE(SUM('Раздел 1'!Z14:Z14),"=",0)</f>
        <v>0=0</v>
      </c>
    </row>
    <row r="441" spans="1:5" ht="26.4" x14ac:dyDescent="0.25">
      <c r="A441" s="223" t="str">
        <f>IF((SUM('Раздел 1'!Z15:Z15)=0),"","Неверно!")</f>
        <v/>
      </c>
      <c r="B441" s="222" t="s">
        <v>3184</v>
      </c>
      <c r="C441" s="282" t="s">
        <v>1838</v>
      </c>
      <c r="D441" s="282" t="s">
        <v>239</v>
      </c>
      <c r="E441" s="282" t="str">
        <f>CONCATENATE(SUM('Раздел 1'!Z15:Z15),"=",0)</f>
        <v>0=0</v>
      </c>
    </row>
    <row r="442" spans="1:5" ht="26.4" x14ac:dyDescent="0.25">
      <c r="A442" s="223" t="str">
        <f>IF((SUM('Раздел 1'!Z16:Z16)=0),"","Неверно!")</f>
        <v/>
      </c>
      <c r="B442" s="222" t="s">
        <v>3184</v>
      </c>
      <c r="C442" s="282" t="s">
        <v>1839</v>
      </c>
      <c r="D442" s="282" t="s">
        <v>239</v>
      </c>
      <c r="E442" s="282" t="str">
        <f>CONCATENATE(SUM('Раздел 1'!Z16:Z16),"=",0)</f>
        <v>0=0</v>
      </c>
    </row>
    <row r="443" spans="1:5" ht="26.4" x14ac:dyDescent="0.25">
      <c r="A443" s="223" t="str">
        <f>IF((SUM('Раздел 1'!Z17:Z17)=0),"","Неверно!")</f>
        <v/>
      </c>
      <c r="B443" s="222" t="s">
        <v>3184</v>
      </c>
      <c r="C443" s="282" t="s">
        <v>1840</v>
      </c>
      <c r="D443" s="282" t="s">
        <v>239</v>
      </c>
      <c r="E443" s="282" t="str">
        <f>CONCATENATE(SUM('Раздел 1'!Z17:Z17),"=",0)</f>
        <v>0=0</v>
      </c>
    </row>
    <row r="444" spans="1:5" x14ac:dyDescent="0.25">
      <c r="A444" s="223" t="str">
        <f>IF((SUM('Раздел 1'!W22:W22)=0),"","Неверно!")</f>
        <v/>
      </c>
      <c r="B444" s="222" t="s">
        <v>3185</v>
      </c>
      <c r="C444" s="282" t="s">
        <v>1841</v>
      </c>
      <c r="D444" s="282" t="s">
        <v>235</v>
      </c>
      <c r="E444" s="282" t="str">
        <f>CONCATENATE(SUM('Раздел 1'!W22:W22),"=",0)</f>
        <v>0=0</v>
      </c>
    </row>
    <row r="445" spans="1:5" x14ac:dyDescent="0.25">
      <c r="A445" s="223" t="str">
        <f>IF((SUM('Раздел 1'!W23:W23)=0),"","Неверно!")</f>
        <v/>
      </c>
      <c r="B445" s="222" t="s">
        <v>3185</v>
      </c>
      <c r="C445" s="282" t="s">
        <v>1842</v>
      </c>
      <c r="D445" s="282" t="s">
        <v>235</v>
      </c>
      <c r="E445" s="282" t="str">
        <f>CONCATENATE(SUM('Раздел 1'!W23:W23),"=",0)</f>
        <v>0=0</v>
      </c>
    </row>
    <row r="446" spans="1:5" x14ac:dyDescent="0.25">
      <c r="A446" s="223" t="str">
        <f>IF((SUM('Раздел 1'!W24:W24)=0),"","Неверно!")</f>
        <v/>
      </c>
      <c r="B446" s="222" t="s">
        <v>3185</v>
      </c>
      <c r="C446" s="282" t="s">
        <v>1843</v>
      </c>
      <c r="D446" s="282" t="s">
        <v>235</v>
      </c>
      <c r="E446" s="282" t="str">
        <f>CONCATENATE(SUM('Раздел 1'!W24:W24),"=",0)</f>
        <v>0=0</v>
      </c>
    </row>
    <row r="447" spans="1:5" x14ac:dyDescent="0.25">
      <c r="A447" s="223" t="str">
        <f>IF((SUM('Раздел 1'!W25:W25)=0),"","Неверно!")</f>
        <v/>
      </c>
      <c r="B447" s="222" t="s">
        <v>3185</v>
      </c>
      <c r="C447" s="282" t="s">
        <v>1844</v>
      </c>
      <c r="D447" s="282" t="s">
        <v>235</v>
      </c>
      <c r="E447" s="282" t="str">
        <f>CONCATENATE(SUM('Раздел 1'!W25:W25),"=",0)</f>
        <v>0=0</v>
      </c>
    </row>
    <row r="448" spans="1:5" x14ac:dyDescent="0.25">
      <c r="A448" s="223" t="str">
        <f>IF((SUM('Раздел 1'!Q30:Q30)=0),"","Неверно!")</f>
        <v/>
      </c>
      <c r="B448" s="222" t="s">
        <v>3186</v>
      </c>
      <c r="C448" s="282" t="s">
        <v>2943</v>
      </c>
      <c r="D448" s="282" t="s">
        <v>247</v>
      </c>
      <c r="E448" s="282" t="str">
        <f>CONCATENATE(SUM('Раздел 1'!Q30:Q30),"=",0)</f>
        <v>0=0</v>
      </c>
    </row>
    <row r="449" spans="1:5" ht="39.6" x14ac:dyDescent="0.25">
      <c r="A449" s="223" t="str">
        <f>IF(((SUM('Раздел 1'!S9:S9)&gt;0)*(SUM('Раздел 1'!AD9:AD9)&gt;0))+((SUM('Раздел 1'!S9:S9)=0)*(SUM('Раздел 1'!AD9:AD9)=0)),"","Неверно!")</f>
        <v/>
      </c>
      <c r="B449" s="222" t="s">
        <v>3187</v>
      </c>
      <c r="C449" s="282" t="s">
        <v>1846</v>
      </c>
      <c r="D449" s="282" t="s">
        <v>364</v>
      </c>
      <c r="E449" s="282" t="str">
        <f>CONCATENATE("(",SUM('Раздел 1'!S9:S9),"&gt;",0," И ",SUM('Раздел 1'!AD9:AD9),"&gt;",0,")"," ИЛИ ","(",SUM('Раздел 1'!S9:S9),"=",0," И ",SUM('Раздел 1'!AD9:AD9),"=",0,")")</f>
        <v>(1&gt;0 И 85000&gt;0) ИЛИ (1=0 И 85000=0)</v>
      </c>
    </row>
    <row r="450" spans="1:5" ht="39.6" x14ac:dyDescent="0.25">
      <c r="A450" s="223" t="str">
        <f>IF(((SUM('Раздел 1'!S18:S18)&gt;0)*(SUM('Раздел 1'!AD18:AD18)&gt;0))+((SUM('Раздел 1'!S18:S18)=0)*(SUM('Раздел 1'!AD18:AD18)=0)),"","Неверно!")</f>
        <v/>
      </c>
      <c r="B450" s="222" t="s">
        <v>3187</v>
      </c>
      <c r="C450" s="282" t="s">
        <v>1847</v>
      </c>
      <c r="D450" s="282" t="s">
        <v>364</v>
      </c>
      <c r="E450" s="282" t="str">
        <f>CONCATENATE("(",SUM('Раздел 1'!S18:S18),"&gt;",0," И ",SUM('Раздел 1'!AD18:AD18),"&gt;",0,")"," ИЛИ ","(",SUM('Раздел 1'!S18:S18),"=",0," И ",SUM('Раздел 1'!AD18:AD18),"=",0,")")</f>
        <v>(0&gt;0 И 0&gt;0) ИЛИ (0=0 И 0=0)</v>
      </c>
    </row>
    <row r="451" spans="1:5" ht="39.6" x14ac:dyDescent="0.25">
      <c r="A451" s="223" t="str">
        <f>IF(((SUM('Раздел 1'!S19:S19)&gt;0)*(SUM('Раздел 1'!AD19:AD19)&gt;0))+((SUM('Раздел 1'!S19:S19)=0)*(SUM('Раздел 1'!AD19:AD19)=0)),"","Неверно!")</f>
        <v/>
      </c>
      <c r="B451" s="222" t="s">
        <v>3187</v>
      </c>
      <c r="C451" s="282" t="s">
        <v>1848</v>
      </c>
      <c r="D451" s="282" t="s">
        <v>364</v>
      </c>
      <c r="E451" s="282" t="str">
        <f>CONCATENATE("(",SUM('Раздел 1'!S19:S19),"&gt;",0," И ",SUM('Раздел 1'!AD19:AD19),"&gt;",0,")"," ИЛИ ","(",SUM('Раздел 1'!S19:S19),"=",0," И ",SUM('Раздел 1'!AD19:AD19),"=",0,")")</f>
        <v>(0&gt;0 И 0&gt;0) ИЛИ (0=0 И 0=0)</v>
      </c>
    </row>
    <row r="452" spans="1:5" ht="39.6" x14ac:dyDescent="0.25">
      <c r="A452" s="223" t="str">
        <f>IF(((SUM('Раздел 1'!S20:S20)&gt;0)*(SUM('Раздел 1'!AD20:AD20)&gt;0))+((SUM('Раздел 1'!S20:S20)=0)*(SUM('Раздел 1'!AD20:AD20)=0)),"","Неверно!")</f>
        <v/>
      </c>
      <c r="B452" s="222" t="s">
        <v>3187</v>
      </c>
      <c r="C452" s="282" t="s">
        <v>1849</v>
      </c>
      <c r="D452" s="282" t="s">
        <v>364</v>
      </c>
      <c r="E452" s="282" t="str">
        <f>CONCATENATE("(",SUM('Раздел 1'!S20:S20),"&gt;",0," И ",SUM('Раздел 1'!AD20:AD20),"&gt;",0,")"," ИЛИ ","(",SUM('Раздел 1'!S20:S20),"=",0," И ",SUM('Раздел 1'!AD20:AD20),"=",0,")")</f>
        <v>(0&gt;0 И 0&gt;0) ИЛИ (0=0 И 0=0)</v>
      </c>
    </row>
    <row r="453" spans="1:5" ht="39.6" x14ac:dyDescent="0.25">
      <c r="A453" s="223" t="str">
        <f>IF(((SUM('Раздел 1'!S21:S21)&gt;0)*(SUM('Раздел 1'!AD21:AD21)&gt;0))+((SUM('Раздел 1'!S21:S21)=0)*(SUM('Раздел 1'!AD21:AD21)=0)),"","Неверно!")</f>
        <v/>
      </c>
      <c r="B453" s="222" t="s">
        <v>3187</v>
      </c>
      <c r="C453" s="282" t="s">
        <v>1850</v>
      </c>
      <c r="D453" s="282" t="s">
        <v>364</v>
      </c>
      <c r="E453" s="282" t="str">
        <f>CONCATENATE("(",SUM('Раздел 1'!S21:S21),"&gt;",0," И ",SUM('Раздел 1'!AD21:AD21),"&gt;",0,")"," ИЛИ ","(",SUM('Раздел 1'!S21:S21),"=",0," И ",SUM('Раздел 1'!AD21:AD21),"=",0,")")</f>
        <v>(0&gt;0 И 0&gt;0) ИЛИ (0=0 И 0=0)</v>
      </c>
    </row>
    <row r="454" spans="1:5" ht="39.6" x14ac:dyDescent="0.25">
      <c r="A454" s="223" t="str">
        <f>IF(((SUM('Раздел 1'!S22:S22)&gt;0)*(SUM('Раздел 1'!AD22:AD22)&gt;0))+((SUM('Раздел 1'!S22:S22)=0)*(SUM('Раздел 1'!AD22:AD22)=0)),"","Неверно!")</f>
        <v/>
      </c>
      <c r="B454" s="222" t="s">
        <v>3187</v>
      </c>
      <c r="C454" s="282" t="s">
        <v>1851</v>
      </c>
      <c r="D454" s="282" t="s">
        <v>364</v>
      </c>
      <c r="E454" s="282" t="str">
        <f>CONCATENATE("(",SUM('Раздел 1'!S22:S22),"&gt;",0," И ",SUM('Раздел 1'!AD22:AD22),"&gt;",0,")"," ИЛИ ","(",SUM('Раздел 1'!S22:S22),"=",0," И ",SUM('Раздел 1'!AD22:AD22),"=",0,")")</f>
        <v>(0&gt;0 И 0&gt;0) ИЛИ (0=0 И 0=0)</v>
      </c>
    </row>
    <row r="455" spans="1:5" ht="39.6" x14ac:dyDescent="0.25">
      <c r="A455" s="223" t="str">
        <f>IF(((SUM('Раздел 1'!S23:S23)&gt;0)*(SUM('Раздел 1'!AD23:AD23)&gt;0))+((SUM('Раздел 1'!S23:S23)=0)*(SUM('Раздел 1'!AD23:AD23)=0)),"","Неверно!")</f>
        <v/>
      </c>
      <c r="B455" s="222" t="s">
        <v>3187</v>
      </c>
      <c r="C455" s="282" t="s">
        <v>1852</v>
      </c>
      <c r="D455" s="282" t="s">
        <v>364</v>
      </c>
      <c r="E455" s="282" t="str">
        <f>CONCATENATE("(",SUM('Раздел 1'!S23:S23),"&gt;",0," И ",SUM('Раздел 1'!AD23:AD23),"&gt;",0,")"," ИЛИ ","(",SUM('Раздел 1'!S23:S23),"=",0," И ",SUM('Раздел 1'!AD23:AD23),"=",0,")")</f>
        <v>(0&gt;0 И 0&gt;0) ИЛИ (0=0 И 0=0)</v>
      </c>
    </row>
    <row r="456" spans="1:5" ht="39.6" x14ac:dyDescent="0.25">
      <c r="A456" s="223" t="str">
        <f>IF(((SUM('Раздел 1'!S24:S24)&gt;0)*(SUM('Раздел 1'!AD24:AD24)&gt;0))+((SUM('Раздел 1'!S24:S24)=0)*(SUM('Раздел 1'!AD24:AD24)=0)),"","Неверно!")</f>
        <v/>
      </c>
      <c r="B456" s="222" t="s">
        <v>3187</v>
      </c>
      <c r="C456" s="282" t="s">
        <v>1853</v>
      </c>
      <c r="D456" s="282" t="s">
        <v>364</v>
      </c>
      <c r="E456" s="282" t="str">
        <f>CONCATENATE("(",SUM('Раздел 1'!S24:S24),"&gt;",0," И ",SUM('Раздел 1'!AD24:AD24),"&gt;",0,")"," ИЛИ ","(",SUM('Раздел 1'!S24:S24),"=",0," И ",SUM('Раздел 1'!AD24:AD24),"=",0,")")</f>
        <v>(0&gt;0 И 0&gt;0) ИЛИ (0=0 И 0=0)</v>
      </c>
    </row>
    <row r="457" spans="1:5" ht="39.6" x14ac:dyDescent="0.25">
      <c r="A457" s="223" t="str">
        <f>IF(((SUM('Раздел 1'!S25:S25)&gt;0)*(SUM('Раздел 1'!AD25:AD25)&gt;0))+((SUM('Раздел 1'!S25:S25)=0)*(SUM('Раздел 1'!AD25:AD25)=0)),"","Неверно!")</f>
        <v/>
      </c>
      <c r="B457" s="222" t="s">
        <v>3187</v>
      </c>
      <c r="C457" s="282" t="s">
        <v>1854</v>
      </c>
      <c r="D457" s="282" t="s">
        <v>364</v>
      </c>
      <c r="E457" s="282" t="str">
        <f>CONCATENATE("(",SUM('Раздел 1'!S25:S25),"&gt;",0," И ",SUM('Раздел 1'!AD25:AD25),"&gt;",0,")"," ИЛИ ","(",SUM('Раздел 1'!S25:S25),"=",0," И ",SUM('Раздел 1'!AD25:AD25),"=",0,")")</f>
        <v>(0&gt;0 И 0&gt;0) ИЛИ (0=0 И 0=0)</v>
      </c>
    </row>
    <row r="458" spans="1:5" ht="39.6" x14ac:dyDescent="0.25">
      <c r="A458" s="223" t="str">
        <f>IF(((SUM('Раздел 1'!S26:S26)&gt;0)*(SUM('Раздел 1'!AD26:AD26)&gt;0))+((SUM('Раздел 1'!S26:S26)=0)*(SUM('Раздел 1'!AD26:AD26)=0)),"","Неверно!")</f>
        <v/>
      </c>
      <c r="B458" s="222" t="s">
        <v>3187</v>
      </c>
      <c r="C458" s="282" t="s">
        <v>1855</v>
      </c>
      <c r="D458" s="282" t="s">
        <v>364</v>
      </c>
      <c r="E458" s="282" t="str">
        <f>CONCATENATE("(",SUM('Раздел 1'!S26:S26),"&gt;",0," И ",SUM('Раздел 1'!AD26:AD26),"&gt;",0,")"," ИЛИ ","(",SUM('Раздел 1'!S26:S26),"=",0," И ",SUM('Раздел 1'!AD26:AD26),"=",0,")")</f>
        <v>(0&gt;0 И 0&gt;0) ИЛИ (0=0 И 0=0)</v>
      </c>
    </row>
    <row r="459" spans="1:5" ht="39.6" x14ac:dyDescent="0.25">
      <c r="A459" s="223" t="str">
        <f>IF(((SUM('Раздел 1'!S27:S27)&gt;0)*(SUM('Раздел 1'!AD27:AD27)&gt;0))+((SUM('Раздел 1'!S27:S27)=0)*(SUM('Раздел 1'!AD27:AD27)=0)),"","Неверно!")</f>
        <v/>
      </c>
      <c r="B459" s="222" t="s">
        <v>3187</v>
      </c>
      <c r="C459" s="282" t="s">
        <v>1856</v>
      </c>
      <c r="D459" s="282" t="s">
        <v>364</v>
      </c>
      <c r="E459" s="282" t="str">
        <f>CONCATENATE("(",SUM('Раздел 1'!S27:S27),"&gt;",0," И ",SUM('Раздел 1'!AD27:AD27),"&gt;",0,")"," ИЛИ ","(",SUM('Раздел 1'!S27:S27),"=",0," И ",SUM('Раздел 1'!AD27:AD27),"=",0,")")</f>
        <v>(0&gt;0 И 0&gt;0) ИЛИ (0=0 И 0=0)</v>
      </c>
    </row>
    <row r="460" spans="1:5" ht="39.6" x14ac:dyDescent="0.25">
      <c r="A460" s="223" t="str">
        <f>IF(((SUM('Раздел 1'!S10:S10)&gt;0)*(SUM('Раздел 1'!AD10:AD10)&gt;0))+((SUM('Раздел 1'!S10:S10)=0)*(SUM('Раздел 1'!AD10:AD10)=0)),"","Неверно!")</f>
        <v/>
      </c>
      <c r="B460" s="222" t="s">
        <v>3187</v>
      </c>
      <c r="C460" s="282" t="s">
        <v>1857</v>
      </c>
      <c r="D460" s="282" t="s">
        <v>364</v>
      </c>
      <c r="E460" s="282" t="str">
        <f>CONCATENATE("(",SUM('Раздел 1'!S10:S10),"&gt;",0," И ",SUM('Раздел 1'!AD10:AD10),"&gt;",0,")"," ИЛИ ","(",SUM('Раздел 1'!S10:S10),"=",0," И ",SUM('Раздел 1'!AD10:AD10),"=",0,")")</f>
        <v>(0&gt;0 И 0&gt;0) ИЛИ (0=0 И 0=0)</v>
      </c>
    </row>
    <row r="461" spans="1:5" ht="39.6" x14ac:dyDescent="0.25">
      <c r="A461" s="223" t="str">
        <f>IF(((SUM('Раздел 1'!S28:S28)&gt;0)*(SUM('Раздел 1'!AD28:AD28)&gt;0))+((SUM('Раздел 1'!S28:S28)=0)*(SUM('Раздел 1'!AD28:AD28)=0)),"","Неверно!")</f>
        <v/>
      </c>
      <c r="B461" s="222" t="s">
        <v>3187</v>
      </c>
      <c r="C461" s="282" t="s">
        <v>1858</v>
      </c>
      <c r="D461" s="282" t="s">
        <v>364</v>
      </c>
      <c r="E461" s="282" t="str">
        <f>CONCATENATE("(",SUM('Раздел 1'!S28:S28),"&gt;",0," И ",SUM('Раздел 1'!AD28:AD28),"&gt;",0,")"," ИЛИ ","(",SUM('Раздел 1'!S28:S28),"=",0," И ",SUM('Раздел 1'!AD28:AD28),"=",0,")")</f>
        <v>(0&gt;0 И 0&gt;0) ИЛИ (0=0 И 0=0)</v>
      </c>
    </row>
    <row r="462" spans="1:5" ht="39.6" x14ac:dyDescent="0.25">
      <c r="A462" s="223" t="str">
        <f>IF(((SUM('Раздел 1'!S29:S29)&gt;0)*(SUM('Раздел 1'!AD29:AD29)&gt;0))+((SUM('Раздел 1'!S29:S29)=0)*(SUM('Раздел 1'!AD29:AD29)=0)),"","Неверно!")</f>
        <v/>
      </c>
      <c r="B462" s="222" t="s">
        <v>3187</v>
      </c>
      <c r="C462" s="282" t="s">
        <v>1859</v>
      </c>
      <c r="D462" s="282" t="s">
        <v>364</v>
      </c>
      <c r="E462" s="282" t="str">
        <f>CONCATENATE("(",SUM('Раздел 1'!S29:S29),"&gt;",0," И ",SUM('Раздел 1'!AD29:AD29),"&gt;",0,")"," ИЛИ ","(",SUM('Раздел 1'!S29:S29),"=",0," И ",SUM('Раздел 1'!AD29:AD29),"=",0,")")</f>
        <v>(0&gt;0 И 0&gt;0) ИЛИ (0=0 И 0=0)</v>
      </c>
    </row>
    <row r="463" spans="1:5" ht="39.6" x14ac:dyDescent="0.25">
      <c r="A463" s="223" t="str">
        <f>IF(((SUM('Раздел 1'!S30:S30)&gt;0)*(SUM('Раздел 1'!AD30:AD30)&gt;0))+((SUM('Раздел 1'!S30:S30)=0)*(SUM('Раздел 1'!AD30:AD30)=0)),"","Неверно!")</f>
        <v/>
      </c>
      <c r="B463" s="222" t="s">
        <v>3187</v>
      </c>
      <c r="C463" s="282" t="s">
        <v>1860</v>
      </c>
      <c r="D463" s="282" t="s">
        <v>364</v>
      </c>
      <c r="E463" s="282" t="str">
        <f>CONCATENATE("(",SUM('Раздел 1'!S30:S30),"&gt;",0," И ",SUM('Раздел 1'!AD30:AD30),"&gt;",0,")"," ИЛИ ","(",SUM('Раздел 1'!S30:S30),"=",0," И ",SUM('Раздел 1'!AD30:AD30),"=",0,")")</f>
        <v>(0&gt;0 И 0&gt;0) ИЛИ (0=0 И 0=0)</v>
      </c>
    </row>
    <row r="464" spans="1:5" ht="39.6" x14ac:dyDescent="0.25">
      <c r="A464" s="223" t="str">
        <f>IF(((SUM('Раздел 1'!S31:S31)&gt;0)*(SUM('Раздел 1'!AD31:AD31)&gt;0))+((SUM('Раздел 1'!S31:S31)=0)*(SUM('Раздел 1'!AD31:AD31)=0)),"","Неверно!")</f>
        <v/>
      </c>
      <c r="B464" s="222" t="s">
        <v>3187</v>
      </c>
      <c r="C464" s="282" t="s">
        <v>1861</v>
      </c>
      <c r="D464" s="282" t="s">
        <v>364</v>
      </c>
      <c r="E464" s="282" t="str">
        <f>CONCATENATE("(",SUM('Раздел 1'!S31:S31),"&gt;",0," И ",SUM('Раздел 1'!AD31:AD31),"&gt;",0,")"," ИЛИ ","(",SUM('Раздел 1'!S31:S31),"=",0," И ",SUM('Раздел 1'!AD31:AD31),"=",0,")")</f>
        <v>(0&gt;0 И 0&gt;0) ИЛИ (0=0 И 0=0)</v>
      </c>
    </row>
    <row r="465" spans="1:6" ht="39.6" x14ac:dyDescent="0.25">
      <c r="A465" s="223" t="str">
        <f>IF(((SUM('Раздел 1'!S32:S32)&gt;0)*(SUM('Раздел 1'!AD32:AD32)&gt;0))+((SUM('Раздел 1'!S32:S32)=0)*(SUM('Раздел 1'!AD32:AD32)=0)),"","Неверно!")</f>
        <v/>
      </c>
      <c r="B465" s="222" t="s">
        <v>3187</v>
      </c>
      <c r="C465" s="282" t="s">
        <v>1862</v>
      </c>
      <c r="D465" s="282" t="s">
        <v>364</v>
      </c>
      <c r="E465" s="282" t="str">
        <f>CONCATENATE("(",SUM('Раздел 1'!S32:S32),"&gt;",0," И ",SUM('Раздел 1'!AD32:AD32),"&gt;",0,")"," ИЛИ ","(",SUM('Раздел 1'!S32:S32),"=",0," И ",SUM('Раздел 1'!AD32:AD32),"=",0,")")</f>
        <v>(0&gt;0 И 0&gt;0) ИЛИ (0=0 И 0=0)</v>
      </c>
      <c r="F465" s="281"/>
    </row>
    <row r="466" spans="1:6" ht="39.6" x14ac:dyDescent="0.25">
      <c r="A466" s="223" t="str">
        <f>IF(((SUM('Раздел 1'!S33:S33)&gt;0)*(SUM('Раздел 1'!AD33:AD33)&gt;0))+((SUM('Раздел 1'!S33:S33)=0)*(SUM('Раздел 1'!AD33:AD33)=0)),"","Неверно!")</f>
        <v/>
      </c>
      <c r="B466" s="222" t="s">
        <v>3187</v>
      </c>
      <c r="C466" s="282" t="s">
        <v>1863</v>
      </c>
      <c r="D466" s="282" t="s">
        <v>364</v>
      </c>
      <c r="E466" s="282" t="str">
        <f>CONCATENATE("(",SUM('Раздел 1'!S33:S33),"&gt;",0," И ",SUM('Раздел 1'!AD33:AD33),"&gt;",0,")"," ИЛИ ","(",SUM('Раздел 1'!S33:S33),"=",0," И ",SUM('Раздел 1'!AD33:AD33),"=",0,")")</f>
        <v>(0&gt;0 И 0&gt;0) ИЛИ (0=0 И 0=0)</v>
      </c>
      <c r="F466" s="281"/>
    </row>
    <row r="467" spans="1:6" ht="39.6" x14ac:dyDescent="0.25">
      <c r="A467" s="223" t="str">
        <f>IF(((SUM('Раздел 1'!S34:S34)&gt;0)*(SUM('Раздел 1'!AD34:AD34)&gt;0))+((SUM('Раздел 1'!S34:S34)=0)*(SUM('Раздел 1'!AD34:AD34)=0)),"","Неверно!")</f>
        <v/>
      </c>
      <c r="B467" s="222" t="s">
        <v>3187</v>
      </c>
      <c r="C467" s="282" t="s">
        <v>1864</v>
      </c>
      <c r="D467" s="282" t="s">
        <v>364</v>
      </c>
      <c r="E467" s="282" t="str">
        <f>CONCATENATE("(",SUM('Раздел 1'!S34:S34),"&gt;",0," И ",SUM('Раздел 1'!AD34:AD34),"&gt;",0,")"," ИЛИ ","(",SUM('Раздел 1'!S34:S34),"=",0," И ",SUM('Раздел 1'!AD34:AD34),"=",0,")")</f>
        <v>(0&gt;0 И 0&gt;0) ИЛИ (0=0 И 0=0)</v>
      </c>
      <c r="F467" s="281"/>
    </row>
    <row r="468" spans="1:6" ht="39.6" x14ac:dyDescent="0.25">
      <c r="A468" s="223" t="str">
        <f>IF(((SUM('Раздел 1'!S35:S35)&gt;0)*(SUM('Раздел 1'!AD35:AD35)&gt;0))+((SUM('Раздел 1'!S35:S35)=0)*(SUM('Раздел 1'!AD35:AD35)=0)),"","Неверно!")</f>
        <v/>
      </c>
      <c r="B468" s="222" t="s">
        <v>3187</v>
      </c>
      <c r="C468" s="282" t="s">
        <v>1865</v>
      </c>
      <c r="D468" s="282" t="s">
        <v>364</v>
      </c>
      <c r="E468" s="282" t="str">
        <f>CONCATENATE("(",SUM('Раздел 1'!S35:S35),"&gt;",0," И ",SUM('Раздел 1'!AD35:AD35),"&gt;",0,")"," ИЛИ ","(",SUM('Раздел 1'!S35:S35),"=",0," И ",SUM('Раздел 1'!AD35:AD35),"=",0,")")</f>
        <v>(0&gt;0 И 0&gt;0) ИЛИ (0=0 И 0=0)</v>
      </c>
      <c r="F468" s="281"/>
    </row>
    <row r="469" spans="1:6" ht="39.6" x14ac:dyDescent="0.25">
      <c r="A469" s="223" t="str">
        <f>IF(((SUM('Раздел 1'!S36:S36)&gt;0)*(SUM('Раздел 1'!AD36:AD36)&gt;0))+((SUM('Раздел 1'!S36:S36)=0)*(SUM('Раздел 1'!AD36:AD36)=0)),"","Неверно!")</f>
        <v/>
      </c>
      <c r="B469" s="222" t="s">
        <v>3187</v>
      </c>
      <c r="C469" s="282" t="s">
        <v>1866</v>
      </c>
      <c r="D469" s="282" t="s">
        <v>364</v>
      </c>
      <c r="E469" s="282" t="str">
        <f>CONCATENATE("(",SUM('Раздел 1'!S36:S36),"&gt;",0," И ",SUM('Раздел 1'!AD36:AD36),"&gt;",0,")"," ИЛИ ","(",SUM('Раздел 1'!S36:S36),"=",0," И ",SUM('Раздел 1'!AD36:AD36),"=",0,")")</f>
        <v>(0&gt;0 И 0&gt;0) ИЛИ (0=0 И 0=0)</v>
      </c>
      <c r="F469" s="281"/>
    </row>
    <row r="470" spans="1:6" ht="39.6" x14ac:dyDescent="0.25">
      <c r="A470" s="223" t="str">
        <f>IF(((SUM('Раздел 1'!S37:S37)&gt;0)*(SUM('Раздел 1'!AD37:AD37)&gt;0))+((SUM('Раздел 1'!S37:S37)=0)*(SUM('Раздел 1'!AD37:AD37)=0)),"","Неверно!")</f>
        <v/>
      </c>
      <c r="B470" s="222" t="s">
        <v>3187</v>
      </c>
      <c r="C470" s="282" t="s">
        <v>1867</v>
      </c>
      <c r="D470" s="282" t="s">
        <v>364</v>
      </c>
      <c r="E470" s="282" t="str">
        <f>CONCATENATE("(",SUM('Раздел 1'!S37:S37),"&gt;",0," И ",SUM('Раздел 1'!AD37:AD37),"&gt;",0,")"," ИЛИ ","(",SUM('Раздел 1'!S37:S37),"=",0," И ",SUM('Раздел 1'!AD37:AD37),"=",0,")")</f>
        <v>(0&gt;0 И 0&gt;0) ИЛИ (0=0 И 0=0)</v>
      </c>
      <c r="F470" s="281"/>
    </row>
    <row r="471" spans="1:6" ht="39.6" x14ac:dyDescent="0.25">
      <c r="A471" s="223" t="str">
        <f>IF(((SUM('Раздел 1'!S11:S11)&gt;0)*(SUM('Раздел 1'!AD11:AD11)&gt;0))+((SUM('Раздел 1'!S11:S11)=0)*(SUM('Раздел 1'!AD11:AD11)=0)),"","Неверно!")</f>
        <v/>
      </c>
      <c r="B471" s="222" t="s">
        <v>3187</v>
      </c>
      <c r="C471" s="282" t="s">
        <v>1868</v>
      </c>
      <c r="D471" s="282" t="s">
        <v>364</v>
      </c>
      <c r="E471" s="282" t="str">
        <f>CONCATENATE("(",SUM('Раздел 1'!S11:S11),"&gt;",0," И ",SUM('Раздел 1'!AD11:AD11),"&gt;",0,")"," ИЛИ ","(",SUM('Раздел 1'!S11:S11),"=",0," И ",SUM('Раздел 1'!AD11:AD11),"=",0,")")</f>
        <v>(0&gt;0 И 0&gt;0) ИЛИ (0=0 И 0=0)</v>
      </c>
      <c r="F471" s="281"/>
    </row>
    <row r="472" spans="1:6" ht="39.6" x14ac:dyDescent="0.25">
      <c r="A472" s="223" t="str">
        <f>IF(((SUM('Раздел 1'!S38:S38)&gt;0)*(SUM('Раздел 1'!AD38:AD38)&gt;0))+((SUM('Раздел 1'!S38:S38)=0)*(SUM('Раздел 1'!AD38:AD38)=0)),"","Неверно!")</f>
        <v/>
      </c>
      <c r="B472" s="222" t="s">
        <v>3187</v>
      </c>
      <c r="C472" s="282" t="s">
        <v>1869</v>
      </c>
      <c r="D472" s="282" t="s">
        <v>364</v>
      </c>
      <c r="E472" s="282" t="str">
        <f>CONCATENATE("(",SUM('Раздел 1'!S38:S38),"&gt;",0," И ",SUM('Раздел 1'!AD38:AD38),"&gt;",0,")"," ИЛИ ","(",SUM('Раздел 1'!S38:S38),"=",0," И ",SUM('Раздел 1'!AD38:AD38),"=",0,")")</f>
        <v>(1&gt;0 И 85000&gt;0) ИЛИ (1=0 И 85000=0)</v>
      </c>
      <c r="F472" s="281"/>
    </row>
    <row r="473" spans="1:6" ht="39.6" x14ac:dyDescent="0.25">
      <c r="A473" s="223" t="str">
        <f>IF(((SUM('Раздел 1'!S39:S39)&gt;0)*(SUM('Раздел 1'!AD39:AD39)&gt;0))+((SUM('Раздел 1'!S39:S39)=0)*(SUM('Раздел 1'!AD39:AD39)=0)),"","Неверно!")</f>
        <v/>
      </c>
      <c r="B473" s="222" t="s">
        <v>3187</v>
      </c>
      <c r="C473" s="282" t="s">
        <v>1870</v>
      </c>
      <c r="D473" s="282" t="s">
        <v>364</v>
      </c>
      <c r="E473" s="282" t="str">
        <f>CONCATENATE("(",SUM('Раздел 1'!S39:S39),"&gt;",0," И ",SUM('Раздел 1'!AD39:AD39),"&gt;",0,")"," ИЛИ ","(",SUM('Раздел 1'!S39:S39),"=",0," И ",SUM('Раздел 1'!AD39:AD39),"=",0,")")</f>
        <v>(0&gt;0 И 0&gt;0) ИЛИ (0=0 И 0=0)</v>
      </c>
      <c r="F473" s="281"/>
    </row>
    <row r="474" spans="1:6" ht="39.6" x14ac:dyDescent="0.25">
      <c r="A474" s="223" t="str">
        <f>IF(((SUM('Раздел 1'!S40:S40)&gt;0)*(SUM('Раздел 1'!AD40:AD40)&gt;0))+((SUM('Раздел 1'!S40:S40)=0)*(SUM('Раздел 1'!AD40:AD40)=0)),"","Неверно!")</f>
        <v/>
      </c>
      <c r="B474" s="222" t="s">
        <v>3187</v>
      </c>
      <c r="C474" s="282" t="s">
        <v>1871</v>
      </c>
      <c r="D474" s="282" t="s">
        <v>364</v>
      </c>
      <c r="E474" s="282" t="str">
        <f>CONCATENATE("(",SUM('Раздел 1'!S40:S40),"&gt;",0," И ",SUM('Раздел 1'!AD40:AD40),"&gt;",0,")"," ИЛИ ","(",SUM('Раздел 1'!S40:S40),"=",0," И ",SUM('Раздел 1'!AD40:AD40),"=",0,")")</f>
        <v>(0&gt;0 И 0&gt;0) ИЛИ (0=0 И 0=0)</v>
      </c>
      <c r="F474" s="281"/>
    </row>
    <row r="475" spans="1:6" ht="39.6" x14ac:dyDescent="0.25">
      <c r="A475" s="223" t="str">
        <f>IF(((SUM('Раздел 1'!S41:S41)&gt;0)*(SUM('Раздел 1'!AD41:AD41)&gt;0))+((SUM('Раздел 1'!S41:S41)=0)*(SUM('Раздел 1'!AD41:AD41)=0)),"","Неверно!")</f>
        <v/>
      </c>
      <c r="B475" s="222" t="s">
        <v>3187</v>
      </c>
      <c r="C475" s="282" t="s">
        <v>1872</v>
      </c>
      <c r="D475" s="282" t="s">
        <v>364</v>
      </c>
      <c r="E475" s="282" t="str">
        <f>CONCATENATE("(",SUM('Раздел 1'!S41:S41),"&gt;",0," И ",SUM('Раздел 1'!AD41:AD41),"&gt;",0,")"," ИЛИ ","(",SUM('Раздел 1'!S41:S41),"=",0," И ",SUM('Раздел 1'!AD41:AD41),"=",0,")")</f>
        <v>(0&gt;0 И 0&gt;0) ИЛИ (0=0 И 0=0)</v>
      </c>
      <c r="F475" s="281"/>
    </row>
    <row r="476" spans="1:6" ht="39.6" x14ac:dyDescent="0.25">
      <c r="A476" s="223" t="str">
        <f>IF(((SUM('Раздел 1'!S42:S42)&gt;0)*(SUM('Раздел 1'!AD42:AD42)&gt;0))+((SUM('Раздел 1'!S42:S42)=0)*(SUM('Раздел 1'!AD42:AD42)=0)),"","Неверно!")</f>
        <v/>
      </c>
      <c r="B476" s="222" t="s">
        <v>3187</v>
      </c>
      <c r="C476" s="282" t="s">
        <v>1873</v>
      </c>
      <c r="D476" s="282" t="s">
        <v>364</v>
      </c>
      <c r="E476" s="282" t="str">
        <f>CONCATENATE("(",SUM('Раздел 1'!S42:S42),"&gt;",0," И ",SUM('Раздел 1'!AD42:AD42),"&gt;",0,")"," ИЛИ ","(",SUM('Раздел 1'!S42:S42),"=",0," И ",SUM('Раздел 1'!AD42:AD42),"=",0,")")</f>
        <v>(0&gt;0 И 0&gt;0) ИЛИ (0=0 И 0=0)</v>
      </c>
      <c r="F476" s="281"/>
    </row>
    <row r="477" spans="1:6" ht="39.6" x14ac:dyDescent="0.25">
      <c r="A477" s="223" t="str">
        <f>IF(((SUM('Раздел 1'!S43:S43)&gt;0)*(SUM('Раздел 1'!AD43:AD43)&gt;0))+((SUM('Раздел 1'!S43:S43)=0)*(SUM('Раздел 1'!AD43:AD43)=0)),"","Неверно!")</f>
        <v/>
      </c>
      <c r="B477" s="222" t="s">
        <v>3187</v>
      </c>
      <c r="C477" s="282" t="s">
        <v>1874</v>
      </c>
      <c r="D477" s="282" t="s">
        <v>364</v>
      </c>
      <c r="E477" s="282" t="str">
        <f>CONCATENATE("(",SUM('Раздел 1'!S43:S43),"&gt;",0," И ",SUM('Раздел 1'!AD43:AD43),"&gt;",0,")"," ИЛИ ","(",SUM('Раздел 1'!S43:S43),"=",0," И ",SUM('Раздел 1'!AD43:AD43),"=",0,")")</f>
        <v>(0&gt;0 И 0&gt;0) ИЛИ (0=0 И 0=0)</v>
      </c>
      <c r="F477" s="281"/>
    </row>
    <row r="478" spans="1:6" ht="39.6" x14ac:dyDescent="0.25">
      <c r="A478" s="223" t="str">
        <f>IF(((SUM('Раздел 1'!S44:S44)&gt;0)*(SUM('Раздел 1'!AD44:AD44)&gt;0))+((SUM('Раздел 1'!S44:S44)=0)*(SUM('Раздел 1'!AD44:AD44)=0)),"","Неверно!")</f>
        <v/>
      </c>
      <c r="B478" s="222" t="s">
        <v>3187</v>
      </c>
      <c r="C478" s="282" t="s">
        <v>1875</v>
      </c>
      <c r="D478" s="282" t="s">
        <v>364</v>
      </c>
      <c r="E478" s="282" t="str">
        <f>CONCATENATE("(",SUM('Раздел 1'!S44:S44),"&gt;",0," И ",SUM('Раздел 1'!AD44:AD44),"&gt;",0,")"," ИЛИ ","(",SUM('Раздел 1'!S44:S44),"=",0," И ",SUM('Раздел 1'!AD44:AD44),"=",0,")")</f>
        <v>(0&gt;0 И 0&gt;0) ИЛИ (0=0 И 0=0)</v>
      </c>
      <c r="F478" s="281"/>
    </row>
    <row r="479" spans="1:6" ht="39.6" x14ac:dyDescent="0.25">
      <c r="A479" s="223" t="str">
        <f>IF(((SUM('Раздел 1'!S45:S45)&gt;0)*(SUM('Раздел 1'!AD45:AD45)&gt;0))+((SUM('Раздел 1'!S45:S45)=0)*(SUM('Раздел 1'!AD45:AD45)=0)),"","Неверно!")</f>
        <v/>
      </c>
      <c r="B479" s="222" t="s">
        <v>3187</v>
      </c>
      <c r="C479" s="282" t="s">
        <v>1876</v>
      </c>
      <c r="D479" s="282" t="s">
        <v>364</v>
      </c>
      <c r="E479" s="282" t="str">
        <f>CONCATENATE("(",SUM('Раздел 1'!S45:S45),"&gt;",0," И ",SUM('Раздел 1'!AD45:AD45),"&gt;",0,")"," ИЛИ ","(",SUM('Раздел 1'!S45:S45),"=",0," И ",SUM('Раздел 1'!AD45:AD45),"=",0,")")</f>
        <v>(0&gt;0 И 0&gt;0) ИЛИ (0=0 И 0=0)</v>
      </c>
      <c r="F479" s="281"/>
    </row>
    <row r="480" spans="1:6" ht="39.6" x14ac:dyDescent="0.25">
      <c r="A480" s="223" t="str">
        <f>IF(((SUM('Раздел 1'!S46:S46)&gt;0)*(SUM('Раздел 1'!AD46:AD46)&gt;0))+((SUM('Раздел 1'!S46:S46)=0)*(SUM('Раздел 1'!AD46:AD46)=0)),"","Неверно!")</f>
        <v/>
      </c>
      <c r="B480" s="222" t="s">
        <v>3187</v>
      </c>
      <c r="C480" s="282" t="s">
        <v>1877</v>
      </c>
      <c r="D480" s="282" t="s">
        <v>364</v>
      </c>
      <c r="E480" s="282" t="str">
        <f>CONCATENATE("(",SUM('Раздел 1'!S46:S46),"&gt;",0," И ",SUM('Раздел 1'!AD46:AD46),"&gt;",0,")"," ИЛИ ","(",SUM('Раздел 1'!S46:S46),"=",0," И ",SUM('Раздел 1'!AD46:AD46),"=",0,")")</f>
        <v>(0&gt;0 И 0&gt;0) ИЛИ (0=0 И 0=0)</v>
      </c>
      <c r="F480" s="281"/>
    </row>
    <row r="481" spans="1:6" ht="39.6" x14ac:dyDescent="0.25">
      <c r="A481" s="223" t="str">
        <f>IF(((SUM('Раздел 1'!S47:S47)&gt;0)*(SUM('Раздел 1'!AD47:AD47)&gt;0))+((SUM('Раздел 1'!S47:S47)=0)*(SUM('Раздел 1'!AD47:AD47)=0)),"","Неверно!")</f>
        <v/>
      </c>
      <c r="B481" s="222" t="s">
        <v>3187</v>
      </c>
      <c r="C481" s="282" t="s">
        <v>1878</v>
      </c>
      <c r="D481" s="282" t="s">
        <v>364</v>
      </c>
      <c r="E481" s="282" t="str">
        <f>CONCATENATE("(",SUM('Раздел 1'!S47:S47),"&gt;",0," И ",SUM('Раздел 1'!AD47:AD47),"&gt;",0,")"," ИЛИ ","(",SUM('Раздел 1'!S47:S47),"=",0," И ",SUM('Раздел 1'!AD47:AD47),"=",0,")")</f>
        <v>(0&gt;0 И 0&gt;0) ИЛИ (0=0 И 0=0)</v>
      </c>
      <c r="F481" s="281"/>
    </row>
    <row r="482" spans="1:6" ht="39.6" x14ac:dyDescent="0.25">
      <c r="A482" s="223" t="str">
        <f>IF(((SUM('Раздел 1'!S12:S12)&gt;0)*(SUM('Раздел 1'!AD12:AD12)&gt;0))+((SUM('Раздел 1'!S12:S12)=0)*(SUM('Раздел 1'!AD12:AD12)=0)),"","Неверно!")</f>
        <v/>
      </c>
      <c r="B482" s="222" t="s">
        <v>3187</v>
      </c>
      <c r="C482" s="282" t="s">
        <v>1879</v>
      </c>
      <c r="D482" s="282" t="s">
        <v>364</v>
      </c>
      <c r="E482" s="282" t="str">
        <f>CONCATENATE("(",SUM('Раздел 1'!S12:S12),"&gt;",0," И ",SUM('Раздел 1'!AD12:AD12),"&gt;",0,")"," ИЛИ ","(",SUM('Раздел 1'!S12:S12),"=",0," И ",SUM('Раздел 1'!AD12:AD12),"=",0,")")</f>
        <v>(0&gt;0 И 0&gt;0) ИЛИ (0=0 И 0=0)</v>
      </c>
      <c r="F482" s="281"/>
    </row>
    <row r="483" spans="1:6" ht="39.6" x14ac:dyDescent="0.25">
      <c r="A483" s="223" t="str">
        <f>IF(((SUM('Раздел 1'!S48:S48)&gt;0)*(SUM('Раздел 1'!AD48:AD48)&gt;0))+((SUM('Раздел 1'!S48:S48)=0)*(SUM('Раздел 1'!AD48:AD48)=0)),"","Неверно!")</f>
        <v/>
      </c>
      <c r="B483" s="222" t="s">
        <v>3187</v>
      </c>
      <c r="C483" s="282" t="s">
        <v>1880</v>
      </c>
      <c r="D483" s="282" t="s">
        <v>364</v>
      </c>
      <c r="E483" s="282" t="str">
        <f>CONCATENATE("(",SUM('Раздел 1'!S48:S48),"&gt;",0," И ",SUM('Раздел 1'!AD48:AD48),"&gt;",0,")"," ИЛИ ","(",SUM('Раздел 1'!S48:S48),"=",0," И ",SUM('Раздел 1'!AD48:AD48),"=",0,")")</f>
        <v>(0&gt;0 И 0&gt;0) ИЛИ (0=0 И 0=0)</v>
      </c>
      <c r="F483" s="281"/>
    </row>
    <row r="484" spans="1:6" ht="39.6" x14ac:dyDescent="0.25">
      <c r="A484" s="223" t="str">
        <f>IF(((SUM('Раздел 1'!S49:S49)&gt;0)*(SUM('Раздел 1'!AD49:AD49)&gt;0))+((SUM('Раздел 1'!S49:S49)=0)*(SUM('Раздел 1'!AD49:AD49)=0)),"","Неверно!")</f>
        <v/>
      </c>
      <c r="B484" s="222" t="s">
        <v>3187</v>
      </c>
      <c r="C484" s="282" t="s">
        <v>1881</v>
      </c>
      <c r="D484" s="282" t="s">
        <v>364</v>
      </c>
      <c r="E484" s="282" t="str">
        <f>CONCATENATE("(",SUM('Раздел 1'!S49:S49),"&gt;",0," И ",SUM('Раздел 1'!AD49:AD49),"&gt;",0,")"," ИЛИ ","(",SUM('Раздел 1'!S49:S49),"=",0," И ",SUM('Раздел 1'!AD49:AD49),"=",0,")")</f>
        <v>(0&gt;0 И 0&gt;0) ИЛИ (0=0 И 0=0)</v>
      </c>
      <c r="F484" s="281"/>
    </row>
    <row r="485" spans="1:6" ht="39.6" x14ac:dyDescent="0.25">
      <c r="A485" s="223" t="str">
        <f>IF(((SUM('Раздел 1'!S50:S50)&gt;0)*(SUM('Раздел 1'!AD50:AD50)&gt;0))+((SUM('Раздел 1'!S50:S50)=0)*(SUM('Раздел 1'!AD50:AD50)=0)),"","Неверно!")</f>
        <v/>
      </c>
      <c r="B485" s="222" t="s">
        <v>3187</v>
      </c>
      <c r="C485" s="282" t="s">
        <v>1882</v>
      </c>
      <c r="D485" s="282" t="s">
        <v>364</v>
      </c>
      <c r="E485" s="282" t="str">
        <f>CONCATENATE("(",SUM('Раздел 1'!S50:S50),"&gt;",0," И ",SUM('Раздел 1'!AD50:AD50),"&gt;",0,")"," ИЛИ ","(",SUM('Раздел 1'!S50:S50),"=",0," И ",SUM('Раздел 1'!AD50:AD50),"=",0,")")</f>
        <v>(0&gt;0 И 0&gt;0) ИЛИ (0=0 И 0=0)</v>
      </c>
      <c r="F485" s="281"/>
    </row>
    <row r="486" spans="1:6" ht="39.6" x14ac:dyDescent="0.25">
      <c r="A486" s="223" t="str">
        <f>IF(((SUM('Раздел 1'!S51:S51)&gt;0)*(SUM('Раздел 1'!AD51:AD51)&gt;0))+((SUM('Раздел 1'!S51:S51)=0)*(SUM('Раздел 1'!AD51:AD51)=0)),"","Неверно!")</f>
        <v/>
      </c>
      <c r="B486" s="222" t="s">
        <v>3187</v>
      </c>
      <c r="C486" s="282" t="s">
        <v>1883</v>
      </c>
      <c r="D486" s="282" t="s">
        <v>364</v>
      </c>
      <c r="E486" s="282" t="str">
        <f>CONCATENATE("(",SUM('Раздел 1'!S51:S51),"&gt;",0," И ",SUM('Раздел 1'!AD51:AD51),"&gt;",0,")"," ИЛИ ","(",SUM('Раздел 1'!S51:S51),"=",0," И ",SUM('Раздел 1'!AD51:AD51),"=",0,")")</f>
        <v>(0&gt;0 И 0&gt;0) ИЛИ (0=0 И 0=0)</v>
      </c>
      <c r="F486" s="281"/>
    </row>
    <row r="487" spans="1:6" ht="39.6" x14ac:dyDescent="0.25">
      <c r="A487" s="223" t="str">
        <f>IF(((SUM('Раздел 1'!S52:S52)&gt;0)*(SUM('Раздел 1'!AD52:AD52)&gt;0))+((SUM('Раздел 1'!S52:S52)=0)*(SUM('Раздел 1'!AD52:AD52)=0)),"","Неверно!")</f>
        <v/>
      </c>
      <c r="B487" s="222" t="s">
        <v>3187</v>
      </c>
      <c r="C487" s="282" t="s">
        <v>1884</v>
      </c>
      <c r="D487" s="282" t="s">
        <v>364</v>
      </c>
      <c r="E487" s="282" t="str">
        <f>CONCATENATE("(",SUM('Раздел 1'!S52:S52),"&gt;",0," И ",SUM('Раздел 1'!AD52:AD52),"&gt;",0,")"," ИЛИ ","(",SUM('Раздел 1'!S52:S52),"=",0," И ",SUM('Раздел 1'!AD52:AD52),"=",0,")")</f>
        <v>(0&gt;0 И 0&gt;0) ИЛИ (0=0 И 0=0)</v>
      </c>
      <c r="F487" s="281"/>
    </row>
    <row r="488" spans="1:6" ht="39.6" x14ac:dyDescent="0.25">
      <c r="A488" s="223" t="str">
        <f>IF(((SUM('Раздел 1'!S13:S13)&gt;0)*(SUM('Раздел 1'!AD13:AD13)&gt;0))+((SUM('Раздел 1'!S13:S13)=0)*(SUM('Раздел 1'!AD13:AD13)=0)),"","Неверно!")</f>
        <v/>
      </c>
      <c r="B488" s="222" t="s">
        <v>3187</v>
      </c>
      <c r="C488" s="282" t="s">
        <v>1885</v>
      </c>
      <c r="D488" s="282" t="s">
        <v>364</v>
      </c>
      <c r="E488" s="282" t="str">
        <f>CONCATENATE("(",SUM('Раздел 1'!S13:S13),"&gt;",0," И ",SUM('Раздел 1'!AD13:AD13),"&gt;",0,")"," ИЛИ ","(",SUM('Раздел 1'!S13:S13),"=",0," И ",SUM('Раздел 1'!AD13:AD13),"=",0,")")</f>
        <v>(0&gt;0 И 0&gt;0) ИЛИ (0=0 И 0=0)</v>
      </c>
      <c r="F488" s="281"/>
    </row>
    <row r="489" spans="1:6" ht="39.6" x14ac:dyDescent="0.25">
      <c r="A489" s="223" t="str">
        <f>IF(((SUM('Раздел 1'!S14:S14)&gt;0)*(SUM('Раздел 1'!AD14:AD14)&gt;0))+((SUM('Раздел 1'!S14:S14)=0)*(SUM('Раздел 1'!AD14:AD14)=0)),"","Неверно!")</f>
        <v/>
      </c>
      <c r="B489" s="222" t="s">
        <v>3187</v>
      </c>
      <c r="C489" s="282" t="s">
        <v>1886</v>
      </c>
      <c r="D489" s="282" t="s">
        <v>364</v>
      </c>
      <c r="E489" s="282" t="str">
        <f>CONCATENATE("(",SUM('Раздел 1'!S14:S14),"&gt;",0," И ",SUM('Раздел 1'!AD14:AD14),"&gt;",0,")"," ИЛИ ","(",SUM('Раздел 1'!S14:S14),"=",0," И ",SUM('Раздел 1'!AD14:AD14),"=",0,")")</f>
        <v>(0&gt;0 И 0&gt;0) ИЛИ (0=0 И 0=0)</v>
      </c>
      <c r="F489" s="281"/>
    </row>
    <row r="490" spans="1:6" ht="39.6" x14ac:dyDescent="0.25">
      <c r="A490" s="223" t="str">
        <f>IF(((SUM('Раздел 1'!S15:S15)&gt;0)*(SUM('Раздел 1'!AD15:AD15)&gt;0))+((SUM('Раздел 1'!S15:S15)=0)*(SUM('Раздел 1'!AD15:AD15)=0)),"","Неверно!")</f>
        <v/>
      </c>
      <c r="B490" s="222" t="s">
        <v>3187</v>
      </c>
      <c r="C490" s="282" t="s">
        <v>1887</v>
      </c>
      <c r="D490" s="282" t="s">
        <v>364</v>
      </c>
      <c r="E490" s="282" t="str">
        <f>CONCATENATE("(",SUM('Раздел 1'!S15:S15),"&gt;",0," И ",SUM('Раздел 1'!AD15:AD15),"&gt;",0,")"," ИЛИ ","(",SUM('Раздел 1'!S15:S15),"=",0," И ",SUM('Раздел 1'!AD15:AD15),"=",0,")")</f>
        <v>(0&gt;0 И 0&gt;0) ИЛИ (0=0 И 0=0)</v>
      </c>
      <c r="F490" s="281"/>
    </row>
    <row r="491" spans="1:6" ht="39.6" x14ac:dyDescent="0.25">
      <c r="A491" s="223" t="str">
        <f>IF(((SUM('Раздел 1'!S16:S16)&gt;0)*(SUM('Раздел 1'!AD16:AD16)&gt;0))+((SUM('Раздел 1'!S16:S16)=0)*(SUM('Раздел 1'!AD16:AD16)=0)),"","Неверно!")</f>
        <v/>
      </c>
      <c r="B491" s="222" t="s">
        <v>3187</v>
      </c>
      <c r="C491" s="282" t="s">
        <v>1888</v>
      </c>
      <c r="D491" s="282" t="s">
        <v>364</v>
      </c>
      <c r="E491" s="282" t="str">
        <f>CONCATENATE("(",SUM('Раздел 1'!S16:S16),"&gt;",0," И ",SUM('Раздел 1'!AD16:AD16),"&gt;",0,")"," ИЛИ ","(",SUM('Раздел 1'!S16:S16),"=",0," И ",SUM('Раздел 1'!AD16:AD16),"=",0,")")</f>
        <v>(0&gt;0 И 0&gt;0) ИЛИ (0=0 И 0=0)</v>
      </c>
      <c r="F491" s="281"/>
    </row>
    <row r="492" spans="1:6" ht="39.6" x14ac:dyDescent="0.25">
      <c r="A492" s="223" t="str">
        <f>IF(((SUM('Раздел 1'!S17:S17)&gt;0)*(SUM('Раздел 1'!AD17:AD17)&gt;0))+((SUM('Раздел 1'!S17:S17)=0)*(SUM('Раздел 1'!AD17:AD17)=0)),"","Неверно!")</f>
        <v/>
      </c>
      <c r="B492" s="222" t="s">
        <v>3187</v>
      </c>
      <c r="C492" s="282" t="s">
        <v>1889</v>
      </c>
      <c r="D492" s="282" t="s">
        <v>364</v>
      </c>
      <c r="E492" s="282" t="str">
        <f>CONCATENATE("(",SUM('Раздел 1'!S17:S17),"&gt;",0," И ",SUM('Раздел 1'!AD17:AD17),"&gt;",0,")"," ИЛИ ","(",SUM('Раздел 1'!S17:S17),"=",0," И ",SUM('Раздел 1'!AD17:AD17),"=",0,")")</f>
        <v>(0&gt;0 И 0&gt;0) ИЛИ (0=0 И 0=0)</v>
      </c>
      <c r="F492" s="281"/>
    </row>
    <row r="493" spans="1:6" x14ac:dyDescent="0.25">
      <c r="A493" s="223" t="str">
        <f>IF((SUM('Раздел 1'!W32:W32)=0),"","Неверно!")</f>
        <v/>
      </c>
      <c r="B493" s="222" t="s">
        <v>3188</v>
      </c>
      <c r="C493" s="282" t="s">
        <v>2942</v>
      </c>
      <c r="D493" s="282" t="s">
        <v>235</v>
      </c>
      <c r="E493" s="282" t="str">
        <f>CONCATENATE(SUM('Раздел 1'!W32:W32),"=",0)</f>
        <v>0=0</v>
      </c>
      <c r="F493" s="281"/>
    </row>
    <row r="494" spans="1:6" x14ac:dyDescent="0.25">
      <c r="A494" s="223" t="str">
        <f>IF((SUM('Раздел 1'!W33:W33)=0),"","Неверно!")</f>
        <v/>
      </c>
      <c r="B494" s="222" t="s">
        <v>3188</v>
      </c>
      <c r="C494" s="282" t="s">
        <v>1890</v>
      </c>
      <c r="D494" s="282" t="s">
        <v>235</v>
      </c>
      <c r="E494" s="282" t="str">
        <f>CONCATENATE(SUM('Раздел 1'!W33:W33),"=",0)</f>
        <v>0=0</v>
      </c>
      <c r="F494" s="281"/>
    </row>
    <row r="495" spans="1:6" x14ac:dyDescent="0.25">
      <c r="A495" s="223" t="str">
        <f>IF((SUM('Раздел 1'!W34:W34)=0),"","Неверно!")</f>
        <v/>
      </c>
      <c r="B495" s="222" t="s">
        <v>3188</v>
      </c>
      <c r="C495" s="282" t="s">
        <v>1891</v>
      </c>
      <c r="D495" s="282" t="s">
        <v>235</v>
      </c>
      <c r="E495" s="282" t="str">
        <f>CONCATENATE(SUM('Раздел 1'!W34:W34),"=",0)</f>
        <v>0=0</v>
      </c>
      <c r="F495" s="281"/>
    </row>
    <row r="496" spans="1:6" x14ac:dyDescent="0.25">
      <c r="A496" s="223" t="str">
        <f>IF((SUM('Раздел 1'!W35:W35)=0),"","Неверно!")</f>
        <v/>
      </c>
      <c r="B496" s="222" t="s">
        <v>3188</v>
      </c>
      <c r="C496" s="282" t="s">
        <v>1892</v>
      </c>
      <c r="D496" s="282" t="s">
        <v>235</v>
      </c>
      <c r="E496" s="282" t="str">
        <f>CONCATENATE(SUM('Раздел 1'!W35:W35),"=",0)</f>
        <v>0=0</v>
      </c>
      <c r="F496" s="281"/>
    </row>
    <row r="497" spans="1:6" x14ac:dyDescent="0.25">
      <c r="A497" s="223" t="str">
        <f>IF((SUM('Раздел 1'!T43:T43)=0),"","Неверно!")</f>
        <v/>
      </c>
      <c r="B497" s="222" t="s">
        <v>3189</v>
      </c>
      <c r="C497" s="282" t="s">
        <v>1673</v>
      </c>
      <c r="D497" s="282" t="s">
        <v>245</v>
      </c>
      <c r="E497" s="282" t="str">
        <f>CONCATENATE(SUM('Раздел 1'!T43:T43),"=",0)</f>
        <v>0=0</v>
      </c>
      <c r="F497" s="329"/>
    </row>
    <row r="498" spans="1:6" x14ac:dyDescent="0.25">
      <c r="A498" s="223" t="str">
        <f>IF((SUM('Раздел 1'!T44:T44)=0),"","Неверно!")</f>
        <v/>
      </c>
      <c r="B498" s="222" t="s">
        <v>3189</v>
      </c>
      <c r="C498" s="282" t="s">
        <v>1674</v>
      </c>
      <c r="D498" s="282" t="s">
        <v>245</v>
      </c>
      <c r="E498" s="282" t="str">
        <f>CONCATENATE(SUM('Раздел 1'!T44:T44),"=",0)</f>
        <v>0=0</v>
      </c>
      <c r="F498" s="329"/>
    </row>
    <row r="499" spans="1:6" x14ac:dyDescent="0.25">
      <c r="A499" s="223" t="str">
        <f>IF((SUM('Раздел 1'!T45:T45)=0),"","Неверно!")</f>
        <v/>
      </c>
      <c r="B499" s="222" t="s">
        <v>3189</v>
      </c>
      <c r="C499" s="282" t="s">
        <v>1675</v>
      </c>
      <c r="D499" s="282" t="s">
        <v>245</v>
      </c>
      <c r="E499" s="282" t="str">
        <f>CONCATENATE(SUM('Раздел 1'!T45:T45),"=",0)</f>
        <v>0=0</v>
      </c>
      <c r="F499" s="329"/>
    </row>
    <row r="500" spans="1:6" x14ac:dyDescent="0.25">
      <c r="A500" s="223" t="str">
        <f>IF((SUM('Раздел 1'!T46:T46)=0),"","Неверно!")</f>
        <v/>
      </c>
      <c r="B500" s="222" t="s">
        <v>3189</v>
      </c>
      <c r="C500" s="282" t="s">
        <v>1676</v>
      </c>
      <c r="D500" s="282" t="s">
        <v>245</v>
      </c>
      <c r="E500" s="282" t="str">
        <f>CONCATENATE(SUM('Раздел 1'!T46:T46),"=",0)</f>
        <v>0=0</v>
      </c>
      <c r="F500" s="329"/>
    </row>
    <row r="501" spans="1:6" x14ac:dyDescent="0.25">
      <c r="A501" s="223" t="str">
        <f>IF((SUM('Раздел 1'!T47:T47)=0),"","Неверно!")</f>
        <v/>
      </c>
      <c r="B501" s="222" t="s">
        <v>3189</v>
      </c>
      <c r="C501" s="282" t="s">
        <v>1677</v>
      </c>
      <c r="D501" s="282" t="s">
        <v>245</v>
      </c>
      <c r="E501" s="282" t="str">
        <f>CONCATENATE(SUM('Раздел 1'!T47:T47),"=",0)</f>
        <v>0=0</v>
      </c>
      <c r="F501" s="329"/>
    </row>
    <row r="502" spans="1:6" x14ac:dyDescent="0.25">
      <c r="A502" s="223" t="str">
        <f>IF((SUM('Раздел 1'!T48:T48)=0),"","Неверно!")</f>
        <v/>
      </c>
      <c r="B502" s="222" t="s">
        <v>3189</v>
      </c>
      <c r="C502" s="282" t="s">
        <v>1679</v>
      </c>
      <c r="D502" s="282" t="s">
        <v>245</v>
      </c>
      <c r="E502" s="282" t="str">
        <f>CONCATENATE(SUM('Раздел 1'!T48:T48),"=",0)</f>
        <v>0=0</v>
      </c>
      <c r="F502" s="329"/>
    </row>
    <row r="503" spans="1:6" x14ac:dyDescent="0.25">
      <c r="A503" s="223" t="str">
        <f>IF((SUM('Раздел 1'!T49:T49)=0),"","Неверно!")</f>
        <v/>
      </c>
      <c r="B503" s="222" t="s">
        <v>3189</v>
      </c>
      <c r="C503" s="282" t="s">
        <v>1680</v>
      </c>
      <c r="D503" s="282" t="s">
        <v>245</v>
      </c>
      <c r="E503" s="282" t="str">
        <f>CONCATENATE(SUM('Раздел 1'!T49:T49),"=",0)</f>
        <v>0=0</v>
      </c>
      <c r="F503" s="329"/>
    </row>
    <row r="504" spans="1:6" x14ac:dyDescent="0.25">
      <c r="A504" s="223" t="str">
        <f>IF((SUM('Раздел 1'!AB10:AB10)=0),"","Неверно!")</f>
        <v/>
      </c>
      <c r="B504" s="222" t="s">
        <v>3190</v>
      </c>
      <c r="C504" s="282" t="s">
        <v>1893</v>
      </c>
      <c r="D504" s="282" t="s">
        <v>237</v>
      </c>
      <c r="E504" s="282" t="str">
        <f>CONCATENATE(SUM('Раздел 1'!AB10:AB10),"=",0)</f>
        <v>0=0</v>
      </c>
      <c r="F504" s="329"/>
    </row>
    <row r="505" spans="1:6" x14ac:dyDescent="0.25">
      <c r="A505" s="223" t="str">
        <f>IF((SUM('Раздел 1'!AB11:AB11)=0),"","Неверно!")</f>
        <v/>
      </c>
      <c r="B505" s="222" t="s">
        <v>3190</v>
      </c>
      <c r="C505" s="282" t="s">
        <v>1894</v>
      </c>
      <c r="D505" s="282" t="s">
        <v>237</v>
      </c>
      <c r="E505" s="282" t="str">
        <f>CONCATENATE(SUM('Раздел 1'!AB11:AB11),"=",0)</f>
        <v>0=0</v>
      </c>
      <c r="F505" s="329"/>
    </row>
    <row r="506" spans="1:6" x14ac:dyDescent="0.25">
      <c r="A506" s="223" t="str">
        <f>IF((SUM('Раздел 1'!AB12:AB12)=0),"","Неверно!")</f>
        <v/>
      </c>
      <c r="B506" s="222" t="s">
        <v>3190</v>
      </c>
      <c r="C506" s="282" t="s">
        <v>1895</v>
      </c>
      <c r="D506" s="282" t="s">
        <v>237</v>
      </c>
      <c r="E506" s="282" t="str">
        <f>CONCATENATE(SUM('Раздел 1'!AB12:AB12),"=",0)</f>
        <v>0=0</v>
      </c>
      <c r="F506" s="329"/>
    </row>
    <row r="507" spans="1:6" x14ac:dyDescent="0.25">
      <c r="A507" s="223" t="str">
        <f>IF((SUM('Раздел 1'!BC9:BJ52)=0),"","Неверно!")</f>
        <v/>
      </c>
      <c r="B507" s="222" t="s">
        <v>3191</v>
      </c>
      <c r="C507" s="282" t="s">
        <v>3192</v>
      </c>
      <c r="D507" s="282" t="s">
        <v>3193</v>
      </c>
      <c r="E507" s="282" t="str">
        <f>CONCATENATE(SUM('Раздел 1'!BC9:BJ52),"=",0)</f>
        <v>0=0</v>
      </c>
      <c r="F507" s="329" t="s">
        <v>3168</v>
      </c>
    </row>
    <row r="508" spans="1:6" x14ac:dyDescent="0.25">
      <c r="A508" s="223" t="str">
        <f>IF((SUM('Раздел 1'!AB30:AB30)=0),"","Неверно!")</f>
        <v/>
      </c>
      <c r="B508" s="222" t="s">
        <v>3194</v>
      </c>
      <c r="C508" s="282" t="s">
        <v>2941</v>
      </c>
      <c r="D508" s="282" t="s">
        <v>237</v>
      </c>
      <c r="E508" s="282" t="str">
        <f>CONCATENATE(SUM('Раздел 1'!AB30:AB30),"=",0)</f>
        <v>0=0</v>
      </c>
      <c r="F508" s="329"/>
    </row>
    <row r="509" spans="1:6" ht="26.4" x14ac:dyDescent="0.25">
      <c r="A509" s="223" t="str">
        <f>IF((SUM('Раздел 1'!Y18:Y18)=0),"","Неверно!")</f>
        <v/>
      </c>
      <c r="B509" s="222" t="s">
        <v>3195</v>
      </c>
      <c r="C509" s="282" t="s">
        <v>1896</v>
      </c>
      <c r="D509" s="282" t="s">
        <v>244</v>
      </c>
      <c r="E509" s="282" t="str">
        <f>CONCATENATE(SUM('Раздел 1'!Y18:Y18),"=",0)</f>
        <v>0=0</v>
      </c>
      <c r="F509" s="329"/>
    </row>
    <row r="510" spans="1:6" ht="26.4" x14ac:dyDescent="0.25">
      <c r="A510" s="223" t="str">
        <f>IF((SUM('Раздел 1'!Y19:Y19)=0),"","Неверно!")</f>
        <v/>
      </c>
      <c r="B510" s="222" t="s">
        <v>3195</v>
      </c>
      <c r="C510" s="282" t="s">
        <v>1897</v>
      </c>
      <c r="D510" s="282" t="s">
        <v>244</v>
      </c>
      <c r="E510" s="282" t="str">
        <f>CONCATENATE(SUM('Раздел 1'!Y19:Y19),"=",0)</f>
        <v>0=0</v>
      </c>
      <c r="F510" s="329"/>
    </row>
    <row r="511" spans="1:6" ht="26.4" x14ac:dyDescent="0.25">
      <c r="A511" s="223" t="str">
        <f>IF((SUM('Раздел 1'!Y20:Y20)=0),"","Неверно!")</f>
        <v/>
      </c>
      <c r="B511" s="222" t="s">
        <v>3195</v>
      </c>
      <c r="C511" s="282" t="s">
        <v>1898</v>
      </c>
      <c r="D511" s="282" t="s">
        <v>244</v>
      </c>
      <c r="E511" s="282" t="str">
        <f>CONCATENATE(SUM('Раздел 1'!Y20:Y20),"=",0)</f>
        <v>0=0</v>
      </c>
      <c r="F511" s="329"/>
    </row>
    <row r="512" spans="1:6" ht="26.4" x14ac:dyDescent="0.25">
      <c r="A512" s="223" t="str">
        <f>IF((SUM('Раздел 1'!Y21:Y21)=0),"","Неверно!")</f>
        <v/>
      </c>
      <c r="B512" s="222" t="s">
        <v>3195</v>
      </c>
      <c r="C512" s="282" t="s">
        <v>1899</v>
      </c>
      <c r="D512" s="282" t="s">
        <v>244</v>
      </c>
      <c r="E512" s="282" t="str">
        <f>CONCATENATE(SUM('Раздел 1'!Y21:Y21),"=",0)</f>
        <v>0=0</v>
      </c>
      <c r="F512" s="329"/>
    </row>
    <row r="513" spans="1:5" ht="26.4" x14ac:dyDescent="0.25">
      <c r="A513" s="223" t="str">
        <f>IF((SUM('Раздел 1'!Y22:Y22)=0),"","Неверно!")</f>
        <v/>
      </c>
      <c r="B513" s="222" t="s">
        <v>3195</v>
      </c>
      <c r="C513" s="282" t="s">
        <v>1900</v>
      </c>
      <c r="D513" s="282" t="s">
        <v>244</v>
      </c>
      <c r="E513" s="282" t="str">
        <f>CONCATENATE(SUM('Раздел 1'!Y22:Y22),"=",0)</f>
        <v>0=0</v>
      </c>
    </row>
    <row r="514" spans="1:5" ht="26.4" x14ac:dyDescent="0.25">
      <c r="A514" s="223" t="str">
        <f>IF((SUM('Раздел 1'!Y23:Y23)=0),"","Неверно!")</f>
        <v/>
      </c>
      <c r="B514" s="222" t="s">
        <v>3195</v>
      </c>
      <c r="C514" s="282" t="s">
        <v>1901</v>
      </c>
      <c r="D514" s="282" t="s">
        <v>244</v>
      </c>
      <c r="E514" s="282" t="str">
        <f>CONCATENATE(SUM('Раздел 1'!Y23:Y23),"=",0)</f>
        <v>0=0</v>
      </c>
    </row>
    <row r="515" spans="1:5" ht="26.4" x14ac:dyDescent="0.25">
      <c r="A515" s="223" t="str">
        <f>IF((SUM('Раздел 1'!Y24:Y24)=0),"","Неверно!")</f>
        <v/>
      </c>
      <c r="B515" s="222" t="s">
        <v>3195</v>
      </c>
      <c r="C515" s="282" t="s">
        <v>1902</v>
      </c>
      <c r="D515" s="282" t="s">
        <v>244</v>
      </c>
      <c r="E515" s="282" t="str">
        <f>CONCATENATE(SUM('Раздел 1'!Y24:Y24),"=",0)</f>
        <v>0=0</v>
      </c>
    </row>
    <row r="516" spans="1:5" ht="26.4" x14ac:dyDescent="0.25">
      <c r="A516" s="223" t="str">
        <f>IF((SUM('Раздел 1'!Y25:Y25)=0),"","Неверно!")</f>
        <v/>
      </c>
      <c r="B516" s="222" t="s">
        <v>3195</v>
      </c>
      <c r="C516" s="282" t="s">
        <v>1903</v>
      </c>
      <c r="D516" s="282" t="s">
        <v>244</v>
      </c>
      <c r="E516" s="282" t="str">
        <f>CONCATENATE(SUM('Раздел 1'!Y25:Y25),"=",0)</f>
        <v>0=0</v>
      </c>
    </row>
    <row r="517" spans="1:5" ht="26.4" x14ac:dyDescent="0.25">
      <c r="A517" s="223" t="str">
        <f>IF((SUM('Раздел 1'!Y26:Y26)=0),"","Неверно!")</f>
        <v/>
      </c>
      <c r="B517" s="222" t="s">
        <v>3195</v>
      </c>
      <c r="C517" s="282" t="s">
        <v>1904</v>
      </c>
      <c r="D517" s="282" t="s">
        <v>244</v>
      </c>
      <c r="E517" s="282" t="str">
        <f>CONCATENATE(SUM('Раздел 1'!Y26:Y26),"=",0)</f>
        <v>0=0</v>
      </c>
    </row>
    <row r="518" spans="1:5" ht="26.4" x14ac:dyDescent="0.25">
      <c r="A518" s="223" t="str">
        <f>IF((SUM('Раздел 1'!Y27:Y27)=0),"","Неверно!")</f>
        <v/>
      </c>
      <c r="B518" s="222" t="s">
        <v>3195</v>
      </c>
      <c r="C518" s="282" t="s">
        <v>1905</v>
      </c>
      <c r="D518" s="282" t="s">
        <v>244</v>
      </c>
      <c r="E518" s="282" t="str">
        <f>CONCATENATE(SUM('Раздел 1'!Y27:Y27),"=",0)</f>
        <v>0=0</v>
      </c>
    </row>
    <row r="519" spans="1:5" ht="26.4" x14ac:dyDescent="0.25">
      <c r="A519" s="223" t="str">
        <f>IF((SUM('Раздел 1'!Y10:Y10)=0),"","Неверно!")</f>
        <v/>
      </c>
      <c r="B519" s="222" t="s">
        <v>3195</v>
      </c>
      <c r="C519" s="282" t="s">
        <v>1906</v>
      </c>
      <c r="D519" s="282" t="s">
        <v>244</v>
      </c>
      <c r="E519" s="282" t="str">
        <f>CONCATENATE(SUM('Раздел 1'!Y10:Y10),"=",0)</f>
        <v>0=0</v>
      </c>
    </row>
    <row r="520" spans="1:5" ht="26.4" x14ac:dyDescent="0.25">
      <c r="A520" s="223" t="str">
        <f>IF((SUM('Раздел 1'!Y28:Y28)=0),"","Неверно!")</f>
        <v/>
      </c>
      <c r="B520" s="222" t="s">
        <v>3195</v>
      </c>
      <c r="C520" s="282" t="s">
        <v>1907</v>
      </c>
      <c r="D520" s="282" t="s">
        <v>244</v>
      </c>
      <c r="E520" s="282" t="str">
        <f>CONCATENATE(SUM('Раздел 1'!Y28:Y28),"=",0)</f>
        <v>0=0</v>
      </c>
    </row>
    <row r="521" spans="1:5" ht="26.4" x14ac:dyDescent="0.25">
      <c r="A521" s="223" t="str">
        <f>IF((SUM('Раздел 1'!Y29:Y29)=0),"","Неверно!")</f>
        <v/>
      </c>
      <c r="B521" s="222" t="s">
        <v>3195</v>
      </c>
      <c r="C521" s="282" t="s">
        <v>1908</v>
      </c>
      <c r="D521" s="282" t="s">
        <v>244</v>
      </c>
      <c r="E521" s="282" t="str">
        <f>CONCATENATE(SUM('Раздел 1'!Y29:Y29),"=",0)</f>
        <v>0=0</v>
      </c>
    </row>
    <row r="522" spans="1:5" ht="26.4" x14ac:dyDescent="0.25">
      <c r="A522" s="223" t="str">
        <f>IF((SUM('Раздел 1'!Y30:Y30)=0),"","Неверно!")</f>
        <v/>
      </c>
      <c r="B522" s="222" t="s">
        <v>3195</v>
      </c>
      <c r="C522" s="282" t="s">
        <v>1909</v>
      </c>
      <c r="D522" s="282" t="s">
        <v>244</v>
      </c>
      <c r="E522" s="282" t="str">
        <f>CONCATENATE(SUM('Раздел 1'!Y30:Y30),"=",0)</f>
        <v>0=0</v>
      </c>
    </row>
    <row r="523" spans="1:5" ht="26.4" x14ac:dyDescent="0.25">
      <c r="A523" s="223" t="str">
        <f>IF((SUM('Раздел 1'!Y31:Y31)=0),"","Неверно!")</f>
        <v/>
      </c>
      <c r="B523" s="222" t="s">
        <v>3195</v>
      </c>
      <c r="C523" s="282" t="s">
        <v>1910</v>
      </c>
      <c r="D523" s="282" t="s">
        <v>244</v>
      </c>
      <c r="E523" s="282" t="str">
        <f>CONCATENATE(SUM('Раздел 1'!Y31:Y31),"=",0)</f>
        <v>0=0</v>
      </c>
    </row>
    <row r="524" spans="1:5" ht="26.4" x14ac:dyDescent="0.25">
      <c r="A524" s="223" t="str">
        <f>IF((SUM('Раздел 1'!Y32:Y32)=0),"","Неверно!")</f>
        <v/>
      </c>
      <c r="B524" s="222" t="s">
        <v>3195</v>
      </c>
      <c r="C524" s="282" t="s">
        <v>1911</v>
      </c>
      <c r="D524" s="282" t="s">
        <v>244</v>
      </c>
      <c r="E524" s="282" t="str">
        <f>CONCATENATE(SUM('Раздел 1'!Y32:Y32),"=",0)</f>
        <v>0=0</v>
      </c>
    </row>
    <row r="525" spans="1:5" ht="26.4" x14ac:dyDescent="0.25">
      <c r="A525" s="223" t="str">
        <f>IF((SUM('Раздел 1'!Y33:Y33)=0),"","Неверно!")</f>
        <v/>
      </c>
      <c r="B525" s="222" t="s">
        <v>3195</v>
      </c>
      <c r="C525" s="282" t="s">
        <v>1912</v>
      </c>
      <c r="D525" s="282" t="s">
        <v>244</v>
      </c>
      <c r="E525" s="282" t="str">
        <f>CONCATENATE(SUM('Раздел 1'!Y33:Y33),"=",0)</f>
        <v>0=0</v>
      </c>
    </row>
    <row r="526" spans="1:5" ht="26.4" x14ac:dyDescent="0.25">
      <c r="A526" s="223" t="str">
        <f>IF((SUM('Раздел 1'!Y34:Y34)=0),"","Неверно!")</f>
        <v/>
      </c>
      <c r="B526" s="222" t="s">
        <v>3195</v>
      </c>
      <c r="C526" s="282" t="s">
        <v>1913</v>
      </c>
      <c r="D526" s="282" t="s">
        <v>244</v>
      </c>
      <c r="E526" s="282" t="str">
        <f>CONCATENATE(SUM('Раздел 1'!Y34:Y34),"=",0)</f>
        <v>0=0</v>
      </c>
    </row>
    <row r="527" spans="1:5" ht="26.4" x14ac:dyDescent="0.25">
      <c r="A527" s="223" t="str">
        <f>IF((SUM('Раздел 1'!Y35:Y35)=0),"","Неверно!")</f>
        <v/>
      </c>
      <c r="B527" s="222" t="s">
        <v>3195</v>
      </c>
      <c r="C527" s="282" t="s">
        <v>1914</v>
      </c>
      <c r="D527" s="282" t="s">
        <v>244</v>
      </c>
      <c r="E527" s="282" t="str">
        <f>CONCATENATE(SUM('Раздел 1'!Y35:Y35),"=",0)</f>
        <v>0=0</v>
      </c>
    </row>
    <row r="528" spans="1:5" ht="26.4" x14ac:dyDescent="0.25">
      <c r="A528" s="223" t="str">
        <f>IF((SUM('Раздел 1'!Y36:Y36)=0),"","Неверно!")</f>
        <v/>
      </c>
      <c r="B528" s="222" t="s">
        <v>3195</v>
      </c>
      <c r="C528" s="282" t="s">
        <v>1915</v>
      </c>
      <c r="D528" s="282" t="s">
        <v>244</v>
      </c>
      <c r="E528" s="282" t="str">
        <f>CONCATENATE(SUM('Раздел 1'!Y36:Y36),"=",0)</f>
        <v>0=0</v>
      </c>
    </row>
    <row r="529" spans="1:5" ht="26.4" x14ac:dyDescent="0.25">
      <c r="A529" s="223" t="str">
        <f>IF((SUM('Раздел 1'!Y37:Y37)=0),"","Неверно!")</f>
        <v/>
      </c>
      <c r="B529" s="222" t="s">
        <v>3195</v>
      </c>
      <c r="C529" s="282" t="s">
        <v>1916</v>
      </c>
      <c r="D529" s="282" t="s">
        <v>244</v>
      </c>
      <c r="E529" s="282" t="str">
        <f>CONCATENATE(SUM('Раздел 1'!Y37:Y37),"=",0)</f>
        <v>0=0</v>
      </c>
    </row>
    <row r="530" spans="1:5" ht="26.4" x14ac:dyDescent="0.25">
      <c r="A530" s="223" t="str">
        <f>IF((SUM('Раздел 1'!Y11:Y11)=0),"","Неверно!")</f>
        <v/>
      </c>
      <c r="B530" s="222" t="s">
        <v>3195</v>
      </c>
      <c r="C530" s="282" t="s">
        <v>1917</v>
      </c>
      <c r="D530" s="282" t="s">
        <v>244</v>
      </c>
      <c r="E530" s="282" t="str">
        <f>CONCATENATE(SUM('Раздел 1'!Y11:Y11),"=",0)</f>
        <v>0=0</v>
      </c>
    </row>
    <row r="531" spans="1:5" ht="26.4" x14ac:dyDescent="0.25">
      <c r="A531" s="223" t="str">
        <f>IF((SUM('Раздел 1'!Y38:Y38)=0),"","Неверно!")</f>
        <v/>
      </c>
      <c r="B531" s="222" t="s">
        <v>3195</v>
      </c>
      <c r="C531" s="282" t="s">
        <v>1918</v>
      </c>
      <c r="D531" s="282" t="s">
        <v>244</v>
      </c>
      <c r="E531" s="282" t="str">
        <f>CONCATENATE(SUM('Раздел 1'!Y38:Y38),"=",0)</f>
        <v>0=0</v>
      </c>
    </row>
    <row r="532" spans="1:5" ht="26.4" x14ac:dyDescent="0.25">
      <c r="A532" s="223" t="str">
        <f>IF((SUM('Раздел 1'!Y39:Y39)=0),"","Неверно!")</f>
        <v/>
      </c>
      <c r="B532" s="222" t="s">
        <v>3195</v>
      </c>
      <c r="C532" s="282" t="s">
        <v>1919</v>
      </c>
      <c r="D532" s="282" t="s">
        <v>244</v>
      </c>
      <c r="E532" s="282" t="str">
        <f>CONCATENATE(SUM('Раздел 1'!Y39:Y39),"=",0)</f>
        <v>0=0</v>
      </c>
    </row>
    <row r="533" spans="1:5" ht="26.4" x14ac:dyDescent="0.25">
      <c r="A533" s="223" t="str">
        <f>IF((SUM('Раздел 1'!Y40:Y40)=0),"","Неверно!")</f>
        <v/>
      </c>
      <c r="B533" s="222" t="s">
        <v>3195</v>
      </c>
      <c r="C533" s="282" t="s">
        <v>1920</v>
      </c>
      <c r="D533" s="282" t="s">
        <v>244</v>
      </c>
      <c r="E533" s="282" t="str">
        <f>CONCATENATE(SUM('Раздел 1'!Y40:Y40),"=",0)</f>
        <v>0=0</v>
      </c>
    </row>
    <row r="534" spans="1:5" ht="26.4" x14ac:dyDescent="0.25">
      <c r="A534" s="223" t="str">
        <f>IF((SUM('Раздел 1'!Y41:Y41)=0),"","Неверно!")</f>
        <v/>
      </c>
      <c r="B534" s="222" t="s">
        <v>3195</v>
      </c>
      <c r="C534" s="282" t="s">
        <v>1921</v>
      </c>
      <c r="D534" s="282" t="s">
        <v>244</v>
      </c>
      <c r="E534" s="282" t="str">
        <f>CONCATENATE(SUM('Раздел 1'!Y41:Y41),"=",0)</f>
        <v>0=0</v>
      </c>
    </row>
    <row r="535" spans="1:5" ht="26.4" x14ac:dyDescent="0.25">
      <c r="A535" s="223" t="str">
        <f>IF((SUM('Раздел 1'!Y42:Y42)=0),"","Неверно!")</f>
        <v/>
      </c>
      <c r="B535" s="222" t="s">
        <v>3195</v>
      </c>
      <c r="C535" s="282" t="s">
        <v>1922</v>
      </c>
      <c r="D535" s="282" t="s">
        <v>244</v>
      </c>
      <c r="E535" s="282" t="str">
        <f>CONCATENATE(SUM('Раздел 1'!Y42:Y42),"=",0)</f>
        <v>0=0</v>
      </c>
    </row>
    <row r="536" spans="1:5" ht="26.4" x14ac:dyDescent="0.25">
      <c r="A536" s="223" t="str">
        <f>IF((SUM('Раздел 1'!Y43:Y43)=0),"","Неверно!")</f>
        <v/>
      </c>
      <c r="B536" s="222" t="s">
        <v>3195</v>
      </c>
      <c r="C536" s="282" t="s">
        <v>1923</v>
      </c>
      <c r="D536" s="282" t="s">
        <v>244</v>
      </c>
      <c r="E536" s="282" t="str">
        <f>CONCATENATE(SUM('Раздел 1'!Y43:Y43),"=",0)</f>
        <v>0=0</v>
      </c>
    </row>
    <row r="537" spans="1:5" ht="26.4" x14ac:dyDescent="0.25">
      <c r="A537" s="223" t="str">
        <f>IF((SUM('Раздел 1'!Y44:Y44)=0),"","Неверно!")</f>
        <v/>
      </c>
      <c r="B537" s="222" t="s">
        <v>3195</v>
      </c>
      <c r="C537" s="282" t="s">
        <v>1924</v>
      </c>
      <c r="D537" s="282" t="s">
        <v>244</v>
      </c>
      <c r="E537" s="282" t="str">
        <f>CONCATENATE(SUM('Раздел 1'!Y44:Y44),"=",0)</f>
        <v>0=0</v>
      </c>
    </row>
    <row r="538" spans="1:5" ht="26.4" x14ac:dyDescent="0.25">
      <c r="A538" s="223" t="str">
        <f>IF((SUM('Раздел 1'!Y45:Y45)=0),"","Неверно!")</f>
        <v/>
      </c>
      <c r="B538" s="222" t="s">
        <v>3195</v>
      </c>
      <c r="C538" s="282" t="s">
        <v>1925</v>
      </c>
      <c r="D538" s="282" t="s">
        <v>244</v>
      </c>
      <c r="E538" s="282" t="str">
        <f>CONCATENATE(SUM('Раздел 1'!Y45:Y45),"=",0)</f>
        <v>0=0</v>
      </c>
    </row>
    <row r="539" spans="1:5" ht="26.4" x14ac:dyDescent="0.25">
      <c r="A539" s="223" t="str">
        <f>IF((SUM('Раздел 1'!Y46:Y46)=0),"","Неверно!")</f>
        <v/>
      </c>
      <c r="B539" s="222" t="s">
        <v>3195</v>
      </c>
      <c r="C539" s="282" t="s">
        <v>1926</v>
      </c>
      <c r="D539" s="282" t="s">
        <v>244</v>
      </c>
      <c r="E539" s="282" t="str">
        <f>CONCATENATE(SUM('Раздел 1'!Y46:Y46),"=",0)</f>
        <v>0=0</v>
      </c>
    </row>
    <row r="540" spans="1:5" ht="26.4" x14ac:dyDescent="0.25">
      <c r="A540" s="223" t="str">
        <f>IF((SUM('Раздел 1'!Y47:Y47)=0),"","Неверно!")</f>
        <v/>
      </c>
      <c r="B540" s="222" t="s">
        <v>3195</v>
      </c>
      <c r="C540" s="282" t="s">
        <v>1927</v>
      </c>
      <c r="D540" s="282" t="s">
        <v>244</v>
      </c>
      <c r="E540" s="282" t="str">
        <f>CONCATENATE(SUM('Раздел 1'!Y47:Y47),"=",0)</f>
        <v>0=0</v>
      </c>
    </row>
    <row r="541" spans="1:5" ht="26.4" x14ac:dyDescent="0.25">
      <c r="A541" s="223" t="str">
        <f>IF((SUM('Раздел 1'!Y12:Y12)=0),"","Неверно!")</f>
        <v/>
      </c>
      <c r="B541" s="222" t="s">
        <v>3195</v>
      </c>
      <c r="C541" s="282" t="s">
        <v>1928</v>
      </c>
      <c r="D541" s="282" t="s">
        <v>244</v>
      </c>
      <c r="E541" s="282" t="str">
        <f>CONCATENATE(SUM('Раздел 1'!Y12:Y12),"=",0)</f>
        <v>0=0</v>
      </c>
    </row>
    <row r="542" spans="1:5" ht="26.4" x14ac:dyDescent="0.25">
      <c r="A542" s="223" t="str">
        <f>IF((SUM('Раздел 1'!Y48:Y48)=0),"","Неверно!")</f>
        <v/>
      </c>
      <c r="B542" s="222" t="s">
        <v>3195</v>
      </c>
      <c r="C542" s="282" t="s">
        <v>1929</v>
      </c>
      <c r="D542" s="282" t="s">
        <v>244</v>
      </c>
      <c r="E542" s="282" t="str">
        <f>CONCATENATE(SUM('Раздел 1'!Y48:Y48),"=",0)</f>
        <v>0=0</v>
      </c>
    </row>
    <row r="543" spans="1:5" ht="26.4" x14ac:dyDescent="0.25">
      <c r="A543" s="223" t="str">
        <f>IF((SUM('Раздел 1'!Y49:Y49)=0),"","Неверно!")</f>
        <v/>
      </c>
      <c r="B543" s="222" t="s">
        <v>3195</v>
      </c>
      <c r="C543" s="282" t="s">
        <v>1930</v>
      </c>
      <c r="D543" s="282" t="s">
        <v>244</v>
      </c>
      <c r="E543" s="282" t="str">
        <f>CONCATENATE(SUM('Раздел 1'!Y49:Y49),"=",0)</f>
        <v>0=0</v>
      </c>
    </row>
    <row r="544" spans="1:5" ht="26.4" x14ac:dyDescent="0.25">
      <c r="A544" s="223" t="str">
        <f>IF((SUM('Раздел 1'!Y13:Y13)=0),"","Неверно!")</f>
        <v/>
      </c>
      <c r="B544" s="222" t="s">
        <v>3195</v>
      </c>
      <c r="C544" s="282" t="s">
        <v>1931</v>
      </c>
      <c r="D544" s="282" t="s">
        <v>244</v>
      </c>
      <c r="E544" s="282" t="str">
        <f>CONCATENATE(SUM('Раздел 1'!Y13:Y13),"=",0)</f>
        <v>0=0</v>
      </c>
    </row>
    <row r="545" spans="1:5" ht="26.4" x14ac:dyDescent="0.25">
      <c r="A545" s="223" t="str">
        <f>IF((SUM('Раздел 1'!Y14:Y14)=0),"","Неверно!")</f>
        <v/>
      </c>
      <c r="B545" s="222" t="s">
        <v>3195</v>
      </c>
      <c r="C545" s="282" t="s">
        <v>1932</v>
      </c>
      <c r="D545" s="282" t="s">
        <v>244</v>
      </c>
      <c r="E545" s="282" t="str">
        <f>CONCATENATE(SUM('Раздел 1'!Y14:Y14),"=",0)</f>
        <v>0=0</v>
      </c>
    </row>
    <row r="546" spans="1:5" ht="26.4" x14ac:dyDescent="0.25">
      <c r="A546" s="223" t="str">
        <f>IF((SUM('Раздел 1'!Y15:Y15)=0),"","Неверно!")</f>
        <v/>
      </c>
      <c r="B546" s="222" t="s">
        <v>3195</v>
      </c>
      <c r="C546" s="282" t="s">
        <v>1933</v>
      </c>
      <c r="D546" s="282" t="s">
        <v>244</v>
      </c>
      <c r="E546" s="282" t="str">
        <f>CONCATENATE(SUM('Раздел 1'!Y15:Y15),"=",0)</f>
        <v>0=0</v>
      </c>
    </row>
    <row r="547" spans="1:5" ht="26.4" x14ac:dyDescent="0.25">
      <c r="A547" s="223" t="str">
        <f>IF((SUM('Раздел 1'!Y16:Y16)=0),"","Неверно!")</f>
        <v/>
      </c>
      <c r="B547" s="222" t="s">
        <v>3195</v>
      </c>
      <c r="C547" s="282" t="s">
        <v>1934</v>
      </c>
      <c r="D547" s="282" t="s">
        <v>244</v>
      </c>
      <c r="E547" s="282" t="str">
        <f>CONCATENATE(SUM('Раздел 1'!Y16:Y16),"=",0)</f>
        <v>0=0</v>
      </c>
    </row>
    <row r="548" spans="1:5" ht="26.4" x14ac:dyDescent="0.25">
      <c r="A548" s="223" t="str">
        <f>IF((SUM('Раздел 1'!Y17:Y17)=0),"","Неверно!")</f>
        <v/>
      </c>
      <c r="B548" s="222" t="s">
        <v>3195</v>
      </c>
      <c r="C548" s="282" t="s">
        <v>1935</v>
      </c>
      <c r="D548" s="282" t="s">
        <v>244</v>
      </c>
      <c r="E548" s="282" t="str">
        <f>CONCATENATE(SUM('Раздел 1'!Y17:Y17),"=",0)</f>
        <v>0=0</v>
      </c>
    </row>
    <row r="549" spans="1:5" x14ac:dyDescent="0.25">
      <c r="A549" s="223" t="str">
        <f>IF((SUM('Раздел 1'!AB25:AB25)=0),"","Неверно!")</f>
        <v/>
      </c>
      <c r="B549" s="222" t="s">
        <v>3196</v>
      </c>
      <c r="C549" s="282" t="s">
        <v>1936</v>
      </c>
      <c r="D549" s="282" t="s">
        <v>237</v>
      </c>
      <c r="E549" s="282" t="str">
        <f>CONCATENATE(SUM('Раздел 1'!AB25:AB25),"=",0)</f>
        <v>0=0</v>
      </c>
    </row>
    <row r="550" spans="1:5" x14ac:dyDescent="0.25">
      <c r="A550" s="223" t="str">
        <f>IF((SUM('Раздел 1'!AB26:AB26)=0),"","Неверно!")</f>
        <v/>
      </c>
      <c r="B550" s="222" t="s">
        <v>3196</v>
      </c>
      <c r="C550" s="282" t="s">
        <v>1937</v>
      </c>
      <c r="D550" s="282" t="s">
        <v>237</v>
      </c>
      <c r="E550" s="282" t="str">
        <f>CONCATENATE(SUM('Раздел 1'!AB26:AB26),"=",0)</f>
        <v>0=0</v>
      </c>
    </row>
    <row r="551" spans="1:5" x14ac:dyDescent="0.25">
      <c r="A551" s="223" t="str">
        <f>IF((SUM('Раздел 1'!AB27:AB27)=0),"","Неверно!")</f>
        <v/>
      </c>
      <c r="B551" s="222" t="s">
        <v>3196</v>
      </c>
      <c r="C551" s="282" t="s">
        <v>2940</v>
      </c>
      <c r="D551" s="282" t="s">
        <v>237</v>
      </c>
      <c r="E551" s="282" t="str">
        <f>CONCATENATE(SUM('Раздел 1'!AB27:AB27),"=",0)</f>
        <v>0=0</v>
      </c>
    </row>
    <row r="552" spans="1:5" x14ac:dyDescent="0.25">
      <c r="A552" s="223" t="str">
        <f>IF((SUM('Раздел 1'!AB28:AB28)=0),"","Неверно!")</f>
        <v/>
      </c>
      <c r="B552" s="222" t="s">
        <v>3196</v>
      </c>
      <c r="C552" s="282" t="s">
        <v>1518</v>
      </c>
      <c r="D552" s="282" t="s">
        <v>237</v>
      </c>
      <c r="E552" s="282" t="str">
        <f>CONCATENATE(SUM('Раздел 1'!AB28:AB28),"=",0)</f>
        <v>0=0</v>
      </c>
    </row>
    <row r="553" spans="1:5" ht="26.4" x14ac:dyDescent="0.25">
      <c r="A553" s="223" t="str">
        <f>IF((SUM('Раздел 1'!AC18:AC18)=0),"","Неверно!")</f>
        <v/>
      </c>
      <c r="B553" s="222" t="s">
        <v>3197</v>
      </c>
      <c r="C553" s="282" t="s">
        <v>1938</v>
      </c>
      <c r="D553" s="282" t="s">
        <v>243</v>
      </c>
      <c r="E553" s="282" t="str">
        <f>CONCATENATE(SUM('Раздел 1'!AC18:AC18),"=",0)</f>
        <v>0=0</v>
      </c>
    </row>
    <row r="554" spans="1:5" ht="26.4" x14ac:dyDescent="0.25">
      <c r="A554" s="223" t="str">
        <f>IF((SUM('Раздел 1'!AC19:AC19)=0),"","Неверно!")</f>
        <v/>
      </c>
      <c r="B554" s="222" t="s">
        <v>3197</v>
      </c>
      <c r="C554" s="282" t="s">
        <v>1939</v>
      </c>
      <c r="D554" s="282" t="s">
        <v>243</v>
      </c>
      <c r="E554" s="282" t="str">
        <f>CONCATENATE(SUM('Раздел 1'!AC19:AC19),"=",0)</f>
        <v>0=0</v>
      </c>
    </row>
    <row r="555" spans="1:5" ht="26.4" x14ac:dyDescent="0.25">
      <c r="A555" s="223" t="str">
        <f>IF((SUM('Раздел 1'!AC20:AC20)=0),"","Неверно!")</f>
        <v/>
      </c>
      <c r="B555" s="222" t="s">
        <v>3197</v>
      </c>
      <c r="C555" s="282" t="s">
        <v>1940</v>
      </c>
      <c r="D555" s="282" t="s">
        <v>243</v>
      </c>
      <c r="E555" s="282" t="str">
        <f>CONCATENATE(SUM('Раздел 1'!AC20:AC20),"=",0)</f>
        <v>0=0</v>
      </c>
    </row>
    <row r="556" spans="1:5" ht="26.4" x14ac:dyDescent="0.25">
      <c r="A556" s="223" t="str">
        <f>IF((SUM('Раздел 1'!AC21:AC21)=0),"","Неверно!")</f>
        <v/>
      </c>
      <c r="B556" s="222" t="s">
        <v>3197</v>
      </c>
      <c r="C556" s="282" t="s">
        <v>1941</v>
      </c>
      <c r="D556" s="282" t="s">
        <v>243</v>
      </c>
      <c r="E556" s="282" t="str">
        <f>CONCATENATE(SUM('Раздел 1'!AC21:AC21),"=",0)</f>
        <v>0=0</v>
      </c>
    </row>
    <row r="557" spans="1:5" ht="26.4" x14ac:dyDescent="0.25">
      <c r="A557" s="223" t="str">
        <f>IF((SUM('Раздел 1'!AC22:AC22)=0),"","Неверно!")</f>
        <v/>
      </c>
      <c r="B557" s="222" t="s">
        <v>3197</v>
      </c>
      <c r="C557" s="282" t="s">
        <v>1942</v>
      </c>
      <c r="D557" s="282" t="s">
        <v>243</v>
      </c>
      <c r="E557" s="282" t="str">
        <f>CONCATENATE(SUM('Раздел 1'!AC22:AC22),"=",0)</f>
        <v>0=0</v>
      </c>
    </row>
    <row r="558" spans="1:5" ht="26.4" x14ac:dyDescent="0.25">
      <c r="A558" s="223" t="str">
        <f>IF((SUM('Раздел 1'!AC23:AC23)=0),"","Неверно!")</f>
        <v/>
      </c>
      <c r="B558" s="222" t="s">
        <v>3197</v>
      </c>
      <c r="C558" s="282" t="s">
        <v>1943</v>
      </c>
      <c r="D558" s="282" t="s">
        <v>243</v>
      </c>
      <c r="E558" s="282" t="str">
        <f>CONCATENATE(SUM('Раздел 1'!AC23:AC23),"=",0)</f>
        <v>0=0</v>
      </c>
    </row>
    <row r="559" spans="1:5" ht="26.4" x14ac:dyDescent="0.25">
      <c r="A559" s="223" t="str">
        <f>IF((SUM('Раздел 1'!AC24:AC24)=0),"","Неверно!")</f>
        <v/>
      </c>
      <c r="B559" s="222" t="s">
        <v>3197</v>
      </c>
      <c r="C559" s="282" t="s">
        <v>1944</v>
      </c>
      <c r="D559" s="282" t="s">
        <v>243</v>
      </c>
      <c r="E559" s="282" t="str">
        <f>CONCATENATE(SUM('Раздел 1'!AC24:AC24),"=",0)</f>
        <v>0=0</v>
      </c>
    </row>
    <row r="560" spans="1:5" ht="26.4" x14ac:dyDescent="0.25">
      <c r="A560" s="223" t="str">
        <f>IF((SUM('Раздел 1'!AC25:AC25)=0),"","Неверно!")</f>
        <v/>
      </c>
      <c r="B560" s="222" t="s">
        <v>3197</v>
      </c>
      <c r="C560" s="282" t="s">
        <v>1945</v>
      </c>
      <c r="D560" s="282" t="s">
        <v>243</v>
      </c>
      <c r="E560" s="282" t="str">
        <f>CONCATENATE(SUM('Раздел 1'!AC25:AC25),"=",0)</f>
        <v>0=0</v>
      </c>
    </row>
    <row r="561" spans="1:6" ht="26.4" x14ac:dyDescent="0.25">
      <c r="A561" s="223" t="str">
        <f>IF((SUM('Раздел 1'!AC26:AC26)=0),"","Неверно!")</f>
        <v/>
      </c>
      <c r="B561" s="222" t="s">
        <v>3197</v>
      </c>
      <c r="C561" s="282" t="s">
        <v>1946</v>
      </c>
      <c r="D561" s="282" t="s">
        <v>243</v>
      </c>
      <c r="E561" s="282" t="str">
        <f>CONCATENATE(SUM('Раздел 1'!AC26:AC26),"=",0)</f>
        <v>0=0</v>
      </c>
      <c r="F561" s="281"/>
    </row>
    <row r="562" spans="1:6" ht="26.4" x14ac:dyDescent="0.25">
      <c r="A562" s="223" t="str">
        <f>IF((SUM('Раздел 1'!AC27:AC27)=0),"","Неверно!")</f>
        <v/>
      </c>
      <c r="B562" s="222" t="s">
        <v>3197</v>
      </c>
      <c r="C562" s="282" t="s">
        <v>1947</v>
      </c>
      <c r="D562" s="282" t="s">
        <v>243</v>
      </c>
      <c r="E562" s="282" t="str">
        <f>CONCATENATE(SUM('Раздел 1'!AC27:AC27),"=",0)</f>
        <v>0=0</v>
      </c>
      <c r="F562" s="281"/>
    </row>
    <row r="563" spans="1:6" ht="26.4" x14ac:dyDescent="0.25">
      <c r="A563" s="223" t="str">
        <f>IF((SUM('Раздел 1'!AC10:AC10)=0),"","Неверно!")</f>
        <v/>
      </c>
      <c r="B563" s="222" t="s">
        <v>3197</v>
      </c>
      <c r="C563" s="282" t="s">
        <v>1948</v>
      </c>
      <c r="D563" s="282" t="s">
        <v>243</v>
      </c>
      <c r="E563" s="282" t="str">
        <f>CONCATENATE(SUM('Раздел 1'!AC10:AC10),"=",0)</f>
        <v>0=0</v>
      </c>
      <c r="F563" s="281"/>
    </row>
    <row r="564" spans="1:6" ht="26.4" x14ac:dyDescent="0.25">
      <c r="A564" s="223" t="str">
        <f>IF((SUM('Раздел 1'!AC28:AC28)=0),"","Неверно!")</f>
        <v/>
      </c>
      <c r="B564" s="222" t="s">
        <v>3197</v>
      </c>
      <c r="C564" s="282" t="s">
        <v>1949</v>
      </c>
      <c r="D564" s="282" t="s">
        <v>243</v>
      </c>
      <c r="E564" s="282" t="str">
        <f>CONCATENATE(SUM('Раздел 1'!AC28:AC28),"=",0)</f>
        <v>0=0</v>
      </c>
      <c r="F564" s="281"/>
    </row>
    <row r="565" spans="1:6" ht="26.4" x14ac:dyDescent="0.25">
      <c r="A565" s="223" t="str">
        <f>IF((SUM('Раздел 1'!AC29:AC29)=0),"","Неверно!")</f>
        <v/>
      </c>
      <c r="B565" s="222" t="s">
        <v>3197</v>
      </c>
      <c r="C565" s="282" t="s">
        <v>1950</v>
      </c>
      <c r="D565" s="282" t="s">
        <v>243</v>
      </c>
      <c r="E565" s="282" t="str">
        <f>CONCATENATE(SUM('Раздел 1'!AC29:AC29),"=",0)</f>
        <v>0=0</v>
      </c>
      <c r="F565" s="281"/>
    </row>
    <row r="566" spans="1:6" ht="26.4" x14ac:dyDescent="0.25">
      <c r="A566" s="223" t="str">
        <f>IF((SUM('Раздел 1'!AC30:AC30)=0),"","Неверно!")</f>
        <v/>
      </c>
      <c r="B566" s="222" t="s">
        <v>3197</v>
      </c>
      <c r="C566" s="282" t="s">
        <v>1951</v>
      </c>
      <c r="D566" s="282" t="s">
        <v>243</v>
      </c>
      <c r="E566" s="282" t="str">
        <f>CONCATENATE(SUM('Раздел 1'!AC30:AC30),"=",0)</f>
        <v>0=0</v>
      </c>
      <c r="F566" s="281"/>
    </row>
    <row r="567" spans="1:6" ht="26.4" x14ac:dyDescent="0.25">
      <c r="A567" s="223" t="str">
        <f>IF((SUM('Раздел 1'!AC31:AC31)=0),"","Неверно!")</f>
        <v/>
      </c>
      <c r="B567" s="222" t="s">
        <v>3197</v>
      </c>
      <c r="C567" s="282" t="s">
        <v>1952</v>
      </c>
      <c r="D567" s="282" t="s">
        <v>243</v>
      </c>
      <c r="E567" s="282" t="str">
        <f>CONCATENATE(SUM('Раздел 1'!AC31:AC31),"=",0)</f>
        <v>0=0</v>
      </c>
      <c r="F567" s="281"/>
    </row>
    <row r="568" spans="1:6" ht="26.4" x14ac:dyDescent="0.25">
      <c r="A568" s="223" t="str">
        <f>IF((SUM('Раздел 1'!AC32:AC32)=0),"","Неверно!")</f>
        <v/>
      </c>
      <c r="B568" s="222" t="s">
        <v>3197</v>
      </c>
      <c r="C568" s="282" t="s">
        <v>1953</v>
      </c>
      <c r="D568" s="282" t="s">
        <v>243</v>
      </c>
      <c r="E568" s="282" t="str">
        <f>CONCATENATE(SUM('Раздел 1'!AC32:AC32),"=",0)</f>
        <v>0=0</v>
      </c>
      <c r="F568" s="281"/>
    </row>
    <row r="569" spans="1:6" ht="26.4" x14ac:dyDescent="0.25">
      <c r="A569" s="223" t="str">
        <f>IF((SUM('Раздел 1'!AC33:AC33)=0),"","Неверно!")</f>
        <v/>
      </c>
      <c r="B569" s="222" t="s">
        <v>3197</v>
      </c>
      <c r="C569" s="282" t="s">
        <v>1954</v>
      </c>
      <c r="D569" s="282" t="s">
        <v>243</v>
      </c>
      <c r="E569" s="282" t="str">
        <f>CONCATENATE(SUM('Раздел 1'!AC33:AC33),"=",0)</f>
        <v>0=0</v>
      </c>
      <c r="F569" s="281"/>
    </row>
    <row r="570" spans="1:6" ht="26.4" x14ac:dyDescent="0.25">
      <c r="A570" s="223" t="str">
        <f>IF((SUM('Раздел 1'!AC34:AC34)=0),"","Неверно!")</f>
        <v/>
      </c>
      <c r="B570" s="222" t="s">
        <v>3197</v>
      </c>
      <c r="C570" s="282" t="s">
        <v>1955</v>
      </c>
      <c r="D570" s="282" t="s">
        <v>243</v>
      </c>
      <c r="E570" s="282" t="str">
        <f>CONCATENATE(SUM('Раздел 1'!AC34:AC34),"=",0)</f>
        <v>0=0</v>
      </c>
      <c r="F570" s="281"/>
    </row>
    <row r="571" spans="1:6" ht="26.4" x14ac:dyDescent="0.25">
      <c r="A571" s="223" t="str">
        <f>IF((SUM('Раздел 1'!AC35:AC35)=0),"","Неверно!")</f>
        <v/>
      </c>
      <c r="B571" s="222" t="s">
        <v>3197</v>
      </c>
      <c r="C571" s="282" t="s">
        <v>1956</v>
      </c>
      <c r="D571" s="282" t="s">
        <v>243</v>
      </c>
      <c r="E571" s="282" t="str">
        <f>CONCATENATE(SUM('Раздел 1'!AC35:AC35),"=",0)</f>
        <v>0=0</v>
      </c>
      <c r="F571" s="281"/>
    </row>
    <row r="572" spans="1:6" ht="26.4" x14ac:dyDescent="0.25">
      <c r="A572" s="223" t="str">
        <f>IF((SUM('Раздел 1'!AC36:AC36)=0),"","Неверно!")</f>
        <v/>
      </c>
      <c r="B572" s="222" t="s">
        <v>3197</v>
      </c>
      <c r="C572" s="282" t="s">
        <v>1957</v>
      </c>
      <c r="D572" s="282" t="s">
        <v>243</v>
      </c>
      <c r="E572" s="282" t="str">
        <f>CONCATENATE(SUM('Раздел 1'!AC36:AC36),"=",0)</f>
        <v>0=0</v>
      </c>
      <c r="F572" s="281"/>
    </row>
    <row r="573" spans="1:6" ht="26.4" x14ac:dyDescent="0.25">
      <c r="A573" s="223" t="str">
        <f>IF((SUM('Раздел 1'!AC37:AC37)=0),"","Неверно!")</f>
        <v/>
      </c>
      <c r="B573" s="222" t="s">
        <v>3197</v>
      </c>
      <c r="C573" s="282" t="s">
        <v>1958</v>
      </c>
      <c r="D573" s="282" t="s">
        <v>243</v>
      </c>
      <c r="E573" s="282" t="str">
        <f>CONCATENATE(SUM('Раздел 1'!AC37:AC37),"=",0)</f>
        <v>0=0</v>
      </c>
      <c r="F573" s="281"/>
    </row>
    <row r="574" spans="1:6" ht="26.4" x14ac:dyDescent="0.25">
      <c r="A574" s="223" t="str">
        <f>IF((SUM('Раздел 1'!AC11:AC11)=0),"","Неверно!")</f>
        <v/>
      </c>
      <c r="B574" s="222" t="s">
        <v>3197</v>
      </c>
      <c r="C574" s="282" t="s">
        <v>1959</v>
      </c>
      <c r="D574" s="282" t="s">
        <v>243</v>
      </c>
      <c r="E574" s="282" t="str">
        <f>CONCATENATE(SUM('Раздел 1'!AC11:AC11),"=",0)</f>
        <v>0=0</v>
      </c>
      <c r="F574" s="281"/>
    </row>
    <row r="575" spans="1:6" ht="26.4" x14ac:dyDescent="0.25">
      <c r="A575" s="223" t="str">
        <f>IF((SUM('Раздел 1'!AC38:AC38)=0),"","Неверно!")</f>
        <v/>
      </c>
      <c r="B575" s="222" t="s">
        <v>3197</v>
      </c>
      <c r="C575" s="282" t="s">
        <v>1960</v>
      </c>
      <c r="D575" s="282" t="s">
        <v>243</v>
      </c>
      <c r="E575" s="282" t="str">
        <f>CONCATENATE(SUM('Раздел 1'!AC38:AC38),"=",0)</f>
        <v>0=0</v>
      </c>
      <c r="F575" s="281"/>
    </row>
    <row r="576" spans="1:6" ht="26.4" x14ac:dyDescent="0.25">
      <c r="A576" s="223" t="str">
        <f>IF((SUM('Раздел 1'!AC39:AC39)=0),"","Неверно!")</f>
        <v/>
      </c>
      <c r="B576" s="222" t="s">
        <v>3197</v>
      </c>
      <c r="C576" s="282" t="s">
        <v>1961</v>
      </c>
      <c r="D576" s="282" t="s">
        <v>243</v>
      </c>
      <c r="E576" s="282" t="str">
        <f>CONCATENATE(SUM('Раздел 1'!AC39:AC39),"=",0)</f>
        <v>0=0</v>
      </c>
      <c r="F576" s="281"/>
    </row>
    <row r="577" spans="1:6" ht="26.4" x14ac:dyDescent="0.25">
      <c r="A577" s="223" t="str">
        <f>IF((SUM('Раздел 1'!AC40:AC40)=0),"","Неверно!")</f>
        <v/>
      </c>
      <c r="B577" s="222" t="s">
        <v>3197</v>
      </c>
      <c r="C577" s="282" t="s">
        <v>1962</v>
      </c>
      <c r="D577" s="282" t="s">
        <v>243</v>
      </c>
      <c r="E577" s="282" t="str">
        <f>CONCATENATE(SUM('Раздел 1'!AC40:AC40),"=",0)</f>
        <v>0=0</v>
      </c>
      <c r="F577" s="281"/>
    </row>
    <row r="578" spans="1:6" ht="26.4" x14ac:dyDescent="0.25">
      <c r="A578" s="223" t="str">
        <f>IF((SUM('Раздел 1'!AC41:AC41)=0),"","Неверно!")</f>
        <v/>
      </c>
      <c r="B578" s="222" t="s">
        <v>3197</v>
      </c>
      <c r="C578" s="282" t="s">
        <v>1963</v>
      </c>
      <c r="D578" s="282" t="s">
        <v>243</v>
      </c>
      <c r="E578" s="282" t="str">
        <f>CONCATENATE(SUM('Раздел 1'!AC41:AC41),"=",0)</f>
        <v>0=0</v>
      </c>
      <c r="F578" s="281"/>
    </row>
    <row r="579" spans="1:6" ht="26.4" x14ac:dyDescent="0.25">
      <c r="A579" s="223" t="str">
        <f>IF((SUM('Раздел 1'!AC42:AC42)=0),"","Неверно!")</f>
        <v/>
      </c>
      <c r="B579" s="222" t="s">
        <v>3197</v>
      </c>
      <c r="C579" s="282" t="s">
        <v>1964</v>
      </c>
      <c r="D579" s="282" t="s">
        <v>243</v>
      </c>
      <c r="E579" s="282" t="str">
        <f>CONCATENATE(SUM('Раздел 1'!AC42:AC42),"=",0)</f>
        <v>0=0</v>
      </c>
      <c r="F579" s="281"/>
    </row>
    <row r="580" spans="1:6" ht="26.4" x14ac:dyDescent="0.25">
      <c r="A580" s="223" t="str">
        <f>IF((SUM('Раздел 1'!AC43:AC43)=0),"","Неверно!")</f>
        <v/>
      </c>
      <c r="B580" s="222" t="s">
        <v>3197</v>
      </c>
      <c r="C580" s="282" t="s">
        <v>1965</v>
      </c>
      <c r="D580" s="282" t="s">
        <v>243</v>
      </c>
      <c r="E580" s="282" t="str">
        <f>CONCATENATE(SUM('Раздел 1'!AC43:AC43),"=",0)</f>
        <v>0=0</v>
      </c>
      <c r="F580" s="281"/>
    </row>
    <row r="581" spans="1:6" ht="26.4" x14ac:dyDescent="0.25">
      <c r="A581" s="223" t="str">
        <f>IF((SUM('Раздел 1'!AC44:AC44)=0),"","Неверно!")</f>
        <v/>
      </c>
      <c r="B581" s="222" t="s">
        <v>3197</v>
      </c>
      <c r="C581" s="282" t="s">
        <v>1966</v>
      </c>
      <c r="D581" s="282" t="s">
        <v>243</v>
      </c>
      <c r="E581" s="282" t="str">
        <f>CONCATENATE(SUM('Раздел 1'!AC44:AC44),"=",0)</f>
        <v>0=0</v>
      </c>
      <c r="F581" s="281"/>
    </row>
    <row r="582" spans="1:6" ht="26.4" x14ac:dyDescent="0.25">
      <c r="A582" s="223" t="str">
        <f>IF((SUM('Раздел 1'!AC45:AC45)=0),"","Неверно!")</f>
        <v/>
      </c>
      <c r="B582" s="222" t="s">
        <v>3197</v>
      </c>
      <c r="C582" s="282" t="s">
        <v>1967</v>
      </c>
      <c r="D582" s="282" t="s">
        <v>243</v>
      </c>
      <c r="E582" s="282" t="str">
        <f>CONCATENATE(SUM('Раздел 1'!AC45:AC45),"=",0)</f>
        <v>0=0</v>
      </c>
      <c r="F582" s="281"/>
    </row>
    <row r="583" spans="1:6" ht="26.4" x14ac:dyDescent="0.25">
      <c r="A583" s="223" t="str">
        <f>IF((SUM('Раздел 1'!AC46:AC46)=0),"","Неверно!")</f>
        <v/>
      </c>
      <c r="B583" s="222" t="s">
        <v>3197</v>
      </c>
      <c r="C583" s="282" t="s">
        <v>1968</v>
      </c>
      <c r="D583" s="282" t="s">
        <v>243</v>
      </c>
      <c r="E583" s="282" t="str">
        <f>CONCATENATE(SUM('Раздел 1'!AC46:AC46),"=",0)</f>
        <v>0=0</v>
      </c>
      <c r="F583" s="281"/>
    </row>
    <row r="584" spans="1:6" ht="26.4" x14ac:dyDescent="0.25">
      <c r="A584" s="223" t="str">
        <f>IF((SUM('Раздел 1'!AC47:AC47)=0),"","Неверно!")</f>
        <v/>
      </c>
      <c r="B584" s="222" t="s">
        <v>3197</v>
      </c>
      <c r="C584" s="282" t="s">
        <v>1969</v>
      </c>
      <c r="D584" s="282" t="s">
        <v>243</v>
      </c>
      <c r="E584" s="282" t="str">
        <f>CONCATENATE(SUM('Раздел 1'!AC47:AC47),"=",0)</f>
        <v>0=0</v>
      </c>
      <c r="F584" s="281"/>
    </row>
    <row r="585" spans="1:6" ht="26.4" x14ac:dyDescent="0.25">
      <c r="A585" s="223" t="str">
        <f>IF((SUM('Раздел 1'!AC12:AC12)=0),"","Неверно!")</f>
        <v/>
      </c>
      <c r="B585" s="222" t="s">
        <v>3197</v>
      </c>
      <c r="C585" s="282" t="s">
        <v>1970</v>
      </c>
      <c r="D585" s="282" t="s">
        <v>243</v>
      </c>
      <c r="E585" s="282" t="str">
        <f>CONCATENATE(SUM('Раздел 1'!AC12:AC12),"=",0)</f>
        <v>0=0</v>
      </c>
      <c r="F585" s="281"/>
    </row>
    <row r="586" spans="1:6" ht="26.4" x14ac:dyDescent="0.25">
      <c r="A586" s="223" t="str">
        <f>IF((SUM('Раздел 1'!AC48:AC48)=0),"","Неверно!")</f>
        <v/>
      </c>
      <c r="B586" s="222" t="s">
        <v>3197</v>
      </c>
      <c r="C586" s="282" t="s">
        <v>1971</v>
      </c>
      <c r="D586" s="282" t="s">
        <v>243</v>
      </c>
      <c r="E586" s="282" t="str">
        <f>CONCATENATE(SUM('Раздел 1'!AC48:AC48),"=",0)</f>
        <v>0=0</v>
      </c>
      <c r="F586" s="281"/>
    </row>
    <row r="587" spans="1:6" ht="26.4" x14ac:dyDescent="0.25">
      <c r="A587" s="223" t="str">
        <f>IF((SUM('Раздел 1'!AC49:AC49)=0),"","Неверно!")</f>
        <v/>
      </c>
      <c r="B587" s="222" t="s">
        <v>3197</v>
      </c>
      <c r="C587" s="282" t="s">
        <v>1972</v>
      </c>
      <c r="D587" s="282" t="s">
        <v>243</v>
      </c>
      <c r="E587" s="282" t="str">
        <f>CONCATENATE(SUM('Раздел 1'!AC49:AC49),"=",0)</f>
        <v>0=0</v>
      </c>
      <c r="F587" s="281"/>
    </row>
    <row r="588" spans="1:6" ht="26.4" x14ac:dyDescent="0.25">
      <c r="A588" s="223" t="str">
        <f>IF((SUM('Раздел 1'!AC13:AC13)=0),"","Неверно!")</f>
        <v/>
      </c>
      <c r="B588" s="222" t="s">
        <v>3197</v>
      </c>
      <c r="C588" s="282" t="s">
        <v>1973</v>
      </c>
      <c r="D588" s="282" t="s">
        <v>243</v>
      </c>
      <c r="E588" s="282" t="str">
        <f>CONCATENATE(SUM('Раздел 1'!AC13:AC13),"=",0)</f>
        <v>0=0</v>
      </c>
      <c r="F588" s="281"/>
    </row>
    <row r="589" spans="1:6" ht="26.4" x14ac:dyDescent="0.25">
      <c r="A589" s="223" t="str">
        <f>IF((SUM('Раздел 1'!AC14:AC14)=0),"","Неверно!")</f>
        <v/>
      </c>
      <c r="B589" s="222" t="s">
        <v>3197</v>
      </c>
      <c r="C589" s="282" t="s">
        <v>1974</v>
      </c>
      <c r="D589" s="282" t="s">
        <v>243</v>
      </c>
      <c r="E589" s="282" t="str">
        <f>CONCATENATE(SUM('Раздел 1'!AC14:AC14),"=",0)</f>
        <v>0=0</v>
      </c>
      <c r="F589" s="281"/>
    </row>
    <row r="590" spans="1:6" ht="26.4" x14ac:dyDescent="0.25">
      <c r="A590" s="223" t="str">
        <f>IF((SUM('Раздел 1'!AC15:AC15)=0),"","Неверно!")</f>
        <v/>
      </c>
      <c r="B590" s="222" t="s">
        <v>3197</v>
      </c>
      <c r="C590" s="282" t="s">
        <v>1975</v>
      </c>
      <c r="D590" s="282" t="s">
        <v>243</v>
      </c>
      <c r="E590" s="282" t="str">
        <f>CONCATENATE(SUM('Раздел 1'!AC15:AC15),"=",0)</f>
        <v>0=0</v>
      </c>
      <c r="F590" s="281"/>
    </row>
    <row r="591" spans="1:6" ht="26.4" x14ac:dyDescent="0.25">
      <c r="A591" s="223" t="str">
        <f>IF((SUM('Раздел 1'!AC16:AC16)=0),"","Неверно!")</f>
        <v/>
      </c>
      <c r="B591" s="222" t="s">
        <v>3197</v>
      </c>
      <c r="C591" s="282" t="s">
        <v>1976</v>
      </c>
      <c r="D591" s="282" t="s">
        <v>243</v>
      </c>
      <c r="E591" s="282" t="str">
        <f>CONCATENATE(SUM('Раздел 1'!AC16:AC16),"=",0)</f>
        <v>0=0</v>
      </c>
      <c r="F591" s="281"/>
    </row>
    <row r="592" spans="1:6" ht="26.4" x14ac:dyDescent="0.25">
      <c r="A592" s="223" t="str">
        <f>IF((SUM('Раздел 1'!AC17:AC17)=0),"","Неверно!")</f>
        <v/>
      </c>
      <c r="B592" s="222" t="s">
        <v>3197</v>
      </c>
      <c r="C592" s="282" t="s">
        <v>1977</v>
      </c>
      <c r="D592" s="282" t="s">
        <v>243</v>
      </c>
      <c r="E592" s="282" t="str">
        <f>CONCATENATE(SUM('Раздел 1'!AC17:AC17),"=",0)</f>
        <v>0=0</v>
      </c>
      <c r="F592" s="281"/>
    </row>
    <row r="593" spans="1:6" x14ac:dyDescent="0.25">
      <c r="A593" s="223" t="str">
        <f>IF((SUM('Раздел 1'!P33:P33)=0),"","Неверно!")</f>
        <v/>
      </c>
      <c r="B593" s="222" t="s">
        <v>3198</v>
      </c>
      <c r="C593" s="282" t="s">
        <v>2938</v>
      </c>
      <c r="D593" s="282" t="s">
        <v>2939</v>
      </c>
      <c r="E593" s="282" t="str">
        <f>CONCATENATE(SUM('Раздел 1'!P33:P33),"=",0)</f>
        <v>0=0</v>
      </c>
      <c r="F593" s="281"/>
    </row>
    <row r="594" spans="1:6" x14ac:dyDescent="0.25">
      <c r="A594" s="223" t="str">
        <f>IF((SUM('Раздел 1'!W43:W43)=0),"","Неверно!")</f>
        <v/>
      </c>
      <c r="B594" s="222" t="s">
        <v>3199</v>
      </c>
      <c r="C594" s="282" t="s">
        <v>1978</v>
      </c>
      <c r="D594" s="282" t="s">
        <v>235</v>
      </c>
      <c r="E594" s="282" t="str">
        <f>CONCATENATE(SUM('Раздел 1'!W43:W43),"=",0)</f>
        <v>0=0</v>
      </c>
      <c r="F594" s="281"/>
    </row>
    <row r="595" spans="1:6" x14ac:dyDescent="0.25">
      <c r="A595" s="223" t="str">
        <f>IF((SUM('Раздел 1'!W44:W44)=0),"","Неверно!")</f>
        <v/>
      </c>
      <c r="B595" s="222" t="s">
        <v>3199</v>
      </c>
      <c r="C595" s="282" t="s">
        <v>1979</v>
      </c>
      <c r="D595" s="282" t="s">
        <v>235</v>
      </c>
      <c r="E595" s="282" t="str">
        <f>CONCATENATE(SUM('Раздел 1'!W44:W44),"=",0)</f>
        <v>0=0</v>
      </c>
      <c r="F595" s="281"/>
    </row>
    <row r="596" spans="1:6" x14ac:dyDescent="0.25">
      <c r="A596" s="223" t="str">
        <f>IF((SUM('Раздел 1'!W45:W45)=0),"","Неверно!")</f>
        <v/>
      </c>
      <c r="B596" s="222" t="s">
        <v>3199</v>
      </c>
      <c r="C596" s="282" t="s">
        <v>1980</v>
      </c>
      <c r="D596" s="282" t="s">
        <v>235</v>
      </c>
      <c r="E596" s="282" t="str">
        <f>CONCATENATE(SUM('Раздел 1'!W45:W45),"=",0)</f>
        <v>0=0</v>
      </c>
      <c r="F596" s="281"/>
    </row>
    <row r="597" spans="1:6" x14ac:dyDescent="0.25">
      <c r="A597" s="223" t="str">
        <f>IF((SUM('Раздел 1'!W46:W46)=0),"","Неверно!")</f>
        <v/>
      </c>
      <c r="B597" s="222" t="s">
        <v>3199</v>
      </c>
      <c r="C597" s="282" t="s">
        <v>1981</v>
      </c>
      <c r="D597" s="282" t="s">
        <v>235</v>
      </c>
      <c r="E597" s="282" t="str">
        <f>CONCATENATE(SUM('Раздел 1'!W46:W46),"=",0)</f>
        <v>0=0</v>
      </c>
      <c r="F597" s="281"/>
    </row>
    <row r="598" spans="1:6" x14ac:dyDescent="0.25">
      <c r="A598" s="223" t="str">
        <f>IF((SUM('Раздел 1'!W47:W47)=0),"","Неверно!")</f>
        <v/>
      </c>
      <c r="B598" s="222" t="s">
        <v>3199</v>
      </c>
      <c r="C598" s="282" t="s">
        <v>1982</v>
      </c>
      <c r="D598" s="282" t="s">
        <v>235</v>
      </c>
      <c r="E598" s="282" t="str">
        <f>CONCATENATE(SUM('Раздел 1'!W47:W47),"=",0)</f>
        <v>0=0</v>
      </c>
      <c r="F598" s="281"/>
    </row>
    <row r="599" spans="1:6" x14ac:dyDescent="0.25">
      <c r="A599" s="223" t="str">
        <f>IF((SUM('Раздел 1'!W48:W48)=0),"","Неверно!")</f>
        <v/>
      </c>
      <c r="B599" s="222" t="s">
        <v>3199</v>
      </c>
      <c r="C599" s="282" t="s">
        <v>1983</v>
      </c>
      <c r="D599" s="282" t="s">
        <v>235</v>
      </c>
      <c r="E599" s="282" t="str">
        <f>CONCATENATE(SUM('Раздел 1'!W48:W48),"=",0)</f>
        <v>0=0</v>
      </c>
      <c r="F599" s="281"/>
    </row>
    <row r="600" spans="1:6" x14ac:dyDescent="0.25">
      <c r="A600" s="223" t="str">
        <f>IF((SUM('Раздел 1'!W49:W49)=0),"","Неверно!")</f>
        <v/>
      </c>
      <c r="B600" s="222" t="s">
        <v>3199</v>
      </c>
      <c r="C600" s="282" t="s">
        <v>1984</v>
      </c>
      <c r="D600" s="282" t="s">
        <v>235</v>
      </c>
      <c r="E600" s="282" t="str">
        <f>CONCATENATE(SUM('Раздел 1'!W49:W49),"=",0)</f>
        <v>0=0</v>
      </c>
      <c r="F600" s="281"/>
    </row>
    <row r="601" spans="1:6" x14ac:dyDescent="0.25">
      <c r="A601" s="223" t="str">
        <f>IF((SUM('Раздел 1'!H9:H9)&lt;=SUM('Раздел 1'!F9:F9)),"","Неверно!")</f>
        <v/>
      </c>
      <c r="B601" s="222" t="s">
        <v>3200</v>
      </c>
      <c r="C601" s="282" t="s">
        <v>1985</v>
      </c>
      <c r="D601" s="282" t="s">
        <v>2937</v>
      </c>
      <c r="E601" s="282" t="str">
        <f>CONCATENATE(SUM('Раздел 1'!H9:H9),"&lt;=",SUM('Раздел 1'!F9:F9))</f>
        <v>0&lt;=1</v>
      </c>
      <c r="F601" s="281"/>
    </row>
    <row r="602" spans="1:6" ht="26.4" x14ac:dyDescent="0.25">
      <c r="A602" s="223" t="str">
        <f>IF((SUM('Раздел 1'!H18:H18)&lt;=SUM('Раздел 1'!F18:F18)),"","Неверно!")</f>
        <v/>
      </c>
      <c r="B602" s="222" t="s">
        <v>3200</v>
      </c>
      <c r="C602" s="282" t="s">
        <v>1986</v>
      </c>
      <c r="D602" s="282" t="s">
        <v>2937</v>
      </c>
      <c r="E602" s="282" t="str">
        <f>CONCATENATE(SUM('Раздел 1'!H18:H18),"&lt;=",SUM('Раздел 1'!F18:F18))</f>
        <v>0&lt;=0</v>
      </c>
      <c r="F602" s="281"/>
    </row>
    <row r="603" spans="1:6" ht="26.4" x14ac:dyDescent="0.25">
      <c r="A603" s="223" t="str">
        <f>IF((SUM('Раздел 1'!H19:H19)&lt;=SUM('Раздел 1'!F19:F19)),"","Неверно!")</f>
        <v/>
      </c>
      <c r="B603" s="222" t="s">
        <v>3200</v>
      </c>
      <c r="C603" s="282" t="s">
        <v>1987</v>
      </c>
      <c r="D603" s="282" t="s">
        <v>2937</v>
      </c>
      <c r="E603" s="282" t="str">
        <f>CONCATENATE(SUM('Раздел 1'!H19:H19),"&lt;=",SUM('Раздел 1'!F19:F19))</f>
        <v>0&lt;=0</v>
      </c>
      <c r="F603" s="281"/>
    </row>
    <row r="604" spans="1:6" ht="26.4" x14ac:dyDescent="0.25">
      <c r="A604" s="223" t="str">
        <f>IF((SUM('Раздел 1'!H20:H20)&lt;=SUM('Раздел 1'!F20:F20)),"","Неверно!")</f>
        <v/>
      </c>
      <c r="B604" s="222" t="s">
        <v>3200</v>
      </c>
      <c r="C604" s="282" t="s">
        <v>1988</v>
      </c>
      <c r="D604" s="282" t="s">
        <v>2937</v>
      </c>
      <c r="E604" s="282" t="str">
        <f>CONCATENATE(SUM('Раздел 1'!H20:H20),"&lt;=",SUM('Раздел 1'!F20:F20))</f>
        <v>0&lt;=0</v>
      </c>
      <c r="F604" s="281"/>
    </row>
    <row r="605" spans="1:6" ht="26.4" x14ac:dyDescent="0.25">
      <c r="A605" s="223" t="str">
        <f>IF((SUM('Раздел 1'!H21:H21)&lt;=SUM('Раздел 1'!F21:F21)),"","Неверно!")</f>
        <v/>
      </c>
      <c r="B605" s="222" t="s">
        <v>3200</v>
      </c>
      <c r="C605" s="282" t="s">
        <v>1989</v>
      </c>
      <c r="D605" s="282" t="s">
        <v>2937</v>
      </c>
      <c r="E605" s="282" t="str">
        <f>CONCATENATE(SUM('Раздел 1'!H21:H21),"&lt;=",SUM('Раздел 1'!F21:F21))</f>
        <v>0&lt;=0</v>
      </c>
      <c r="F605" s="281"/>
    </row>
    <row r="606" spans="1:6" ht="26.4" x14ac:dyDescent="0.25">
      <c r="A606" s="223" t="str">
        <f>IF((SUM('Раздел 1'!H22:H22)&lt;=SUM('Раздел 1'!F22:F22)),"","Неверно!")</f>
        <v/>
      </c>
      <c r="B606" s="222" t="s">
        <v>3200</v>
      </c>
      <c r="C606" s="282" t="s">
        <v>1990</v>
      </c>
      <c r="D606" s="282" t="s">
        <v>2937</v>
      </c>
      <c r="E606" s="282" t="str">
        <f>CONCATENATE(SUM('Раздел 1'!H22:H22),"&lt;=",SUM('Раздел 1'!F22:F22))</f>
        <v>0&lt;=0</v>
      </c>
      <c r="F606" s="281"/>
    </row>
    <row r="607" spans="1:6" ht="26.4" x14ac:dyDescent="0.25">
      <c r="A607" s="223" t="str">
        <f>IF((SUM('Раздел 1'!H23:H23)&lt;=SUM('Раздел 1'!F23:F23)),"","Неверно!")</f>
        <v/>
      </c>
      <c r="B607" s="222" t="s">
        <v>3200</v>
      </c>
      <c r="C607" s="282" t="s">
        <v>1991</v>
      </c>
      <c r="D607" s="282" t="s">
        <v>2937</v>
      </c>
      <c r="E607" s="282" t="str">
        <f>CONCATENATE(SUM('Раздел 1'!H23:H23),"&lt;=",SUM('Раздел 1'!F23:F23))</f>
        <v>0&lt;=0</v>
      </c>
      <c r="F607" s="281"/>
    </row>
    <row r="608" spans="1:6" ht="26.4" x14ac:dyDescent="0.25">
      <c r="A608" s="223" t="str">
        <f>IF((SUM('Раздел 1'!H24:H24)&lt;=SUM('Раздел 1'!F24:F24)),"","Неверно!")</f>
        <v/>
      </c>
      <c r="B608" s="222" t="s">
        <v>3200</v>
      </c>
      <c r="C608" s="282" t="s">
        <v>1992</v>
      </c>
      <c r="D608" s="282" t="s">
        <v>2937</v>
      </c>
      <c r="E608" s="282" t="str">
        <f>CONCATENATE(SUM('Раздел 1'!H24:H24),"&lt;=",SUM('Раздел 1'!F24:F24))</f>
        <v>0&lt;=0</v>
      </c>
      <c r="F608" s="281"/>
    </row>
    <row r="609" spans="1:5" ht="26.4" x14ac:dyDescent="0.25">
      <c r="A609" s="223" t="str">
        <f>IF((SUM('Раздел 1'!H25:H25)&lt;=SUM('Раздел 1'!F25:F25)),"","Неверно!")</f>
        <v/>
      </c>
      <c r="B609" s="222" t="s">
        <v>3200</v>
      </c>
      <c r="C609" s="282" t="s">
        <v>1993</v>
      </c>
      <c r="D609" s="282" t="s">
        <v>2937</v>
      </c>
      <c r="E609" s="282" t="str">
        <f>CONCATENATE(SUM('Раздел 1'!H25:H25),"&lt;=",SUM('Раздел 1'!F25:F25))</f>
        <v>0&lt;=0</v>
      </c>
    </row>
    <row r="610" spans="1:5" ht="26.4" x14ac:dyDescent="0.25">
      <c r="A610" s="223" t="str">
        <f>IF((SUM('Раздел 1'!H26:H26)&lt;=SUM('Раздел 1'!F26:F26)),"","Неверно!")</f>
        <v/>
      </c>
      <c r="B610" s="222" t="s">
        <v>3200</v>
      </c>
      <c r="C610" s="282" t="s">
        <v>1994</v>
      </c>
      <c r="D610" s="282" t="s">
        <v>2937</v>
      </c>
      <c r="E610" s="282" t="str">
        <f>CONCATENATE(SUM('Раздел 1'!H26:H26),"&lt;=",SUM('Раздел 1'!F26:F26))</f>
        <v>0&lt;=0</v>
      </c>
    </row>
    <row r="611" spans="1:5" ht="26.4" x14ac:dyDescent="0.25">
      <c r="A611" s="223" t="str">
        <f>IF((SUM('Раздел 1'!H27:H27)&lt;=SUM('Раздел 1'!F27:F27)),"","Неверно!")</f>
        <v/>
      </c>
      <c r="B611" s="222" t="s">
        <v>3200</v>
      </c>
      <c r="C611" s="282" t="s">
        <v>1995</v>
      </c>
      <c r="D611" s="282" t="s">
        <v>2937</v>
      </c>
      <c r="E611" s="282" t="str">
        <f>CONCATENATE(SUM('Раздел 1'!H27:H27),"&lt;=",SUM('Раздел 1'!F27:F27))</f>
        <v>0&lt;=0</v>
      </c>
    </row>
    <row r="612" spans="1:5" x14ac:dyDescent="0.25">
      <c r="A612" s="223" t="str">
        <f>IF((SUM('Раздел 1'!H10:H10)&lt;=SUM('Раздел 1'!F10:F10)),"","Неверно!")</f>
        <v/>
      </c>
      <c r="B612" s="222" t="s">
        <v>3200</v>
      </c>
      <c r="C612" s="282" t="s">
        <v>1996</v>
      </c>
      <c r="D612" s="282" t="s">
        <v>2937</v>
      </c>
      <c r="E612" s="282" t="str">
        <f>CONCATENATE(SUM('Раздел 1'!H10:H10),"&lt;=",SUM('Раздел 1'!F10:F10))</f>
        <v>0&lt;=0</v>
      </c>
    </row>
    <row r="613" spans="1:5" ht="26.4" x14ac:dyDescent="0.25">
      <c r="A613" s="223" t="str">
        <f>IF((SUM('Раздел 1'!H28:H28)&lt;=SUM('Раздел 1'!F28:F28)),"","Неверно!")</f>
        <v/>
      </c>
      <c r="B613" s="222" t="s">
        <v>3200</v>
      </c>
      <c r="C613" s="282" t="s">
        <v>1997</v>
      </c>
      <c r="D613" s="282" t="s">
        <v>2937</v>
      </c>
      <c r="E613" s="282" t="str">
        <f>CONCATENATE(SUM('Раздел 1'!H28:H28),"&lt;=",SUM('Раздел 1'!F28:F28))</f>
        <v>0&lt;=0</v>
      </c>
    </row>
    <row r="614" spans="1:5" ht="26.4" x14ac:dyDescent="0.25">
      <c r="A614" s="223" t="str">
        <f>IF((SUM('Раздел 1'!H29:H29)&lt;=SUM('Раздел 1'!F29:F29)),"","Неверно!")</f>
        <v/>
      </c>
      <c r="B614" s="222" t="s">
        <v>3200</v>
      </c>
      <c r="C614" s="282" t="s">
        <v>1998</v>
      </c>
      <c r="D614" s="282" t="s">
        <v>2937</v>
      </c>
      <c r="E614" s="282" t="str">
        <f>CONCATENATE(SUM('Раздел 1'!H29:H29),"&lt;=",SUM('Раздел 1'!F29:F29))</f>
        <v>0&lt;=0</v>
      </c>
    </row>
    <row r="615" spans="1:5" ht="26.4" x14ac:dyDescent="0.25">
      <c r="A615" s="223" t="str">
        <f>IF((SUM('Раздел 1'!H30:H30)&lt;=SUM('Раздел 1'!F30:F30)),"","Неверно!")</f>
        <v/>
      </c>
      <c r="B615" s="222" t="s">
        <v>3200</v>
      </c>
      <c r="C615" s="282" t="s">
        <v>1999</v>
      </c>
      <c r="D615" s="282" t="s">
        <v>2937</v>
      </c>
      <c r="E615" s="282" t="str">
        <f>CONCATENATE(SUM('Раздел 1'!H30:H30),"&lt;=",SUM('Раздел 1'!F30:F30))</f>
        <v>0&lt;=0</v>
      </c>
    </row>
    <row r="616" spans="1:5" ht="26.4" x14ac:dyDescent="0.25">
      <c r="A616" s="223" t="str">
        <f>IF((SUM('Раздел 1'!H31:H31)&lt;=SUM('Раздел 1'!F31:F31)),"","Неверно!")</f>
        <v/>
      </c>
      <c r="B616" s="222" t="s">
        <v>3200</v>
      </c>
      <c r="C616" s="282" t="s">
        <v>2000</v>
      </c>
      <c r="D616" s="282" t="s">
        <v>2937</v>
      </c>
      <c r="E616" s="282" t="str">
        <f>CONCATENATE(SUM('Раздел 1'!H31:H31),"&lt;=",SUM('Раздел 1'!F31:F31))</f>
        <v>0&lt;=0</v>
      </c>
    </row>
    <row r="617" spans="1:5" ht="26.4" x14ac:dyDescent="0.25">
      <c r="A617" s="223" t="str">
        <f>IF((SUM('Раздел 1'!H32:H32)&lt;=SUM('Раздел 1'!F32:F32)),"","Неверно!")</f>
        <v/>
      </c>
      <c r="B617" s="222" t="s">
        <v>3200</v>
      </c>
      <c r="C617" s="282" t="s">
        <v>2001</v>
      </c>
      <c r="D617" s="282" t="s">
        <v>2937</v>
      </c>
      <c r="E617" s="282" t="str">
        <f>CONCATENATE(SUM('Раздел 1'!H32:H32),"&lt;=",SUM('Раздел 1'!F32:F32))</f>
        <v>0&lt;=0</v>
      </c>
    </row>
    <row r="618" spans="1:5" ht="26.4" x14ac:dyDescent="0.25">
      <c r="A618" s="223" t="str">
        <f>IF((SUM('Раздел 1'!H33:H33)&lt;=SUM('Раздел 1'!F33:F33)),"","Неверно!")</f>
        <v/>
      </c>
      <c r="B618" s="222" t="s">
        <v>3200</v>
      </c>
      <c r="C618" s="282" t="s">
        <v>2002</v>
      </c>
      <c r="D618" s="282" t="s">
        <v>2937</v>
      </c>
      <c r="E618" s="282" t="str">
        <f>CONCATENATE(SUM('Раздел 1'!H33:H33),"&lt;=",SUM('Раздел 1'!F33:F33))</f>
        <v>0&lt;=0</v>
      </c>
    </row>
    <row r="619" spans="1:5" ht="26.4" x14ac:dyDescent="0.25">
      <c r="A619" s="223" t="str">
        <f>IF((SUM('Раздел 1'!H34:H34)&lt;=SUM('Раздел 1'!F34:F34)),"","Неверно!")</f>
        <v/>
      </c>
      <c r="B619" s="222" t="s">
        <v>3200</v>
      </c>
      <c r="C619" s="282" t="s">
        <v>2003</v>
      </c>
      <c r="D619" s="282" t="s">
        <v>2937</v>
      </c>
      <c r="E619" s="282" t="str">
        <f>CONCATENATE(SUM('Раздел 1'!H34:H34),"&lt;=",SUM('Раздел 1'!F34:F34))</f>
        <v>0&lt;=0</v>
      </c>
    </row>
    <row r="620" spans="1:5" ht="26.4" x14ac:dyDescent="0.25">
      <c r="A620" s="223" t="str">
        <f>IF((SUM('Раздел 1'!H35:H35)&lt;=SUM('Раздел 1'!F35:F35)),"","Неверно!")</f>
        <v/>
      </c>
      <c r="B620" s="222" t="s">
        <v>3200</v>
      </c>
      <c r="C620" s="282" t="s">
        <v>2004</v>
      </c>
      <c r="D620" s="282" t="s">
        <v>2937</v>
      </c>
      <c r="E620" s="282" t="str">
        <f>CONCATENATE(SUM('Раздел 1'!H35:H35),"&lt;=",SUM('Раздел 1'!F35:F35))</f>
        <v>0&lt;=0</v>
      </c>
    </row>
    <row r="621" spans="1:5" ht="26.4" x14ac:dyDescent="0.25">
      <c r="A621" s="223" t="str">
        <f>IF((SUM('Раздел 1'!H36:H36)&lt;=SUM('Раздел 1'!F36:F36)),"","Неверно!")</f>
        <v/>
      </c>
      <c r="B621" s="222" t="s">
        <v>3200</v>
      </c>
      <c r="C621" s="282" t="s">
        <v>2005</v>
      </c>
      <c r="D621" s="282" t="s">
        <v>2937</v>
      </c>
      <c r="E621" s="282" t="str">
        <f>CONCATENATE(SUM('Раздел 1'!H36:H36),"&lt;=",SUM('Раздел 1'!F36:F36))</f>
        <v>0&lt;=0</v>
      </c>
    </row>
    <row r="622" spans="1:5" ht="26.4" x14ac:dyDescent="0.25">
      <c r="A622" s="223" t="str">
        <f>IF((SUM('Раздел 1'!H37:H37)&lt;=SUM('Раздел 1'!F37:F37)),"","Неверно!")</f>
        <v/>
      </c>
      <c r="B622" s="222" t="s">
        <v>3200</v>
      </c>
      <c r="C622" s="282" t="s">
        <v>2006</v>
      </c>
      <c r="D622" s="282" t="s">
        <v>2937</v>
      </c>
      <c r="E622" s="282" t="str">
        <f>CONCATENATE(SUM('Раздел 1'!H37:H37),"&lt;=",SUM('Раздел 1'!F37:F37))</f>
        <v>0&lt;=0</v>
      </c>
    </row>
    <row r="623" spans="1:5" x14ac:dyDescent="0.25">
      <c r="A623" s="223" t="str">
        <f>IF((SUM('Раздел 1'!H11:H11)&lt;=SUM('Раздел 1'!F11:F11)),"","Неверно!")</f>
        <v/>
      </c>
      <c r="B623" s="222" t="s">
        <v>3200</v>
      </c>
      <c r="C623" s="282" t="s">
        <v>2007</v>
      </c>
      <c r="D623" s="282" t="s">
        <v>2937</v>
      </c>
      <c r="E623" s="282" t="str">
        <f>CONCATENATE(SUM('Раздел 1'!H11:H11),"&lt;=",SUM('Раздел 1'!F11:F11))</f>
        <v>0&lt;=0</v>
      </c>
    </row>
    <row r="624" spans="1:5" ht="26.4" x14ac:dyDescent="0.25">
      <c r="A624" s="223" t="str">
        <f>IF((SUM('Раздел 1'!H38:H38)&lt;=SUM('Раздел 1'!F38:F38)),"","Неверно!")</f>
        <v/>
      </c>
      <c r="B624" s="222" t="s">
        <v>3200</v>
      </c>
      <c r="C624" s="282" t="s">
        <v>2008</v>
      </c>
      <c r="D624" s="282" t="s">
        <v>2937</v>
      </c>
      <c r="E624" s="282" t="str">
        <f>CONCATENATE(SUM('Раздел 1'!H38:H38),"&lt;=",SUM('Раздел 1'!F38:F38))</f>
        <v>0&lt;=1</v>
      </c>
    </row>
    <row r="625" spans="1:5" ht="26.4" x14ac:dyDescent="0.25">
      <c r="A625" s="223" t="str">
        <f>IF((SUM('Раздел 1'!H39:H39)&lt;=SUM('Раздел 1'!F39:F39)),"","Неверно!")</f>
        <v/>
      </c>
      <c r="B625" s="222" t="s">
        <v>3200</v>
      </c>
      <c r="C625" s="282" t="s">
        <v>2009</v>
      </c>
      <c r="D625" s="282" t="s">
        <v>2937</v>
      </c>
      <c r="E625" s="282" t="str">
        <f>CONCATENATE(SUM('Раздел 1'!H39:H39),"&lt;=",SUM('Раздел 1'!F39:F39))</f>
        <v>0&lt;=0</v>
      </c>
    </row>
    <row r="626" spans="1:5" ht="26.4" x14ac:dyDescent="0.25">
      <c r="A626" s="223" t="str">
        <f>IF((SUM('Раздел 1'!H40:H40)&lt;=SUM('Раздел 1'!F40:F40)),"","Неверно!")</f>
        <v/>
      </c>
      <c r="B626" s="222" t="s">
        <v>3200</v>
      </c>
      <c r="C626" s="282" t="s">
        <v>2010</v>
      </c>
      <c r="D626" s="282" t="s">
        <v>2937</v>
      </c>
      <c r="E626" s="282" t="str">
        <f>CONCATENATE(SUM('Раздел 1'!H40:H40),"&lt;=",SUM('Раздел 1'!F40:F40))</f>
        <v>0&lt;=0</v>
      </c>
    </row>
    <row r="627" spans="1:5" ht="26.4" x14ac:dyDescent="0.25">
      <c r="A627" s="223" t="str">
        <f>IF((SUM('Раздел 1'!H41:H41)&lt;=SUM('Раздел 1'!F41:F41)),"","Неверно!")</f>
        <v/>
      </c>
      <c r="B627" s="222" t="s">
        <v>3200</v>
      </c>
      <c r="C627" s="282" t="s">
        <v>2011</v>
      </c>
      <c r="D627" s="282" t="s">
        <v>2937</v>
      </c>
      <c r="E627" s="282" t="str">
        <f>CONCATENATE(SUM('Раздел 1'!H41:H41),"&lt;=",SUM('Раздел 1'!F41:F41))</f>
        <v>0&lt;=0</v>
      </c>
    </row>
    <row r="628" spans="1:5" ht="26.4" x14ac:dyDescent="0.25">
      <c r="A628" s="223" t="str">
        <f>IF((SUM('Раздел 1'!H42:H42)&lt;=SUM('Раздел 1'!F42:F42)),"","Неверно!")</f>
        <v/>
      </c>
      <c r="B628" s="222" t="s">
        <v>3200</v>
      </c>
      <c r="C628" s="282" t="s">
        <v>2012</v>
      </c>
      <c r="D628" s="282" t="s">
        <v>2937</v>
      </c>
      <c r="E628" s="282" t="str">
        <f>CONCATENATE(SUM('Раздел 1'!H42:H42),"&lt;=",SUM('Раздел 1'!F42:F42))</f>
        <v>0&lt;=0</v>
      </c>
    </row>
    <row r="629" spans="1:5" ht="26.4" x14ac:dyDescent="0.25">
      <c r="A629" s="223" t="str">
        <f>IF((SUM('Раздел 1'!H43:H43)&lt;=SUM('Раздел 1'!F43:F43)),"","Неверно!")</f>
        <v/>
      </c>
      <c r="B629" s="222" t="s">
        <v>3200</v>
      </c>
      <c r="C629" s="282" t="s">
        <v>2013</v>
      </c>
      <c r="D629" s="282" t="s">
        <v>2937</v>
      </c>
      <c r="E629" s="282" t="str">
        <f>CONCATENATE(SUM('Раздел 1'!H43:H43),"&lt;=",SUM('Раздел 1'!F43:F43))</f>
        <v>0&lt;=0</v>
      </c>
    </row>
    <row r="630" spans="1:5" ht="26.4" x14ac:dyDescent="0.25">
      <c r="A630" s="223" t="str">
        <f>IF((SUM('Раздел 1'!H44:H44)&lt;=SUM('Раздел 1'!F44:F44)),"","Неверно!")</f>
        <v/>
      </c>
      <c r="B630" s="222" t="s">
        <v>3200</v>
      </c>
      <c r="C630" s="282" t="s">
        <v>2014</v>
      </c>
      <c r="D630" s="282" t="s">
        <v>2937</v>
      </c>
      <c r="E630" s="282" t="str">
        <f>CONCATENATE(SUM('Раздел 1'!H44:H44),"&lt;=",SUM('Раздел 1'!F44:F44))</f>
        <v>0&lt;=0</v>
      </c>
    </row>
    <row r="631" spans="1:5" ht="26.4" x14ac:dyDescent="0.25">
      <c r="A631" s="223" t="str">
        <f>IF((SUM('Раздел 1'!H45:H45)&lt;=SUM('Раздел 1'!F45:F45)),"","Неверно!")</f>
        <v/>
      </c>
      <c r="B631" s="222" t="s">
        <v>3200</v>
      </c>
      <c r="C631" s="282" t="s">
        <v>2015</v>
      </c>
      <c r="D631" s="282" t="s">
        <v>2937</v>
      </c>
      <c r="E631" s="282" t="str">
        <f>CONCATENATE(SUM('Раздел 1'!H45:H45),"&lt;=",SUM('Раздел 1'!F45:F45))</f>
        <v>0&lt;=0</v>
      </c>
    </row>
    <row r="632" spans="1:5" ht="26.4" x14ac:dyDescent="0.25">
      <c r="A632" s="223" t="str">
        <f>IF((SUM('Раздел 1'!H46:H46)&lt;=SUM('Раздел 1'!F46:F46)),"","Неверно!")</f>
        <v/>
      </c>
      <c r="B632" s="222" t="s">
        <v>3200</v>
      </c>
      <c r="C632" s="282" t="s">
        <v>2016</v>
      </c>
      <c r="D632" s="282" t="s">
        <v>2937</v>
      </c>
      <c r="E632" s="282" t="str">
        <f>CONCATENATE(SUM('Раздел 1'!H46:H46),"&lt;=",SUM('Раздел 1'!F46:F46))</f>
        <v>0&lt;=0</v>
      </c>
    </row>
    <row r="633" spans="1:5" ht="26.4" x14ac:dyDescent="0.25">
      <c r="A633" s="223" t="str">
        <f>IF((SUM('Раздел 1'!H47:H47)&lt;=SUM('Раздел 1'!F47:F47)),"","Неверно!")</f>
        <v/>
      </c>
      <c r="B633" s="222" t="s">
        <v>3200</v>
      </c>
      <c r="C633" s="282" t="s">
        <v>2017</v>
      </c>
      <c r="D633" s="282" t="s">
        <v>2937</v>
      </c>
      <c r="E633" s="282" t="str">
        <f>CONCATENATE(SUM('Раздел 1'!H47:H47),"&lt;=",SUM('Раздел 1'!F47:F47))</f>
        <v>0&lt;=0</v>
      </c>
    </row>
    <row r="634" spans="1:5" x14ac:dyDescent="0.25">
      <c r="A634" s="223" t="str">
        <f>IF((SUM('Раздел 1'!H12:H12)&lt;=SUM('Раздел 1'!F12:F12)),"","Неверно!")</f>
        <v/>
      </c>
      <c r="B634" s="222" t="s">
        <v>3200</v>
      </c>
      <c r="C634" s="282" t="s">
        <v>2018</v>
      </c>
      <c r="D634" s="282" t="s">
        <v>2937</v>
      </c>
      <c r="E634" s="282" t="str">
        <f>CONCATENATE(SUM('Раздел 1'!H12:H12),"&lt;=",SUM('Раздел 1'!F12:F12))</f>
        <v>0&lt;=0</v>
      </c>
    </row>
    <row r="635" spans="1:5" ht="26.4" x14ac:dyDescent="0.25">
      <c r="A635" s="223" t="str">
        <f>IF((SUM('Раздел 1'!H48:H48)&lt;=SUM('Раздел 1'!F48:F48)),"","Неверно!")</f>
        <v/>
      </c>
      <c r="B635" s="222" t="s">
        <v>3200</v>
      </c>
      <c r="C635" s="282" t="s">
        <v>2019</v>
      </c>
      <c r="D635" s="282" t="s">
        <v>2937</v>
      </c>
      <c r="E635" s="282" t="str">
        <f>CONCATENATE(SUM('Раздел 1'!H48:H48),"&lt;=",SUM('Раздел 1'!F48:F48))</f>
        <v>0&lt;=0</v>
      </c>
    </row>
    <row r="636" spans="1:5" ht="26.4" x14ac:dyDescent="0.25">
      <c r="A636" s="223" t="str">
        <f>IF((SUM('Раздел 1'!H49:H49)&lt;=SUM('Раздел 1'!F49:F49)),"","Неверно!")</f>
        <v/>
      </c>
      <c r="B636" s="222" t="s">
        <v>3200</v>
      </c>
      <c r="C636" s="282" t="s">
        <v>2020</v>
      </c>
      <c r="D636" s="282" t="s">
        <v>2937</v>
      </c>
      <c r="E636" s="282" t="str">
        <f>CONCATENATE(SUM('Раздел 1'!H49:H49),"&lt;=",SUM('Раздел 1'!F49:F49))</f>
        <v>0&lt;=0</v>
      </c>
    </row>
    <row r="637" spans="1:5" ht="26.4" x14ac:dyDescent="0.25">
      <c r="A637" s="223" t="str">
        <f>IF((SUM('Раздел 1'!H50:H50)&lt;=SUM('Раздел 1'!F50:F50)),"","Неверно!")</f>
        <v/>
      </c>
      <c r="B637" s="222" t="s">
        <v>3200</v>
      </c>
      <c r="C637" s="282" t="s">
        <v>2021</v>
      </c>
      <c r="D637" s="282" t="s">
        <v>2937</v>
      </c>
      <c r="E637" s="282" t="str">
        <f>CONCATENATE(SUM('Раздел 1'!H50:H50),"&lt;=",SUM('Раздел 1'!F50:F50))</f>
        <v>0&lt;=0</v>
      </c>
    </row>
    <row r="638" spans="1:5" ht="26.4" x14ac:dyDescent="0.25">
      <c r="A638" s="223" t="str">
        <f>IF((SUM('Раздел 1'!H51:H51)&lt;=SUM('Раздел 1'!F51:F51)),"","Неверно!")</f>
        <v/>
      </c>
      <c r="B638" s="222" t="s">
        <v>3200</v>
      </c>
      <c r="C638" s="282" t="s">
        <v>2022</v>
      </c>
      <c r="D638" s="282" t="s">
        <v>2937</v>
      </c>
      <c r="E638" s="282" t="str">
        <f>CONCATENATE(SUM('Раздел 1'!H51:H51),"&lt;=",SUM('Раздел 1'!F51:F51))</f>
        <v>0&lt;=0</v>
      </c>
    </row>
    <row r="639" spans="1:5" ht="26.4" x14ac:dyDescent="0.25">
      <c r="A639" s="223" t="str">
        <f>IF((SUM('Раздел 1'!H52:H52)&lt;=SUM('Раздел 1'!F52:F52)),"","Неверно!")</f>
        <v/>
      </c>
      <c r="B639" s="222" t="s">
        <v>3200</v>
      </c>
      <c r="C639" s="282" t="s">
        <v>2023</v>
      </c>
      <c r="D639" s="282" t="s">
        <v>2937</v>
      </c>
      <c r="E639" s="282" t="str">
        <f>CONCATENATE(SUM('Раздел 1'!H52:H52),"&lt;=",SUM('Раздел 1'!F52:F52))</f>
        <v>0&lt;=0</v>
      </c>
    </row>
    <row r="640" spans="1:5" x14ac:dyDescent="0.25">
      <c r="A640" s="223" t="str">
        <f>IF((SUM('Раздел 1'!H13:H13)&lt;=SUM('Раздел 1'!F13:F13)),"","Неверно!")</f>
        <v/>
      </c>
      <c r="B640" s="222" t="s">
        <v>3200</v>
      </c>
      <c r="C640" s="282" t="s">
        <v>2024</v>
      </c>
      <c r="D640" s="282" t="s">
        <v>2937</v>
      </c>
      <c r="E640" s="282" t="str">
        <f>CONCATENATE(SUM('Раздел 1'!H13:H13),"&lt;=",SUM('Раздел 1'!F13:F13))</f>
        <v>0&lt;=0</v>
      </c>
    </row>
    <row r="641" spans="1:5" x14ac:dyDescent="0.25">
      <c r="A641" s="223" t="str">
        <f>IF((SUM('Раздел 1'!H14:H14)&lt;=SUM('Раздел 1'!F14:F14)),"","Неверно!")</f>
        <v/>
      </c>
      <c r="B641" s="222" t="s">
        <v>3200</v>
      </c>
      <c r="C641" s="282" t="s">
        <v>2025</v>
      </c>
      <c r="D641" s="282" t="s">
        <v>2937</v>
      </c>
      <c r="E641" s="282" t="str">
        <f>CONCATENATE(SUM('Раздел 1'!H14:H14),"&lt;=",SUM('Раздел 1'!F14:F14))</f>
        <v>0&lt;=0</v>
      </c>
    </row>
    <row r="642" spans="1:5" x14ac:dyDescent="0.25">
      <c r="A642" s="223" t="str">
        <f>IF((SUM('Раздел 1'!H15:H15)&lt;=SUM('Раздел 1'!F15:F15)),"","Неверно!")</f>
        <v/>
      </c>
      <c r="B642" s="222" t="s">
        <v>3200</v>
      </c>
      <c r="C642" s="282" t="s">
        <v>2026</v>
      </c>
      <c r="D642" s="282" t="s">
        <v>2937</v>
      </c>
      <c r="E642" s="282" t="str">
        <f>CONCATENATE(SUM('Раздел 1'!H15:H15),"&lt;=",SUM('Раздел 1'!F15:F15))</f>
        <v>0&lt;=0</v>
      </c>
    </row>
    <row r="643" spans="1:5" x14ac:dyDescent="0.25">
      <c r="A643" s="223" t="str">
        <f>IF((SUM('Раздел 1'!H16:H16)&lt;=SUM('Раздел 1'!F16:F16)),"","Неверно!")</f>
        <v/>
      </c>
      <c r="B643" s="222" t="s">
        <v>3200</v>
      </c>
      <c r="C643" s="282" t="s">
        <v>2027</v>
      </c>
      <c r="D643" s="282" t="s">
        <v>2937</v>
      </c>
      <c r="E643" s="282" t="str">
        <f>CONCATENATE(SUM('Раздел 1'!H16:H16),"&lt;=",SUM('Раздел 1'!F16:F16))</f>
        <v>0&lt;=0</v>
      </c>
    </row>
    <row r="644" spans="1:5" x14ac:dyDescent="0.25">
      <c r="A644" s="223" t="str">
        <f>IF((SUM('Раздел 1'!H17:H17)&lt;=SUM('Раздел 1'!F17:F17)),"","Неверно!")</f>
        <v/>
      </c>
      <c r="B644" s="222" t="s">
        <v>3200</v>
      </c>
      <c r="C644" s="282" t="s">
        <v>2028</v>
      </c>
      <c r="D644" s="282" t="s">
        <v>2937</v>
      </c>
      <c r="E644" s="282" t="str">
        <f>CONCATENATE(SUM('Раздел 1'!H17:H17),"&lt;=",SUM('Раздел 1'!F17:F17))</f>
        <v>0&lt;=0</v>
      </c>
    </row>
    <row r="645" spans="1:5" x14ac:dyDescent="0.25">
      <c r="A645" s="223" t="str">
        <f>IF((SUM('Раздел 1'!V10:V10)=0),"","Неверно!")</f>
        <v/>
      </c>
      <c r="B645" s="222" t="s">
        <v>3201</v>
      </c>
      <c r="C645" s="282" t="s">
        <v>2029</v>
      </c>
      <c r="D645" s="282" t="s">
        <v>236</v>
      </c>
      <c r="E645" s="282" t="str">
        <f>CONCATENATE(SUM('Раздел 1'!V10:V10),"=",0)</f>
        <v>0=0</v>
      </c>
    </row>
    <row r="646" spans="1:5" x14ac:dyDescent="0.25">
      <c r="A646" s="223" t="str">
        <f>IF((SUM('Раздел 1'!V11:V11)=0),"","Неверно!")</f>
        <v/>
      </c>
      <c r="B646" s="222" t="s">
        <v>3201</v>
      </c>
      <c r="C646" s="282" t="s">
        <v>2030</v>
      </c>
      <c r="D646" s="282" t="s">
        <v>236</v>
      </c>
      <c r="E646" s="282" t="str">
        <f>CONCATENATE(SUM('Раздел 1'!V11:V11),"=",0)</f>
        <v>0=0</v>
      </c>
    </row>
    <row r="647" spans="1:5" ht="26.4" x14ac:dyDescent="0.25">
      <c r="A647" s="223" t="str">
        <f>IF((SUM('Раздел 1'!F9:F9)=SUM('Раздел 1'!I9:M9)),"","Неверно!")</f>
        <v/>
      </c>
      <c r="B647" s="222" t="s">
        <v>3202</v>
      </c>
      <c r="C647" s="282" t="s">
        <v>2031</v>
      </c>
      <c r="D647" s="282" t="s">
        <v>249</v>
      </c>
      <c r="E647" s="282" t="str">
        <f>CONCATENATE(SUM('Раздел 1'!F9:F9),"=",SUM('Раздел 1'!I9:M9))</f>
        <v>1=1</v>
      </c>
    </row>
    <row r="648" spans="1:5" ht="26.4" x14ac:dyDescent="0.25">
      <c r="A648" s="223" t="str">
        <f>IF((SUM('Раздел 1'!F18:F18)=SUM('Раздел 1'!I18:M18)),"","Неверно!")</f>
        <v/>
      </c>
      <c r="B648" s="222" t="s">
        <v>3202</v>
      </c>
      <c r="C648" s="282" t="s">
        <v>2032</v>
      </c>
      <c r="D648" s="282" t="s">
        <v>249</v>
      </c>
      <c r="E648" s="282" t="str">
        <f>CONCATENATE(SUM('Раздел 1'!F18:F18),"=",SUM('Раздел 1'!I18:M18))</f>
        <v>0=0</v>
      </c>
    </row>
    <row r="649" spans="1:5" ht="26.4" x14ac:dyDescent="0.25">
      <c r="A649" s="223" t="str">
        <f>IF((SUM('Раздел 1'!F19:F19)=SUM('Раздел 1'!I19:M19)),"","Неверно!")</f>
        <v/>
      </c>
      <c r="B649" s="222" t="s">
        <v>3202</v>
      </c>
      <c r="C649" s="282" t="s">
        <v>2033</v>
      </c>
      <c r="D649" s="282" t="s">
        <v>249</v>
      </c>
      <c r="E649" s="282" t="str">
        <f>CONCATENATE(SUM('Раздел 1'!F19:F19),"=",SUM('Раздел 1'!I19:M19))</f>
        <v>0=0</v>
      </c>
    </row>
    <row r="650" spans="1:5" ht="26.4" x14ac:dyDescent="0.25">
      <c r="A650" s="223" t="str">
        <f>IF((SUM('Раздел 1'!F20:F20)=SUM('Раздел 1'!I20:M20)),"","Неверно!")</f>
        <v/>
      </c>
      <c r="B650" s="222" t="s">
        <v>3202</v>
      </c>
      <c r="C650" s="282" t="s">
        <v>2034</v>
      </c>
      <c r="D650" s="282" t="s">
        <v>249</v>
      </c>
      <c r="E650" s="282" t="str">
        <f>CONCATENATE(SUM('Раздел 1'!F20:F20),"=",SUM('Раздел 1'!I20:M20))</f>
        <v>0=0</v>
      </c>
    </row>
    <row r="651" spans="1:5" ht="26.4" x14ac:dyDescent="0.25">
      <c r="A651" s="223" t="str">
        <f>IF((SUM('Раздел 1'!F21:F21)=SUM('Раздел 1'!I21:M21)),"","Неверно!")</f>
        <v/>
      </c>
      <c r="B651" s="222" t="s">
        <v>3202</v>
      </c>
      <c r="C651" s="282" t="s">
        <v>2035</v>
      </c>
      <c r="D651" s="282" t="s">
        <v>249</v>
      </c>
      <c r="E651" s="282" t="str">
        <f>CONCATENATE(SUM('Раздел 1'!F21:F21),"=",SUM('Раздел 1'!I21:M21))</f>
        <v>0=0</v>
      </c>
    </row>
    <row r="652" spans="1:5" ht="26.4" x14ac:dyDescent="0.25">
      <c r="A652" s="223" t="str">
        <f>IF((SUM('Раздел 1'!F22:F22)=SUM('Раздел 1'!I22:M22)),"","Неверно!")</f>
        <v/>
      </c>
      <c r="B652" s="222" t="s">
        <v>3202</v>
      </c>
      <c r="C652" s="282" t="s">
        <v>2036</v>
      </c>
      <c r="D652" s="282" t="s">
        <v>249</v>
      </c>
      <c r="E652" s="282" t="str">
        <f>CONCATENATE(SUM('Раздел 1'!F22:F22),"=",SUM('Раздел 1'!I22:M22))</f>
        <v>0=0</v>
      </c>
    </row>
    <row r="653" spans="1:5" ht="26.4" x14ac:dyDescent="0.25">
      <c r="A653" s="223" t="str">
        <f>IF((SUM('Раздел 1'!F23:F23)=SUM('Раздел 1'!I23:M23)),"","Неверно!")</f>
        <v/>
      </c>
      <c r="B653" s="222" t="s">
        <v>3202</v>
      </c>
      <c r="C653" s="282" t="s">
        <v>2037</v>
      </c>
      <c r="D653" s="282" t="s">
        <v>249</v>
      </c>
      <c r="E653" s="282" t="str">
        <f>CONCATENATE(SUM('Раздел 1'!F23:F23),"=",SUM('Раздел 1'!I23:M23))</f>
        <v>0=0</v>
      </c>
    </row>
    <row r="654" spans="1:5" ht="26.4" x14ac:dyDescent="0.25">
      <c r="A654" s="223" t="str">
        <f>IF((SUM('Раздел 1'!F24:F24)=SUM('Раздел 1'!I24:M24)),"","Неверно!")</f>
        <v/>
      </c>
      <c r="B654" s="222" t="s">
        <v>3202</v>
      </c>
      <c r="C654" s="282" t="s">
        <v>2038</v>
      </c>
      <c r="D654" s="282" t="s">
        <v>249</v>
      </c>
      <c r="E654" s="282" t="str">
        <f>CONCATENATE(SUM('Раздел 1'!F24:F24),"=",SUM('Раздел 1'!I24:M24))</f>
        <v>0=0</v>
      </c>
    </row>
    <row r="655" spans="1:5" ht="26.4" x14ac:dyDescent="0.25">
      <c r="A655" s="223" t="str">
        <f>IF((SUM('Раздел 1'!F25:F25)=SUM('Раздел 1'!I25:M25)),"","Неверно!")</f>
        <v/>
      </c>
      <c r="B655" s="222" t="s">
        <v>3202</v>
      </c>
      <c r="C655" s="282" t="s">
        <v>2039</v>
      </c>
      <c r="D655" s="282" t="s">
        <v>249</v>
      </c>
      <c r="E655" s="282" t="str">
        <f>CONCATENATE(SUM('Раздел 1'!F25:F25),"=",SUM('Раздел 1'!I25:M25))</f>
        <v>0=0</v>
      </c>
    </row>
    <row r="656" spans="1:5" ht="26.4" x14ac:dyDescent="0.25">
      <c r="A656" s="223" t="str">
        <f>IF((SUM('Раздел 1'!F26:F26)=SUM('Раздел 1'!I26:M26)),"","Неверно!")</f>
        <v/>
      </c>
      <c r="B656" s="222" t="s">
        <v>3202</v>
      </c>
      <c r="C656" s="282" t="s">
        <v>2040</v>
      </c>
      <c r="D656" s="282" t="s">
        <v>249</v>
      </c>
      <c r="E656" s="282" t="str">
        <f>CONCATENATE(SUM('Раздел 1'!F26:F26),"=",SUM('Раздел 1'!I26:M26))</f>
        <v>0=0</v>
      </c>
    </row>
    <row r="657" spans="1:5" ht="26.4" x14ac:dyDescent="0.25">
      <c r="A657" s="223" t="str">
        <f>IF((SUM('Раздел 1'!F27:F27)=SUM('Раздел 1'!I27:M27)),"","Неверно!")</f>
        <v/>
      </c>
      <c r="B657" s="222" t="s">
        <v>3202</v>
      </c>
      <c r="C657" s="282" t="s">
        <v>2041</v>
      </c>
      <c r="D657" s="282" t="s">
        <v>249</v>
      </c>
      <c r="E657" s="282" t="str">
        <f>CONCATENATE(SUM('Раздел 1'!F27:F27),"=",SUM('Раздел 1'!I27:M27))</f>
        <v>0=0</v>
      </c>
    </row>
    <row r="658" spans="1:5" ht="26.4" x14ac:dyDescent="0.25">
      <c r="A658" s="223" t="str">
        <f>IF((SUM('Раздел 1'!F10:F10)=SUM('Раздел 1'!I10:M10)),"","Неверно!")</f>
        <v/>
      </c>
      <c r="B658" s="222" t="s">
        <v>3202</v>
      </c>
      <c r="C658" s="282" t="s">
        <v>2042</v>
      </c>
      <c r="D658" s="282" t="s">
        <v>249</v>
      </c>
      <c r="E658" s="282" t="str">
        <f>CONCATENATE(SUM('Раздел 1'!F10:F10),"=",SUM('Раздел 1'!I10:M10))</f>
        <v>0=0</v>
      </c>
    </row>
    <row r="659" spans="1:5" ht="26.4" x14ac:dyDescent="0.25">
      <c r="A659" s="223" t="str">
        <f>IF((SUM('Раздел 1'!F28:F28)=SUM('Раздел 1'!I28:M28)),"","Неверно!")</f>
        <v/>
      </c>
      <c r="B659" s="222" t="s">
        <v>3202</v>
      </c>
      <c r="C659" s="282" t="s">
        <v>2043</v>
      </c>
      <c r="D659" s="282" t="s">
        <v>249</v>
      </c>
      <c r="E659" s="282" t="str">
        <f>CONCATENATE(SUM('Раздел 1'!F28:F28),"=",SUM('Раздел 1'!I28:M28))</f>
        <v>0=0</v>
      </c>
    </row>
    <row r="660" spans="1:5" ht="26.4" x14ac:dyDescent="0.25">
      <c r="A660" s="223" t="str">
        <f>IF((SUM('Раздел 1'!F29:F29)=SUM('Раздел 1'!I29:M29)),"","Неверно!")</f>
        <v/>
      </c>
      <c r="B660" s="222" t="s">
        <v>3202</v>
      </c>
      <c r="C660" s="282" t="s">
        <v>2044</v>
      </c>
      <c r="D660" s="282" t="s">
        <v>249</v>
      </c>
      <c r="E660" s="282" t="str">
        <f>CONCATENATE(SUM('Раздел 1'!F29:F29),"=",SUM('Раздел 1'!I29:M29))</f>
        <v>0=0</v>
      </c>
    </row>
    <row r="661" spans="1:5" ht="26.4" x14ac:dyDescent="0.25">
      <c r="A661" s="223" t="str">
        <f>IF((SUM('Раздел 1'!F30:F30)=SUM('Раздел 1'!I30:M30)),"","Неверно!")</f>
        <v/>
      </c>
      <c r="B661" s="222" t="s">
        <v>3202</v>
      </c>
      <c r="C661" s="282" t="s">
        <v>2045</v>
      </c>
      <c r="D661" s="282" t="s">
        <v>249</v>
      </c>
      <c r="E661" s="282" t="str">
        <f>CONCATENATE(SUM('Раздел 1'!F30:F30),"=",SUM('Раздел 1'!I30:M30))</f>
        <v>0=0</v>
      </c>
    </row>
    <row r="662" spans="1:5" ht="26.4" x14ac:dyDescent="0.25">
      <c r="A662" s="223" t="str">
        <f>IF((SUM('Раздел 1'!F31:F31)=SUM('Раздел 1'!I31:M31)),"","Неверно!")</f>
        <v/>
      </c>
      <c r="B662" s="222" t="s">
        <v>3202</v>
      </c>
      <c r="C662" s="282" t="s">
        <v>2046</v>
      </c>
      <c r="D662" s="282" t="s">
        <v>249</v>
      </c>
      <c r="E662" s="282" t="str">
        <f>CONCATENATE(SUM('Раздел 1'!F31:F31),"=",SUM('Раздел 1'!I31:M31))</f>
        <v>0=0</v>
      </c>
    </row>
    <row r="663" spans="1:5" ht="26.4" x14ac:dyDescent="0.25">
      <c r="A663" s="223" t="str">
        <f>IF((SUM('Раздел 1'!F32:F32)=SUM('Раздел 1'!I32:M32)),"","Неверно!")</f>
        <v/>
      </c>
      <c r="B663" s="222" t="s">
        <v>3202</v>
      </c>
      <c r="C663" s="282" t="s">
        <v>2047</v>
      </c>
      <c r="D663" s="282" t="s">
        <v>249</v>
      </c>
      <c r="E663" s="282" t="str">
        <f>CONCATENATE(SUM('Раздел 1'!F32:F32),"=",SUM('Раздел 1'!I32:M32))</f>
        <v>0=0</v>
      </c>
    </row>
    <row r="664" spans="1:5" ht="26.4" x14ac:dyDescent="0.25">
      <c r="A664" s="223" t="str">
        <f>IF((SUM('Раздел 1'!F33:F33)=SUM('Раздел 1'!I33:M33)),"","Неверно!")</f>
        <v/>
      </c>
      <c r="B664" s="222" t="s">
        <v>3202</v>
      </c>
      <c r="C664" s="282" t="s">
        <v>2048</v>
      </c>
      <c r="D664" s="282" t="s">
        <v>249</v>
      </c>
      <c r="E664" s="282" t="str">
        <f>CONCATENATE(SUM('Раздел 1'!F33:F33),"=",SUM('Раздел 1'!I33:M33))</f>
        <v>0=0</v>
      </c>
    </row>
    <row r="665" spans="1:5" ht="26.4" x14ac:dyDescent="0.25">
      <c r="A665" s="223" t="str">
        <f>IF((SUM('Раздел 1'!F34:F34)=SUM('Раздел 1'!I34:M34)),"","Неверно!")</f>
        <v/>
      </c>
      <c r="B665" s="222" t="s">
        <v>3202</v>
      </c>
      <c r="C665" s="282" t="s">
        <v>2049</v>
      </c>
      <c r="D665" s="282" t="s">
        <v>249</v>
      </c>
      <c r="E665" s="282" t="str">
        <f>CONCATENATE(SUM('Раздел 1'!F34:F34),"=",SUM('Раздел 1'!I34:M34))</f>
        <v>0=0</v>
      </c>
    </row>
    <row r="666" spans="1:5" ht="26.4" x14ac:dyDescent="0.25">
      <c r="A666" s="223" t="str">
        <f>IF((SUM('Раздел 1'!F35:F35)=SUM('Раздел 1'!I35:M35)),"","Неверно!")</f>
        <v/>
      </c>
      <c r="B666" s="222" t="s">
        <v>3202</v>
      </c>
      <c r="C666" s="282" t="s">
        <v>2050</v>
      </c>
      <c r="D666" s="282" t="s">
        <v>249</v>
      </c>
      <c r="E666" s="282" t="str">
        <f>CONCATENATE(SUM('Раздел 1'!F35:F35),"=",SUM('Раздел 1'!I35:M35))</f>
        <v>0=0</v>
      </c>
    </row>
    <row r="667" spans="1:5" ht="26.4" x14ac:dyDescent="0.25">
      <c r="A667" s="223" t="str">
        <f>IF((SUM('Раздел 1'!F36:F36)=SUM('Раздел 1'!I36:M36)),"","Неверно!")</f>
        <v/>
      </c>
      <c r="B667" s="222" t="s">
        <v>3202</v>
      </c>
      <c r="C667" s="282" t="s">
        <v>2051</v>
      </c>
      <c r="D667" s="282" t="s">
        <v>249</v>
      </c>
      <c r="E667" s="282" t="str">
        <f>CONCATENATE(SUM('Раздел 1'!F36:F36),"=",SUM('Раздел 1'!I36:M36))</f>
        <v>0=0</v>
      </c>
    </row>
    <row r="668" spans="1:5" ht="26.4" x14ac:dyDescent="0.25">
      <c r="A668" s="223" t="str">
        <f>IF((SUM('Раздел 1'!F37:F37)=SUM('Раздел 1'!I37:M37)),"","Неверно!")</f>
        <v/>
      </c>
      <c r="B668" s="222" t="s">
        <v>3202</v>
      </c>
      <c r="C668" s="282" t="s">
        <v>2052</v>
      </c>
      <c r="D668" s="282" t="s">
        <v>249</v>
      </c>
      <c r="E668" s="282" t="str">
        <f>CONCATENATE(SUM('Раздел 1'!F37:F37),"=",SUM('Раздел 1'!I37:M37))</f>
        <v>0=0</v>
      </c>
    </row>
    <row r="669" spans="1:5" ht="26.4" x14ac:dyDescent="0.25">
      <c r="A669" s="223" t="str">
        <f>IF((SUM('Раздел 1'!F11:F11)=SUM('Раздел 1'!I11:M11)),"","Неверно!")</f>
        <v/>
      </c>
      <c r="B669" s="222" t="s">
        <v>3202</v>
      </c>
      <c r="C669" s="282" t="s">
        <v>2053</v>
      </c>
      <c r="D669" s="282" t="s">
        <v>249</v>
      </c>
      <c r="E669" s="282" t="str">
        <f>CONCATENATE(SUM('Раздел 1'!F11:F11),"=",SUM('Раздел 1'!I11:M11))</f>
        <v>0=0</v>
      </c>
    </row>
    <row r="670" spans="1:5" ht="26.4" x14ac:dyDescent="0.25">
      <c r="A670" s="223" t="str">
        <f>IF((SUM('Раздел 1'!F38:F38)=SUM('Раздел 1'!I38:M38)),"","Неверно!")</f>
        <v/>
      </c>
      <c r="B670" s="222" t="s">
        <v>3202</v>
      </c>
      <c r="C670" s="282" t="s">
        <v>2054</v>
      </c>
      <c r="D670" s="282" t="s">
        <v>249</v>
      </c>
      <c r="E670" s="282" t="str">
        <f>CONCATENATE(SUM('Раздел 1'!F38:F38),"=",SUM('Раздел 1'!I38:M38))</f>
        <v>1=1</v>
      </c>
    </row>
    <row r="671" spans="1:5" ht="26.4" x14ac:dyDescent="0.25">
      <c r="A671" s="223" t="str">
        <f>IF((SUM('Раздел 1'!F39:F39)=SUM('Раздел 1'!I39:M39)),"","Неверно!")</f>
        <v/>
      </c>
      <c r="B671" s="222" t="s">
        <v>3202</v>
      </c>
      <c r="C671" s="282" t="s">
        <v>2055</v>
      </c>
      <c r="D671" s="282" t="s">
        <v>249</v>
      </c>
      <c r="E671" s="282" t="str">
        <f>CONCATENATE(SUM('Раздел 1'!F39:F39),"=",SUM('Раздел 1'!I39:M39))</f>
        <v>0=0</v>
      </c>
    </row>
    <row r="672" spans="1:5" ht="26.4" x14ac:dyDescent="0.25">
      <c r="A672" s="223" t="str">
        <f>IF((SUM('Раздел 1'!F40:F40)=SUM('Раздел 1'!I40:M40)),"","Неверно!")</f>
        <v/>
      </c>
      <c r="B672" s="222" t="s">
        <v>3202</v>
      </c>
      <c r="C672" s="282" t="s">
        <v>2056</v>
      </c>
      <c r="D672" s="282" t="s">
        <v>249</v>
      </c>
      <c r="E672" s="282" t="str">
        <f>CONCATENATE(SUM('Раздел 1'!F40:F40),"=",SUM('Раздел 1'!I40:M40))</f>
        <v>0=0</v>
      </c>
    </row>
    <row r="673" spans="1:6" ht="26.4" x14ac:dyDescent="0.25">
      <c r="A673" s="223" t="str">
        <f>IF((SUM('Раздел 1'!F41:F41)=SUM('Раздел 1'!I41:M41)),"","Неверно!")</f>
        <v/>
      </c>
      <c r="B673" s="222" t="s">
        <v>3202</v>
      </c>
      <c r="C673" s="282" t="s">
        <v>2057</v>
      </c>
      <c r="D673" s="282" t="s">
        <v>249</v>
      </c>
      <c r="E673" s="282" t="str">
        <f>CONCATENATE(SUM('Раздел 1'!F41:F41),"=",SUM('Раздел 1'!I41:M41))</f>
        <v>0=0</v>
      </c>
      <c r="F673" s="281"/>
    </row>
    <row r="674" spans="1:6" ht="26.4" x14ac:dyDescent="0.25">
      <c r="A674" s="223" t="str">
        <f>IF((SUM('Раздел 1'!F42:F42)=SUM('Раздел 1'!I42:M42)),"","Неверно!")</f>
        <v/>
      </c>
      <c r="B674" s="222" t="s">
        <v>3202</v>
      </c>
      <c r="C674" s="282" t="s">
        <v>2058</v>
      </c>
      <c r="D674" s="282" t="s">
        <v>249</v>
      </c>
      <c r="E674" s="282" t="str">
        <f>CONCATENATE(SUM('Раздел 1'!F42:F42),"=",SUM('Раздел 1'!I42:M42))</f>
        <v>0=0</v>
      </c>
      <c r="F674" s="281"/>
    </row>
    <row r="675" spans="1:6" ht="26.4" x14ac:dyDescent="0.25">
      <c r="A675" s="223" t="str">
        <f>IF((SUM('Раздел 1'!F43:F43)=SUM('Раздел 1'!I43:M43)),"","Неверно!")</f>
        <v/>
      </c>
      <c r="B675" s="222" t="s">
        <v>3202</v>
      </c>
      <c r="C675" s="282" t="s">
        <v>2059</v>
      </c>
      <c r="D675" s="282" t="s">
        <v>249</v>
      </c>
      <c r="E675" s="282" t="str">
        <f>CONCATENATE(SUM('Раздел 1'!F43:F43),"=",SUM('Раздел 1'!I43:M43))</f>
        <v>0=0</v>
      </c>
      <c r="F675" s="281"/>
    </row>
    <row r="676" spans="1:6" ht="26.4" x14ac:dyDescent="0.25">
      <c r="A676" s="223" t="str">
        <f>IF((SUM('Раздел 1'!F44:F44)=SUM('Раздел 1'!I44:M44)),"","Неверно!")</f>
        <v/>
      </c>
      <c r="B676" s="222" t="s">
        <v>3202</v>
      </c>
      <c r="C676" s="282" t="s">
        <v>2060</v>
      </c>
      <c r="D676" s="282" t="s">
        <v>249</v>
      </c>
      <c r="E676" s="282" t="str">
        <f>CONCATENATE(SUM('Раздел 1'!F44:F44),"=",SUM('Раздел 1'!I44:M44))</f>
        <v>0=0</v>
      </c>
      <c r="F676" s="281"/>
    </row>
    <row r="677" spans="1:6" ht="26.4" x14ac:dyDescent="0.25">
      <c r="A677" s="223" t="str">
        <f>IF((SUM('Раздел 1'!F45:F45)=SUM('Раздел 1'!I45:M45)),"","Неверно!")</f>
        <v/>
      </c>
      <c r="B677" s="222" t="s">
        <v>3202</v>
      </c>
      <c r="C677" s="282" t="s">
        <v>2061</v>
      </c>
      <c r="D677" s="282" t="s">
        <v>249</v>
      </c>
      <c r="E677" s="282" t="str">
        <f>CONCATENATE(SUM('Раздел 1'!F45:F45),"=",SUM('Раздел 1'!I45:M45))</f>
        <v>0=0</v>
      </c>
      <c r="F677" s="281"/>
    </row>
    <row r="678" spans="1:6" ht="26.4" x14ac:dyDescent="0.25">
      <c r="A678" s="223" t="str">
        <f>IF((SUM('Раздел 1'!F46:F46)=SUM('Раздел 1'!I46:M46)),"","Неверно!")</f>
        <v/>
      </c>
      <c r="B678" s="222" t="s">
        <v>3202</v>
      </c>
      <c r="C678" s="282" t="s">
        <v>2062</v>
      </c>
      <c r="D678" s="282" t="s">
        <v>249</v>
      </c>
      <c r="E678" s="282" t="str">
        <f>CONCATENATE(SUM('Раздел 1'!F46:F46),"=",SUM('Раздел 1'!I46:M46))</f>
        <v>0=0</v>
      </c>
      <c r="F678" s="281"/>
    </row>
    <row r="679" spans="1:6" ht="26.4" x14ac:dyDescent="0.25">
      <c r="A679" s="223" t="str">
        <f>IF((SUM('Раздел 1'!F47:F47)=SUM('Раздел 1'!I47:M47)),"","Неверно!")</f>
        <v/>
      </c>
      <c r="B679" s="222" t="s">
        <v>3202</v>
      </c>
      <c r="C679" s="282" t="s">
        <v>2063</v>
      </c>
      <c r="D679" s="282" t="s">
        <v>249</v>
      </c>
      <c r="E679" s="282" t="str">
        <f>CONCATENATE(SUM('Раздел 1'!F47:F47),"=",SUM('Раздел 1'!I47:M47))</f>
        <v>0=0</v>
      </c>
      <c r="F679" s="281"/>
    </row>
    <row r="680" spans="1:6" ht="26.4" x14ac:dyDescent="0.25">
      <c r="A680" s="223" t="str">
        <f>IF((SUM('Раздел 1'!F12:F12)=SUM('Раздел 1'!I12:M12)),"","Неверно!")</f>
        <v/>
      </c>
      <c r="B680" s="222" t="s">
        <v>3202</v>
      </c>
      <c r="C680" s="282" t="s">
        <v>2064</v>
      </c>
      <c r="D680" s="282" t="s">
        <v>249</v>
      </c>
      <c r="E680" s="282" t="str">
        <f>CONCATENATE(SUM('Раздел 1'!F12:F12),"=",SUM('Раздел 1'!I12:M12))</f>
        <v>0=0</v>
      </c>
      <c r="F680" s="281"/>
    </row>
    <row r="681" spans="1:6" ht="26.4" x14ac:dyDescent="0.25">
      <c r="A681" s="223" t="str">
        <f>IF((SUM('Раздел 1'!F48:F48)=SUM('Раздел 1'!I48:M48)),"","Неверно!")</f>
        <v/>
      </c>
      <c r="B681" s="222" t="s">
        <v>3202</v>
      </c>
      <c r="C681" s="282" t="s">
        <v>2065</v>
      </c>
      <c r="D681" s="282" t="s">
        <v>249</v>
      </c>
      <c r="E681" s="282" t="str">
        <f>CONCATENATE(SUM('Раздел 1'!F48:F48),"=",SUM('Раздел 1'!I48:M48))</f>
        <v>0=0</v>
      </c>
      <c r="F681" s="281"/>
    </row>
    <row r="682" spans="1:6" ht="26.4" x14ac:dyDescent="0.25">
      <c r="A682" s="223" t="str">
        <f>IF((SUM('Раздел 1'!F49:F49)=SUM('Раздел 1'!I49:M49)),"","Неверно!")</f>
        <v/>
      </c>
      <c r="B682" s="222" t="s">
        <v>3202</v>
      </c>
      <c r="C682" s="282" t="s">
        <v>2066</v>
      </c>
      <c r="D682" s="282" t="s">
        <v>249</v>
      </c>
      <c r="E682" s="282" t="str">
        <f>CONCATENATE(SUM('Раздел 1'!F49:F49),"=",SUM('Раздел 1'!I49:M49))</f>
        <v>0=0</v>
      </c>
      <c r="F682" s="281"/>
    </row>
    <row r="683" spans="1:6" ht="26.4" x14ac:dyDescent="0.25">
      <c r="A683" s="223" t="str">
        <f>IF((SUM('Раздел 1'!F50:F50)=SUM('Раздел 1'!I50:M50)),"","Неверно!")</f>
        <v/>
      </c>
      <c r="B683" s="222" t="s">
        <v>3202</v>
      </c>
      <c r="C683" s="282" t="s">
        <v>2067</v>
      </c>
      <c r="D683" s="282" t="s">
        <v>249</v>
      </c>
      <c r="E683" s="282" t="str">
        <f>CONCATENATE(SUM('Раздел 1'!F50:F50),"=",SUM('Раздел 1'!I50:M50))</f>
        <v>0=0</v>
      </c>
      <c r="F683" s="281"/>
    </row>
    <row r="684" spans="1:6" ht="26.4" x14ac:dyDescent="0.25">
      <c r="A684" s="223" t="str">
        <f>IF((SUM('Раздел 1'!F51:F51)=SUM('Раздел 1'!I51:M51)),"","Неверно!")</f>
        <v/>
      </c>
      <c r="B684" s="222" t="s">
        <v>3202</v>
      </c>
      <c r="C684" s="282" t="s">
        <v>2068</v>
      </c>
      <c r="D684" s="282" t="s">
        <v>249</v>
      </c>
      <c r="E684" s="282" t="str">
        <f>CONCATENATE(SUM('Раздел 1'!F51:F51),"=",SUM('Раздел 1'!I51:M51))</f>
        <v>0=0</v>
      </c>
      <c r="F684" s="281"/>
    </row>
    <row r="685" spans="1:6" ht="26.4" x14ac:dyDescent="0.25">
      <c r="A685" s="223" t="str">
        <f>IF((SUM('Раздел 1'!F52:F52)=SUM('Раздел 1'!I52:M52)),"","Неверно!")</f>
        <v/>
      </c>
      <c r="B685" s="222" t="s">
        <v>3202</v>
      </c>
      <c r="C685" s="282" t="s">
        <v>2069</v>
      </c>
      <c r="D685" s="282" t="s">
        <v>249</v>
      </c>
      <c r="E685" s="282" t="str">
        <f>CONCATENATE(SUM('Раздел 1'!F52:F52),"=",SUM('Раздел 1'!I52:M52))</f>
        <v>0=0</v>
      </c>
      <c r="F685" s="281"/>
    </row>
    <row r="686" spans="1:6" ht="26.4" x14ac:dyDescent="0.25">
      <c r="A686" s="223" t="str">
        <f>IF((SUM('Раздел 1'!F13:F13)=SUM('Раздел 1'!I13:M13)),"","Неверно!")</f>
        <v/>
      </c>
      <c r="B686" s="222" t="s">
        <v>3202</v>
      </c>
      <c r="C686" s="282" t="s">
        <v>2070</v>
      </c>
      <c r="D686" s="282" t="s">
        <v>249</v>
      </c>
      <c r="E686" s="282" t="str">
        <f>CONCATENATE(SUM('Раздел 1'!F13:F13),"=",SUM('Раздел 1'!I13:M13))</f>
        <v>0=0</v>
      </c>
      <c r="F686" s="281"/>
    </row>
    <row r="687" spans="1:6" ht="26.4" x14ac:dyDescent="0.25">
      <c r="A687" s="223" t="str">
        <f>IF((SUM('Раздел 1'!F14:F14)=SUM('Раздел 1'!I14:M14)),"","Неверно!")</f>
        <v/>
      </c>
      <c r="B687" s="222" t="s">
        <v>3202</v>
      </c>
      <c r="C687" s="282" t="s">
        <v>2071</v>
      </c>
      <c r="D687" s="282" t="s">
        <v>249</v>
      </c>
      <c r="E687" s="282" t="str">
        <f>CONCATENATE(SUM('Раздел 1'!F14:F14),"=",SUM('Раздел 1'!I14:M14))</f>
        <v>0=0</v>
      </c>
      <c r="F687" s="281"/>
    </row>
    <row r="688" spans="1:6" ht="26.4" x14ac:dyDescent="0.25">
      <c r="A688" s="223" t="str">
        <f>IF((SUM('Раздел 1'!F15:F15)=SUM('Раздел 1'!I15:M15)),"","Неверно!")</f>
        <v/>
      </c>
      <c r="B688" s="222" t="s">
        <v>3202</v>
      </c>
      <c r="C688" s="282" t="s">
        <v>2072</v>
      </c>
      <c r="D688" s="282" t="s">
        <v>249</v>
      </c>
      <c r="E688" s="282" t="str">
        <f>CONCATENATE(SUM('Раздел 1'!F15:F15),"=",SUM('Раздел 1'!I15:M15))</f>
        <v>0=0</v>
      </c>
      <c r="F688" s="281"/>
    </row>
    <row r="689" spans="1:6" ht="26.4" x14ac:dyDescent="0.25">
      <c r="A689" s="223" t="str">
        <f>IF((SUM('Раздел 1'!F16:F16)=SUM('Раздел 1'!I16:M16)),"","Неверно!")</f>
        <v/>
      </c>
      <c r="B689" s="222" t="s">
        <v>3202</v>
      </c>
      <c r="C689" s="282" t="s">
        <v>2073</v>
      </c>
      <c r="D689" s="282" t="s">
        <v>249</v>
      </c>
      <c r="E689" s="282" t="str">
        <f>CONCATENATE(SUM('Раздел 1'!F16:F16),"=",SUM('Раздел 1'!I16:M16))</f>
        <v>0=0</v>
      </c>
      <c r="F689" s="281"/>
    </row>
    <row r="690" spans="1:6" ht="26.4" x14ac:dyDescent="0.25">
      <c r="A690" s="223" t="str">
        <f>IF((SUM('Раздел 1'!F17:F17)=SUM('Раздел 1'!I17:M17)),"","Неверно!")</f>
        <v/>
      </c>
      <c r="B690" s="222" t="s">
        <v>3202</v>
      </c>
      <c r="C690" s="282" t="s">
        <v>2074</v>
      </c>
      <c r="D690" s="282" t="s">
        <v>249</v>
      </c>
      <c r="E690" s="282" t="str">
        <f>CONCATENATE(SUM('Раздел 1'!F17:F17),"=",SUM('Раздел 1'!I17:M17))</f>
        <v>0=0</v>
      </c>
      <c r="F690" s="281"/>
    </row>
    <row r="691" spans="1:6" x14ac:dyDescent="0.25">
      <c r="A691" s="223" t="str">
        <f>IF((SUM('Раздел 1'!W18:W18)=0),"","Неверно!")</f>
        <v/>
      </c>
      <c r="B691" s="222" t="s">
        <v>3203</v>
      </c>
      <c r="C691" s="282" t="s">
        <v>2075</v>
      </c>
      <c r="D691" s="282" t="s">
        <v>235</v>
      </c>
      <c r="E691" s="282" t="str">
        <f>CONCATENATE(SUM('Раздел 1'!W18:W18),"=",0)</f>
        <v>0=0</v>
      </c>
      <c r="F691" s="281"/>
    </row>
    <row r="692" spans="1:6" x14ac:dyDescent="0.25">
      <c r="A692" s="223" t="str">
        <f>IF((SUM('Раздел 1'!W19:W19)=0),"","Неверно!")</f>
        <v/>
      </c>
      <c r="B692" s="222" t="s">
        <v>3203</v>
      </c>
      <c r="C692" s="282" t="s">
        <v>2076</v>
      </c>
      <c r="D692" s="282" t="s">
        <v>235</v>
      </c>
      <c r="E692" s="282" t="str">
        <f>CONCATENATE(SUM('Раздел 1'!W19:W19),"=",0)</f>
        <v>0=0</v>
      </c>
      <c r="F692" s="281"/>
    </row>
    <row r="693" spans="1:6" x14ac:dyDescent="0.25">
      <c r="A693" s="223" t="str">
        <f>IF((SUM('Раздел 1'!W20:W20)=0),"","Неверно!")</f>
        <v/>
      </c>
      <c r="B693" s="222" t="s">
        <v>3203</v>
      </c>
      <c r="C693" s="282" t="s">
        <v>2077</v>
      </c>
      <c r="D693" s="282" t="s">
        <v>235</v>
      </c>
      <c r="E693" s="282" t="str">
        <f>CONCATENATE(SUM('Раздел 1'!W20:W20),"=",0)</f>
        <v>0=0</v>
      </c>
      <c r="F693" s="281"/>
    </row>
    <row r="694" spans="1:6" x14ac:dyDescent="0.25">
      <c r="A694" s="223" t="str">
        <f>IF((SUM('Раздел 1'!V13:V13)=0),"","Неверно!")</f>
        <v/>
      </c>
      <c r="B694" s="222" t="s">
        <v>3204</v>
      </c>
      <c r="C694" s="282" t="s">
        <v>2078</v>
      </c>
      <c r="D694" s="282" t="s">
        <v>236</v>
      </c>
      <c r="E694" s="282" t="str">
        <f>CONCATENATE(SUM('Раздел 1'!V13:V13),"=",0)</f>
        <v>0=0</v>
      </c>
      <c r="F694" s="281"/>
    </row>
    <row r="695" spans="1:6" x14ac:dyDescent="0.25">
      <c r="A695" s="223" t="str">
        <f>IF((SUM('Раздел 1'!V14:V14)=0),"","Неверно!")</f>
        <v/>
      </c>
      <c r="B695" s="222" t="s">
        <v>3204</v>
      </c>
      <c r="C695" s="282" t="s">
        <v>2079</v>
      </c>
      <c r="D695" s="282" t="s">
        <v>236</v>
      </c>
      <c r="E695" s="282" t="str">
        <f>CONCATENATE(SUM('Раздел 1'!V14:V14),"=",0)</f>
        <v>0=0</v>
      </c>
      <c r="F695" s="281"/>
    </row>
    <row r="696" spans="1:6" x14ac:dyDescent="0.25">
      <c r="A696" s="223" t="str">
        <f>IF((SUM('Раздел 1'!V15:V15)=0),"","Неверно!")</f>
        <v/>
      </c>
      <c r="B696" s="222" t="s">
        <v>3204</v>
      </c>
      <c r="C696" s="282" t="s">
        <v>2080</v>
      </c>
      <c r="D696" s="282" t="s">
        <v>236</v>
      </c>
      <c r="E696" s="282" t="str">
        <f>CONCATENATE(SUM('Раздел 1'!V15:V15),"=",0)</f>
        <v>0=0</v>
      </c>
      <c r="F696" s="281"/>
    </row>
    <row r="697" spans="1:6" ht="26.4" x14ac:dyDescent="0.25">
      <c r="A697" s="223" t="str">
        <f>IF((SUM('Раздел 1'!Z33:Z33)=0),"","Неверно!")</f>
        <v/>
      </c>
      <c r="B697" s="222" t="s">
        <v>3205</v>
      </c>
      <c r="C697" s="282" t="s">
        <v>2936</v>
      </c>
      <c r="D697" s="282" t="s">
        <v>239</v>
      </c>
      <c r="E697" s="282" t="str">
        <f>CONCATENATE(SUM('Раздел 1'!Z33:Z33),"=",0)</f>
        <v>0=0</v>
      </c>
      <c r="F697" s="281"/>
    </row>
    <row r="698" spans="1:6" ht="26.4" x14ac:dyDescent="0.25">
      <c r="A698" s="223" t="str">
        <f>IF((SUM('Раздел 1'!Z34:Z34)=0),"","Неверно!")</f>
        <v/>
      </c>
      <c r="B698" s="222" t="s">
        <v>3205</v>
      </c>
      <c r="C698" s="282" t="s">
        <v>2081</v>
      </c>
      <c r="D698" s="282" t="s">
        <v>239</v>
      </c>
      <c r="E698" s="282" t="str">
        <f>CONCATENATE(SUM('Раздел 1'!Z34:Z34),"=",0)</f>
        <v>0=0</v>
      </c>
      <c r="F698" s="281"/>
    </row>
    <row r="699" spans="1:6" ht="26.4" x14ac:dyDescent="0.25">
      <c r="A699" s="223" t="str">
        <f>IF((SUM('Раздел 1'!Z35:Z35)=0),"","Неверно!")</f>
        <v/>
      </c>
      <c r="B699" s="222" t="s">
        <v>3205</v>
      </c>
      <c r="C699" s="282" t="s">
        <v>2082</v>
      </c>
      <c r="D699" s="282" t="s">
        <v>239</v>
      </c>
      <c r="E699" s="282" t="str">
        <f>CONCATENATE(SUM('Раздел 1'!Z35:Z35),"=",0)</f>
        <v>0=0</v>
      </c>
      <c r="F699" s="281"/>
    </row>
    <row r="700" spans="1:6" ht="26.4" x14ac:dyDescent="0.25">
      <c r="A700" s="223" t="str">
        <f>IF((SUM('Раздел 1'!Z36:Z36)=0),"","Неверно!")</f>
        <v/>
      </c>
      <c r="B700" s="222" t="s">
        <v>3205</v>
      </c>
      <c r="C700" s="282" t="s">
        <v>2083</v>
      </c>
      <c r="D700" s="282" t="s">
        <v>239</v>
      </c>
      <c r="E700" s="282" t="str">
        <f>CONCATENATE(SUM('Раздел 1'!Z36:Z36),"=",0)</f>
        <v>0=0</v>
      </c>
      <c r="F700" s="281"/>
    </row>
    <row r="701" spans="1:6" ht="26.4" x14ac:dyDescent="0.25">
      <c r="A701" s="223" t="str">
        <f>IF((SUM('Раздел 1'!Z37:Z37)=0),"","Неверно!")</f>
        <v/>
      </c>
      <c r="B701" s="222" t="s">
        <v>3205</v>
      </c>
      <c r="C701" s="282" t="s">
        <v>2084</v>
      </c>
      <c r="D701" s="282" t="s">
        <v>239</v>
      </c>
      <c r="E701" s="282" t="str">
        <f>CONCATENATE(SUM('Раздел 1'!Z37:Z37),"=",0)</f>
        <v>0=0</v>
      </c>
      <c r="F701" s="281"/>
    </row>
    <row r="702" spans="1:6" ht="26.4" x14ac:dyDescent="0.25">
      <c r="A702" s="223" t="str">
        <f>IF((SUM('Раздел 1'!Z38:Z38)=0),"","Неверно!")</f>
        <v/>
      </c>
      <c r="B702" s="222" t="s">
        <v>3205</v>
      </c>
      <c r="C702" s="282" t="s">
        <v>2085</v>
      </c>
      <c r="D702" s="282" t="s">
        <v>239</v>
      </c>
      <c r="E702" s="282" t="str">
        <f>CONCATENATE(SUM('Раздел 1'!Z38:Z38),"=",0)</f>
        <v>0=0</v>
      </c>
      <c r="F702" s="281"/>
    </row>
    <row r="703" spans="1:6" ht="26.4" x14ac:dyDescent="0.25">
      <c r="A703" s="223" t="str">
        <f>IF((SUM('Раздел 1'!Z39:Z39)=0),"","Неверно!")</f>
        <v/>
      </c>
      <c r="B703" s="222" t="s">
        <v>3205</v>
      </c>
      <c r="C703" s="282" t="s">
        <v>2086</v>
      </c>
      <c r="D703" s="282" t="s">
        <v>239</v>
      </c>
      <c r="E703" s="282" t="str">
        <f>CONCATENATE(SUM('Раздел 1'!Z39:Z39),"=",0)</f>
        <v>0=0</v>
      </c>
      <c r="F703" s="281"/>
    </row>
    <row r="704" spans="1:6" ht="26.4" x14ac:dyDescent="0.25">
      <c r="A704" s="223" t="str">
        <f>IF((SUM('Раздел 1'!Z40:Z40)=0),"","Неверно!")</f>
        <v/>
      </c>
      <c r="B704" s="222" t="s">
        <v>3205</v>
      </c>
      <c r="C704" s="282" t="s">
        <v>2087</v>
      </c>
      <c r="D704" s="282" t="s">
        <v>239</v>
      </c>
      <c r="E704" s="282" t="str">
        <f>CONCATENATE(SUM('Раздел 1'!Z40:Z40),"=",0)</f>
        <v>0=0</v>
      </c>
      <c r="F704" s="281"/>
    </row>
    <row r="705" spans="1:6" ht="26.4" x14ac:dyDescent="0.25">
      <c r="A705" s="223" t="str">
        <f>IF((SUM('Раздел 1'!Z41:Z41)=0),"","Неверно!")</f>
        <v/>
      </c>
      <c r="B705" s="222" t="s">
        <v>3205</v>
      </c>
      <c r="C705" s="282" t="s">
        <v>2088</v>
      </c>
      <c r="D705" s="282" t="s">
        <v>239</v>
      </c>
      <c r="E705" s="282" t="str">
        <f>CONCATENATE(SUM('Раздел 1'!Z41:Z41),"=",0)</f>
        <v>0=0</v>
      </c>
      <c r="F705" s="281"/>
    </row>
    <row r="706" spans="1:6" ht="26.4" x14ac:dyDescent="0.25">
      <c r="A706" s="223" t="str">
        <f>IF((SUM('Раздел 1'!Z42:Z42)=0),"","Неверно!")</f>
        <v/>
      </c>
      <c r="B706" s="222" t="s">
        <v>3205</v>
      </c>
      <c r="C706" s="282" t="s">
        <v>2089</v>
      </c>
      <c r="D706" s="282" t="s">
        <v>239</v>
      </c>
      <c r="E706" s="282" t="str">
        <f>CONCATENATE(SUM('Раздел 1'!Z42:Z42),"=",0)</f>
        <v>0=0</v>
      </c>
      <c r="F706" s="281"/>
    </row>
    <row r="707" spans="1:6" ht="26.4" x14ac:dyDescent="0.25">
      <c r="A707" s="223" t="str">
        <f>IF((SUM('Раздел 1'!Z43:Z43)=0),"","Неверно!")</f>
        <v/>
      </c>
      <c r="B707" s="222" t="s">
        <v>3205</v>
      </c>
      <c r="C707" s="282" t="s">
        <v>2090</v>
      </c>
      <c r="D707" s="282" t="s">
        <v>239</v>
      </c>
      <c r="E707" s="282" t="str">
        <f>CONCATENATE(SUM('Раздел 1'!Z43:Z43),"=",0)</f>
        <v>0=0</v>
      </c>
      <c r="F707" s="281"/>
    </row>
    <row r="708" spans="1:6" ht="26.4" x14ac:dyDescent="0.25">
      <c r="A708" s="223" t="str">
        <f>IF((SUM('Раздел 1'!Z44:Z44)=0),"","Неверно!")</f>
        <v/>
      </c>
      <c r="B708" s="222" t="s">
        <v>3205</v>
      </c>
      <c r="C708" s="282" t="s">
        <v>2091</v>
      </c>
      <c r="D708" s="282" t="s">
        <v>239</v>
      </c>
      <c r="E708" s="282" t="str">
        <f>CONCATENATE(SUM('Раздел 1'!Z44:Z44),"=",0)</f>
        <v>0=0</v>
      </c>
      <c r="F708" s="281"/>
    </row>
    <row r="709" spans="1:6" ht="26.4" x14ac:dyDescent="0.25">
      <c r="A709" s="223" t="str">
        <f>IF((SUM('Раздел 1'!Z45:Z45)=0),"","Неверно!")</f>
        <v/>
      </c>
      <c r="B709" s="222" t="s">
        <v>3205</v>
      </c>
      <c r="C709" s="282" t="s">
        <v>2092</v>
      </c>
      <c r="D709" s="282" t="s">
        <v>239</v>
      </c>
      <c r="E709" s="282" t="str">
        <f>CONCATENATE(SUM('Раздел 1'!Z45:Z45),"=",0)</f>
        <v>0=0</v>
      </c>
      <c r="F709" s="281"/>
    </row>
    <row r="710" spans="1:6" ht="26.4" x14ac:dyDescent="0.25">
      <c r="A710" s="223" t="str">
        <f>IF((SUM('Раздел 1'!Z46:Z46)=0),"","Неверно!")</f>
        <v/>
      </c>
      <c r="B710" s="222" t="s">
        <v>3205</v>
      </c>
      <c r="C710" s="282" t="s">
        <v>2093</v>
      </c>
      <c r="D710" s="282" t="s">
        <v>239</v>
      </c>
      <c r="E710" s="282" t="str">
        <f>CONCATENATE(SUM('Раздел 1'!Z46:Z46),"=",0)</f>
        <v>0=0</v>
      </c>
      <c r="F710" s="281"/>
    </row>
    <row r="711" spans="1:6" ht="26.4" x14ac:dyDescent="0.25">
      <c r="A711" s="223" t="str">
        <f>IF((SUM('Раздел 1'!Z47:Z47)=0),"","Неверно!")</f>
        <v/>
      </c>
      <c r="B711" s="222" t="s">
        <v>3205</v>
      </c>
      <c r="C711" s="282" t="s">
        <v>2094</v>
      </c>
      <c r="D711" s="282" t="s">
        <v>239</v>
      </c>
      <c r="E711" s="282" t="str">
        <f>CONCATENATE(SUM('Раздел 1'!Z47:Z47),"=",0)</f>
        <v>0=0</v>
      </c>
      <c r="F711" s="281"/>
    </row>
    <row r="712" spans="1:6" ht="26.4" x14ac:dyDescent="0.25">
      <c r="A712" s="223" t="str">
        <f>IF((SUM('Раздел 1'!Z48:Z48)=0),"","Неверно!")</f>
        <v/>
      </c>
      <c r="B712" s="222" t="s">
        <v>3205</v>
      </c>
      <c r="C712" s="282" t="s">
        <v>2095</v>
      </c>
      <c r="D712" s="282" t="s">
        <v>239</v>
      </c>
      <c r="E712" s="282" t="str">
        <f>CONCATENATE(SUM('Раздел 1'!Z48:Z48),"=",0)</f>
        <v>0=0</v>
      </c>
      <c r="F712" s="281"/>
    </row>
    <row r="713" spans="1:6" ht="26.4" x14ac:dyDescent="0.25">
      <c r="A713" s="223" t="str">
        <f>IF((SUM('Раздел 1'!Z49:Z49)=0),"","Неверно!")</f>
        <v/>
      </c>
      <c r="B713" s="222" t="s">
        <v>3205</v>
      </c>
      <c r="C713" s="282" t="s">
        <v>2096</v>
      </c>
      <c r="D713" s="282" t="s">
        <v>239</v>
      </c>
      <c r="E713" s="282" t="str">
        <f>CONCATENATE(SUM('Раздел 1'!Z49:Z49),"=",0)</f>
        <v>0=0</v>
      </c>
      <c r="F713" s="281"/>
    </row>
    <row r="714" spans="1:6" x14ac:dyDescent="0.25">
      <c r="A714" s="223" t="str">
        <f>IF((SUM('Раздел 1'!AB19:AB19)=0),"","Неверно!")</f>
        <v/>
      </c>
      <c r="B714" s="222" t="s">
        <v>3206</v>
      </c>
      <c r="C714" s="282" t="s">
        <v>2097</v>
      </c>
      <c r="D714" s="282" t="s">
        <v>237</v>
      </c>
      <c r="E714" s="282" t="str">
        <f>CONCATENATE(SUM('Раздел 1'!AB19:AB19),"=",0)</f>
        <v>0=0</v>
      </c>
      <c r="F714" s="281"/>
    </row>
    <row r="715" spans="1:6" x14ac:dyDescent="0.25">
      <c r="A715" s="223" t="str">
        <f>IF((SUM('Раздел 1'!AB20:AB20)=0),"","Неверно!")</f>
        <v/>
      </c>
      <c r="B715" s="222" t="s">
        <v>3206</v>
      </c>
      <c r="C715" s="282" t="s">
        <v>2098</v>
      </c>
      <c r="D715" s="282" t="s">
        <v>237</v>
      </c>
      <c r="E715" s="282" t="str">
        <f>CONCATENATE(SUM('Раздел 1'!AB20:AB20),"=",0)</f>
        <v>0=0</v>
      </c>
      <c r="F715" s="281"/>
    </row>
    <row r="716" spans="1:6" x14ac:dyDescent="0.25">
      <c r="A716" s="223" t="str">
        <f>IF((SUM('Раздел 1'!AB21:AB21)=0),"","Неверно!")</f>
        <v/>
      </c>
      <c r="B716" s="222" t="s">
        <v>3206</v>
      </c>
      <c r="C716" s="282" t="s">
        <v>2099</v>
      </c>
      <c r="D716" s="282" t="s">
        <v>237</v>
      </c>
      <c r="E716" s="282" t="str">
        <f>CONCATENATE(SUM('Раздел 1'!AB21:AB21),"=",0)</f>
        <v>0=0</v>
      </c>
      <c r="F716" s="281"/>
    </row>
    <row r="717" spans="1:6" ht="26.4" x14ac:dyDescent="0.25">
      <c r="A717" s="223" t="str">
        <f>IF((SUM('Раздел 1'!AJ9:AJ9)&lt;=SUM('Раздел 1'!M9:M9)),"","Неверно!")</f>
        <v/>
      </c>
      <c r="B717" s="222" t="s">
        <v>3207</v>
      </c>
      <c r="C717" s="282" t="s">
        <v>2891</v>
      </c>
      <c r="D717" s="282" t="s">
        <v>2892</v>
      </c>
      <c r="E717" s="282" t="str">
        <f>CONCATENATE(SUM('Раздел 1'!AJ9:AJ9),"&lt;=",SUM('Раздел 1'!M9:M9))</f>
        <v>0&lt;=1</v>
      </c>
      <c r="F717" s="281"/>
    </row>
    <row r="718" spans="1:6" ht="26.4" x14ac:dyDescent="0.25">
      <c r="A718" s="223" t="str">
        <f>IF((SUM('Раздел 1'!AJ18:AJ18)&lt;=SUM('Раздел 1'!M18:M18)),"","Неверно!")</f>
        <v/>
      </c>
      <c r="B718" s="222" t="s">
        <v>3207</v>
      </c>
      <c r="C718" s="282" t="s">
        <v>2893</v>
      </c>
      <c r="D718" s="282" t="s">
        <v>2892</v>
      </c>
      <c r="E718" s="282" t="str">
        <f>CONCATENATE(SUM('Раздел 1'!AJ18:AJ18),"&lt;=",SUM('Раздел 1'!M18:M18))</f>
        <v>0&lt;=0</v>
      </c>
      <c r="F718" s="281"/>
    </row>
    <row r="719" spans="1:6" ht="26.4" x14ac:dyDescent="0.25">
      <c r="A719" s="223" t="str">
        <f>IF((SUM('Раздел 1'!AJ19:AJ19)&lt;=SUM('Раздел 1'!M19:M19)),"","Неверно!")</f>
        <v/>
      </c>
      <c r="B719" s="222" t="s">
        <v>3207</v>
      </c>
      <c r="C719" s="282" t="s">
        <v>2894</v>
      </c>
      <c r="D719" s="282" t="s">
        <v>2892</v>
      </c>
      <c r="E719" s="282" t="str">
        <f>CONCATENATE(SUM('Раздел 1'!AJ19:AJ19),"&lt;=",SUM('Раздел 1'!M19:M19))</f>
        <v>0&lt;=0</v>
      </c>
      <c r="F719" s="281"/>
    </row>
    <row r="720" spans="1:6" ht="26.4" x14ac:dyDescent="0.25">
      <c r="A720" s="223" t="str">
        <f>IF((SUM('Раздел 1'!AJ20:AJ20)&lt;=SUM('Раздел 1'!M20:M20)),"","Неверно!")</f>
        <v/>
      </c>
      <c r="B720" s="222" t="s">
        <v>3207</v>
      </c>
      <c r="C720" s="282" t="s">
        <v>2895</v>
      </c>
      <c r="D720" s="282" t="s">
        <v>2892</v>
      </c>
      <c r="E720" s="282" t="str">
        <f>CONCATENATE(SUM('Раздел 1'!AJ20:AJ20),"&lt;=",SUM('Раздел 1'!M20:M20))</f>
        <v>0&lt;=0</v>
      </c>
      <c r="F720" s="281"/>
    </row>
    <row r="721" spans="1:5" ht="26.4" x14ac:dyDescent="0.25">
      <c r="A721" s="223" t="str">
        <f>IF((SUM('Раздел 1'!AJ21:AJ21)&lt;=SUM('Раздел 1'!M21:M21)),"","Неверно!")</f>
        <v/>
      </c>
      <c r="B721" s="222" t="s">
        <v>3207</v>
      </c>
      <c r="C721" s="282" t="s">
        <v>2896</v>
      </c>
      <c r="D721" s="282" t="s">
        <v>2892</v>
      </c>
      <c r="E721" s="282" t="str">
        <f>CONCATENATE(SUM('Раздел 1'!AJ21:AJ21),"&lt;=",SUM('Раздел 1'!M21:M21))</f>
        <v>0&lt;=0</v>
      </c>
    </row>
    <row r="722" spans="1:5" ht="26.4" x14ac:dyDescent="0.25">
      <c r="A722" s="223" t="str">
        <f>IF((SUM('Раздел 1'!AJ22:AJ22)&lt;=SUM('Раздел 1'!M22:M22)),"","Неверно!")</f>
        <v/>
      </c>
      <c r="B722" s="222" t="s">
        <v>3207</v>
      </c>
      <c r="C722" s="282" t="s">
        <v>2897</v>
      </c>
      <c r="D722" s="282" t="s">
        <v>2892</v>
      </c>
      <c r="E722" s="282" t="str">
        <f>CONCATENATE(SUM('Раздел 1'!AJ22:AJ22),"&lt;=",SUM('Раздел 1'!M22:M22))</f>
        <v>0&lt;=0</v>
      </c>
    </row>
    <row r="723" spans="1:5" ht="26.4" x14ac:dyDescent="0.25">
      <c r="A723" s="223" t="str">
        <f>IF((SUM('Раздел 1'!AJ23:AJ23)&lt;=SUM('Раздел 1'!M23:M23)),"","Неверно!")</f>
        <v/>
      </c>
      <c r="B723" s="222" t="s">
        <v>3207</v>
      </c>
      <c r="C723" s="282" t="s">
        <v>2898</v>
      </c>
      <c r="D723" s="282" t="s">
        <v>2892</v>
      </c>
      <c r="E723" s="282" t="str">
        <f>CONCATENATE(SUM('Раздел 1'!AJ23:AJ23),"&lt;=",SUM('Раздел 1'!M23:M23))</f>
        <v>0&lt;=0</v>
      </c>
    </row>
    <row r="724" spans="1:5" ht="26.4" x14ac:dyDescent="0.25">
      <c r="A724" s="223" t="str">
        <f>IF((SUM('Раздел 1'!AJ24:AJ24)&lt;=SUM('Раздел 1'!M24:M24)),"","Неверно!")</f>
        <v/>
      </c>
      <c r="B724" s="222" t="s">
        <v>3207</v>
      </c>
      <c r="C724" s="282" t="s">
        <v>2899</v>
      </c>
      <c r="D724" s="282" t="s">
        <v>2892</v>
      </c>
      <c r="E724" s="282" t="str">
        <f>CONCATENATE(SUM('Раздел 1'!AJ24:AJ24),"&lt;=",SUM('Раздел 1'!M24:M24))</f>
        <v>0&lt;=0</v>
      </c>
    </row>
    <row r="725" spans="1:5" ht="26.4" x14ac:dyDescent="0.25">
      <c r="A725" s="223" t="str">
        <f>IF((SUM('Раздел 1'!AJ25:AJ25)&lt;=SUM('Раздел 1'!M25:M25)),"","Неверно!")</f>
        <v/>
      </c>
      <c r="B725" s="222" t="s">
        <v>3207</v>
      </c>
      <c r="C725" s="282" t="s">
        <v>2900</v>
      </c>
      <c r="D725" s="282" t="s">
        <v>2892</v>
      </c>
      <c r="E725" s="282" t="str">
        <f>CONCATENATE(SUM('Раздел 1'!AJ25:AJ25),"&lt;=",SUM('Раздел 1'!M25:M25))</f>
        <v>0&lt;=0</v>
      </c>
    </row>
    <row r="726" spans="1:5" ht="26.4" x14ac:dyDescent="0.25">
      <c r="A726" s="223" t="str">
        <f>IF((SUM('Раздел 1'!AJ26:AJ26)&lt;=SUM('Раздел 1'!M26:M26)),"","Неверно!")</f>
        <v/>
      </c>
      <c r="B726" s="222" t="s">
        <v>3207</v>
      </c>
      <c r="C726" s="282" t="s">
        <v>2901</v>
      </c>
      <c r="D726" s="282" t="s">
        <v>2892</v>
      </c>
      <c r="E726" s="282" t="str">
        <f>CONCATENATE(SUM('Раздел 1'!AJ26:AJ26),"&lt;=",SUM('Раздел 1'!M26:M26))</f>
        <v>0&lt;=0</v>
      </c>
    </row>
    <row r="727" spans="1:5" ht="26.4" x14ac:dyDescent="0.25">
      <c r="A727" s="223" t="str">
        <f>IF((SUM('Раздел 1'!AJ27:AJ27)&lt;=SUM('Раздел 1'!M27:M27)),"","Неверно!")</f>
        <v/>
      </c>
      <c r="B727" s="222" t="s">
        <v>3207</v>
      </c>
      <c r="C727" s="282" t="s">
        <v>2902</v>
      </c>
      <c r="D727" s="282" t="s">
        <v>2892</v>
      </c>
      <c r="E727" s="282" t="str">
        <f>CONCATENATE(SUM('Раздел 1'!AJ27:AJ27),"&lt;=",SUM('Раздел 1'!M27:M27))</f>
        <v>0&lt;=0</v>
      </c>
    </row>
    <row r="728" spans="1:5" ht="26.4" x14ac:dyDescent="0.25">
      <c r="A728" s="223" t="str">
        <f>IF((SUM('Раздел 1'!AJ10:AJ10)&lt;=SUM('Раздел 1'!M10:M10)),"","Неверно!")</f>
        <v/>
      </c>
      <c r="B728" s="222" t="s">
        <v>3207</v>
      </c>
      <c r="C728" s="282" t="s">
        <v>2903</v>
      </c>
      <c r="D728" s="282" t="s">
        <v>2892</v>
      </c>
      <c r="E728" s="282" t="str">
        <f>CONCATENATE(SUM('Раздел 1'!AJ10:AJ10),"&lt;=",SUM('Раздел 1'!M10:M10))</f>
        <v>0&lt;=0</v>
      </c>
    </row>
    <row r="729" spans="1:5" ht="26.4" x14ac:dyDescent="0.25">
      <c r="A729" s="223" t="str">
        <f>IF((SUM('Раздел 1'!AJ28:AJ28)&lt;=SUM('Раздел 1'!M28:M28)),"","Неверно!")</f>
        <v/>
      </c>
      <c r="B729" s="222" t="s">
        <v>3207</v>
      </c>
      <c r="C729" s="282" t="s">
        <v>2904</v>
      </c>
      <c r="D729" s="282" t="s">
        <v>2892</v>
      </c>
      <c r="E729" s="282" t="str">
        <f>CONCATENATE(SUM('Раздел 1'!AJ28:AJ28),"&lt;=",SUM('Раздел 1'!M28:M28))</f>
        <v>0&lt;=0</v>
      </c>
    </row>
    <row r="730" spans="1:5" ht="26.4" x14ac:dyDescent="0.25">
      <c r="A730" s="223" t="str">
        <f>IF((SUM('Раздел 1'!AJ29:AJ29)&lt;=SUM('Раздел 1'!M29:M29)),"","Неверно!")</f>
        <v/>
      </c>
      <c r="B730" s="222" t="s">
        <v>3207</v>
      </c>
      <c r="C730" s="282" t="s">
        <v>2905</v>
      </c>
      <c r="D730" s="282" t="s">
        <v>2892</v>
      </c>
      <c r="E730" s="282" t="str">
        <f>CONCATENATE(SUM('Раздел 1'!AJ29:AJ29),"&lt;=",SUM('Раздел 1'!M29:M29))</f>
        <v>0&lt;=0</v>
      </c>
    </row>
    <row r="731" spans="1:5" ht="26.4" x14ac:dyDescent="0.25">
      <c r="A731" s="223" t="str">
        <f>IF((SUM('Раздел 1'!AJ30:AJ30)&lt;=SUM('Раздел 1'!M30:M30)),"","Неверно!")</f>
        <v/>
      </c>
      <c r="B731" s="222" t="s">
        <v>3207</v>
      </c>
      <c r="C731" s="282" t="s">
        <v>2906</v>
      </c>
      <c r="D731" s="282" t="s">
        <v>2892</v>
      </c>
      <c r="E731" s="282" t="str">
        <f>CONCATENATE(SUM('Раздел 1'!AJ30:AJ30),"&lt;=",SUM('Раздел 1'!M30:M30))</f>
        <v>0&lt;=0</v>
      </c>
    </row>
    <row r="732" spans="1:5" ht="26.4" x14ac:dyDescent="0.25">
      <c r="A732" s="223" t="str">
        <f>IF((SUM('Раздел 1'!AJ31:AJ31)&lt;=SUM('Раздел 1'!M31:M31)),"","Неверно!")</f>
        <v/>
      </c>
      <c r="B732" s="222" t="s">
        <v>3207</v>
      </c>
      <c r="C732" s="282" t="s">
        <v>2907</v>
      </c>
      <c r="D732" s="282" t="s">
        <v>2892</v>
      </c>
      <c r="E732" s="282" t="str">
        <f>CONCATENATE(SUM('Раздел 1'!AJ31:AJ31),"&lt;=",SUM('Раздел 1'!M31:M31))</f>
        <v>0&lt;=0</v>
      </c>
    </row>
    <row r="733" spans="1:5" ht="26.4" x14ac:dyDescent="0.25">
      <c r="A733" s="223" t="str">
        <f>IF((SUM('Раздел 1'!AJ32:AJ32)&lt;=SUM('Раздел 1'!M32:M32)),"","Неверно!")</f>
        <v/>
      </c>
      <c r="B733" s="222" t="s">
        <v>3207</v>
      </c>
      <c r="C733" s="282" t="s">
        <v>2908</v>
      </c>
      <c r="D733" s="282" t="s">
        <v>2892</v>
      </c>
      <c r="E733" s="282" t="str">
        <f>CONCATENATE(SUM('Раздел 1'!AJ32:AJ32),"&lt;=",SUM('Раздел 1'!M32:M32))</f>
        <v>0&lt;=0</v>
      </c>
    </row>
    <row r="734" spans="1:5" ht="26.4" x14ac:dyDescent="0.25">
      <c r="A734" s="223" t="str">
        <f>IF((SUM('Раздел 1'!AJ33:AJ33)&lt;=SUM('Раздел 1'!M33:M33)),"","Неверно!")</f>
        <v/>
      </c>
      <c r="B734" s="222" t="s">
        <v>3207</v>
      </c>
      <c r="C734" s="282" t="s">
        <v>2909</v>
      </c>
      <c r="D734" s="282" t="s">
        <v>2892</v>
      </c>
      <c r="E734" s="282" t="str">
        <f>CONCATENATE(SUM('Раздел 1'!AJ33:AJ33),"&lt;=",SUM('Раздел 1'!M33:M33))</f>
        <v>0&lt;=0</v>
      </c>
    </row>
    <row r="735" spans="1:5" ht="26.4" x14ac:dyDescent="0.25">
      <c r="A735" s="223" t="str">
        <f>IF((SUM('Раздел 1'!AJ34:AJ34)&lt;=SUM('Раздел 1'!M34:M34)),"","Неверно!")</f>
        <v/>
      </c>
      <c r="B735" s="222" t="s">
        <v>3207</v>
      </c>
      <c r="C735" s="282" t="s">
        <v>2910</v>
      </c>
      <c r="D735" s="282" t="s">
        <v>2892</v>
      </c>
      <c r="E735" s="282" t="str">
        <f>CONCATENATE(SUM('Раздел 1'!AJ34:AJ34),"&lt;=",SUM('Раздел 1'!M34:M34))</f>
        <v>0&lt;=0</v>
      </c>
    </row>
    <row r="736" spans="1:5" ht="26.4" x14ac:dyDescent="0.25">
      <c r="A736" s="223" t="str">
        <f>IF((SUM('Раздел 1'!AJ35:AJ35)&lt;=SUM('Раздел 1'!M35:M35)),"","Неверно!")</f>
        <v/>
      </c>
      <c r="B736" s="222" t="s">
        <v>3207</v>
      </c>
      <c r="C736" s="282" t="s">
        <v>2911</v>
      </c>
      <c r="D736" s="282" t="s">
        <v>2892</v>
      </c>
      <c r="E736" s="282" t="str">
        <f>CONCATENATE(SUM('Раздел 1'!AJ35:AJ35),"&lt;=",SUM('Раздел 1'!M35:M35))</f>
        <v>0&lt;=0</v>
      </c>
    </row>
    <row r="737" spans="1:5" ht="26.4" x14ac:dyDescent="0.25">
      <c r="A737" s="223" t="str">
        <f>IF((SUM('Раздел 1'!AJ36:AJ36)&lt;=SUM('Раздел 1'!M36:M36)),"","Неверно!")</f>
        <v/>
      </c>
      <c r="B737" s="222" t="s">
        <v>3207</v>
      </c>
      <c r="C737" s="282" t="s">
        <v>2912</v>
      </c>
      <c r="D737" s="282" t="s">
        <v>2892</v>
      </c>
      <c r="E737" s="282" t="str">
        <f>CONCATENATE(SUM('Раздел 1'!AJ36:AJ36),"&lt;=",SUM('Раздел 1'!M36:M36))</f>
        <v>0&lt;=0</v>
      </c>
    </row>
    <row r="738" spans="1:5" ht="26.4" x14ac:dyDescent="0.25">
      <c r="A738" s="223" t="str">
        <f>IF((SUM('Раздел 1'!AJ37:AJ37)&lt;=SUM('Раздел 1'!M37:M37)),"","Неверно!")</f>
        <v/>
      </c>
      <c r="B738" s="222" t="s">
        <v>3207</v>
      </c>
      <c r="C738" s="282" t="s">
        <v>2913</v>
      </c>
      <c r="D738" s="282" t="s">
        <v>2892</v>
      </c>
      <c r="E738" s="282" t="str">
        <f>CONCATENATE(SUM('Раздел 1'!AJ37:AJ37),"&lt;=",SUM('Раздел 1'!M37:M37))</f>
        <v>0&lt;=0</v>
      </c>
    </row>
    <row r="739" spans="1:5" ht="26.4" x14ac:dyDescent="0.25">
      <c r="A739" s="223" t="str">
        <f>IF((SUM('Раздел 1'!AJ11:AJ11)&lt;=SUM('Раздел 1'!M11:M11)),"","Неверно!")</f>
        <v/>
      </c>
      <c r="B739" s="222" t="s">
        <v>3207</v>
      </c>
      <c r="C739" s="282" t="s">
        <v>2914</v>
      </c>
      <c r="D739" s="282" t="s">
        <v>2892</v>
      </c>
      <c r="E739" s="282" t="str">
        <f>CONCATENATE(SUM('Раздел 1'!AJ11:AJ11),"&lt;=",SUM('Раздел 1'!M11:M11))</f>
        <v>0&lt;=0</v>
      </c>
    </row>
    <row r="740" spans="1:5" ht="26.4" x14ac:dyDescent="0.25">
      <c r="A740" s="223" t="str">
        <f>IF((SUM('Раздел 1'!AJ38:AJ38)&lt;=SUM('Раздел 1'!M38:M38)),"","Неверно!")</f>
        <v/>
      </c>
      <c r="B740" s="222" t="s">
        <v>3207</v>
      </c>
      <c r="C740" s="282" t="s">
        <v>2915</v>
      </c>
      <c r="D740" s="282" t="s">
        <v>2892</v>
      </c>
      <c r="E740" s="282" t="str">
        <f>CONCATENATE(SUM('Раздел 1'!AJ38:AJ38),"&lt;=",SUM('Раздел 1'!M38:M38))</f>
        <v>0&lt;=1</v>
      </c>
    </row>
    <row r="741" spans="1:5" ht="26.4" x14ac:dyDescent="0.25">
      <c r="A741" s="223" t="str">
        <f>IF((SUM('Раздел 1'!AJ39:AJ39)&lt;=SUM('Раздел 1'!M39:M39)),"","Неверно!")</f>
        <v/>
      </c>
      <c r="B741" s="222" t="s">
        <v>3207</v>
      </c>
      <c r="C741" s="282" t="s">
        <v>2916</v>
      </c>
      <c r="D741" s="282" t="s">
        <v>2892</v>
      </c>
      <c r="E741" s="282" t="str">
        <f>CONCATENATE(SUM('Раздел 1'!AJ39:AJ39),"&lt;=",SUM('Раздел 1'!M39:M39))</f>
        <v>0&lt;=0</v>
      </c>
    </row>
    <row r="742" spans="1:5" ht="26.4" x14ac:dyDescent="0.25">
      <c r="A742" s="223" t="str">
        <f>IF((SUM('Раздел 1'!AJ40:AJ40)&lt;=SUM('Раздел 1'!M40:M40)),"","Неверно!")</f>
        <v/>
      </c>
      <c r="B742" s="222" t="s">
        <v>3207</v>
      </c>
      <c r="C742" s="282" t="s">
        <v>2917</v>
      </c>
      <c r="D742" s="282" t="s">
        <v>2892</v>
      </c>
      <c r="E742" s="282" t="str">
        <f>CONCATENATE(SUM('Раздел 1'!AJ40:AJ40),"&lt;=",SUM('Раздел 1'!M40:M40))</f>
        <v>0&lt;=0</v>
      </c>
    </row>
    <row r="743" spans="1:5" ht="26.4" x14ac:dyDescent="0.25">
      <c r="A743" s="223" t="str">
        <f>IF((SUM('Раздел 1'!AJ41:AJ41)&lt;=SUM('Раздел 1'!M41:M41)),"","Неверно!")</f>
        <v/>
      </c>
      <c r="B743" s="222" t="s">
        <v>3207</v>
      </c>
      <c r="C743" s="282" t="s">
        <v>2918</v>
      </c>
      <c r="D743" s="282" t="s">
        <v>2892</v>
      </c>
      <c r="E743" s="282" t="str">
        <f>CONCATENATE(SUM('Раздел 1'!AJ41:AJ41),"&lt;=",SUM('Раздел 1'!M41:M41))</f>
        <v>0&lt;=0</v>
      </c>
    </row>
    <row r="744" spans="1:5" ht="26.4" x14ac:dyDescent="0.25">
      <c r="A744" s="223" t="str">
        <f>IF((SUM('Раздел 1'!AJ42:AJ42)&lt;=SUM('Раздел 1'!M42:M42)),"","Неверно!")</f>
        <v/>
      </c>
      <c r="B744" s="222" t="s">
        <v>3207</v>
      </c>
      <c r="C744" s="282" t="s">
        <v>2919</v>
      </c>
      <c r="D744" s="282" t="s">
        <v>2892</v>
      </c>
      <c r="E744" s="282" t="str">
        <f>CONCATENATE(SUM('Раздел 1'!AJ42:AJ42),"&lt;=",SUM('Раздел 1'!M42:M42))</f>
        <v>0&lt;=0</v>
      </c>
    </row>
    <row r="745" spans="1:5" ht="26.4" x14ac:dyDescent="0.25">
      <c r="A745" s="223" t="str">
        <f>IF((SUM('Раздел 1'!AJ43:AJ43)&lt;=SUM('Раздел 1'!M43:M43)),"","Неверно!")</f>
        <v/>
      </c>
      <c r="B745" s="222" t="s">
        <v>3207</v>
      </c>
      <c r="C745" s="282" t="s">
        <v>2920</v>
      </c>
      <c r="D745" s="282" t="s">
        <v>2892</v>
      </c>
      <c r="E745" s="282" t="str">
        <f>CONCATENATE(SUM('Раздел 1'!AJ43:AJ43),"&lt;=",SUM('Раздел 1'!M43:M43))</f>
        <v>0&lt;=0</v>
      </c>
    </row>
    <row r="746" spans="1:5" ht="26.4" x14ac:dyDescent="0.25">
      <c r="A746" s="223" t="str">
        <f>IF((SUM('Раздел 1'!AJ44:AJ44)&lt;=SUM('Раздел 1'!M44:M44)),"","Неверно!")</f>
        <v/>
      </c>
      <c r="B746" s="222" t="s">
        <v>3207</v>
      </c>
      <c r="C746" s="282" t="s">
        <v>2921</v>
      </c>
      <c r="D746" s="282" t="s">
        <v>2892</v>
      </c>
      <c r="E746" s="282" t="str">
        <f>CONCATENATE(SUM('Раздел 1'!AJ44:AJ44),"&lt;=",SUM('Раздел 1'!M44:M44))</f>
        <v>0&lt;=0</v>
      </c>
    </row>
    <row r="747" spans="1:5" ht="26.4" x14ac:dyDescent="0.25">
      <c r="A747" s="223" t="str">
        <f>IF((SUM('Раздел 1'!AJ45:AJ45)&lt;=SUM('Раздел 1'!M45:M45)),"","Неверно!")</f>
        <v/>
      </c>
      <c r="B747" s="222" t="s">
        <v>3207</v>
      </c>
      <c r="C747" s="282" t="s">
        <v>2922</v>
      </c>
      <c r="D747" s="282" t="s">
        <v>2892</v>
      </c>
      <c r="E747" s="282" t="str">
        <f>CONCATENATE(SUM('Раздел 1'!AJ45:AJ45),"&lt;=",SUM('Раздел 1'!M45:M45))</f>
        <v>0&lt;=0</v>
      </c>
    </row>
    <row r="748" spans="1:5" ht="26.4" x14ac:dyDescent="0.25">
      <c r="A748" s="223" t="str">
        <f>IF((SUM('Раздел 1'!AJ46:AJ46)&lt;=SUM('Раздел 1'!M46:M46)),"","Неверно!")</f>
        <v/>
      </c>
      <c r="B748" s="222" t="s">
        <v>3207</v>
      </c>
      <c r="C748" s="282" t="s">
        <v>2923</v>
      </c>
      <c r="D748" s="282" t="s">
        <v>2892</v>
      </c>
      <c r="E748" s="282" t="str">
        <f>CONCATENATE(SUM('Раздел 1'!AJ46:AJ46),"&lt;=",SUM('Раздел 1'!M46:M46))</f>
        <v>0&lt;=0</v>
      </c>
    </row>
    <row r="749" spans="1:5" ht="26.4" x14ac:dyDescent="0.25">
      <c r="A749" s="223" t="str">
        <f>IF((SUM('Раздел 1'!AJ47:AJ47)&lt;=SUM('Раздел 1'!M47:M47)),"","Неверно!")</f>
        <v/>
      </c>
      <c r="B749" s="222" t="s">
        <v>3207</v>
      </c>
      <c r="C749" s="282" t="s">
        <v>2924</v>
      </c>
      <c r="D749" s="282" t="s">
        <v>2892</v>
      </c>
      <c r="E749" s="282" t="str">
        <f>CONCATENATE(SUM('Раздел 1'!AJ47:AJ47),"&lt;=",SUM('Раздел 1'!M47:M47))</f>
        <v>0&lt;=0</v>
      </c>
    </row>
    <row r="750" spans="1:5" ht="26.4" x14ac:dyDescent="0.25">
      <c r="A750" s="223" t="str">
        <f>IF((SUM('Раздел 1'!AJ12:AJ12)&lt;=SUM('Раздел 1'!M12:M12)),"","Неверно!")</f>
        <v/>
      </c>
      <c r="B750" s="222" t="s">
        <v>3207</v>
      </c>
      <c r="C750" s="282" t="s">
        <v>2925</v>
      </c>
      <c r="D750" s="282" t="s">
        <v>2892</v>
      </c>
      <c r="E750" s="282" t="str">
        <f>CONCATENATE(SUM('Раздел 1'!AJ12:AJ12),"&lt;=",SUM('Раздел 1'!M12:M12))</f>
        <v>0&lt;=0</v>
      </c>
    </row>
    <row r="751" spans="1:5" ht="26.4" x14ac:dyDescent="0.25">
      <c r="A751" s="223" t="str">
        <f>IF((SUM('Раздел 1'!AJ48:AJ48)&lt;=SUM('Раздел 1'!M48:M48)),"","Неверно!")</f>
        <v/>
      </c>
      <c r="B751" s="222" t="s">
        <v>3207</v>
      </c>
      <c r="C751" s="282" t="s">
        <v>2926</v>
      </c>
      <c r="D751" s="282" t="s">
        <v>2892</v>
      </c>
      <c r="E751" s="282" t="str">
        <f>CONCATENATE(SUM('Раздел 1'!AJ48:AJ48),"&lt;=",SUM('Раздел 1'!M48:M48))</f>
        <v>0&lt;=0</v>
      </c>
    </row>
    <row r="752" spans="1:5" ht="26.4" x14ac:dyDescent="0.25">
      <c r="A752" s="223" t="str">
        <f>IF((SUM('Раздел 1'!AJ49:AJ49)&lt;=SUM('Раздел 1'!M49:M49)),"","Неверно!")</f>
        <v/>
      </c>
      <c r="B752" s="222" t="s">
        <v>3207</v>
      </c>
      <c r="C752" s="282" t="s">
        <v>2927</v>
      </c>
      <c r="D752" s="282" t="s">
        <v>2892</v>
      </c>
      <c r="E752" s="282" t="str">
        <f>CONCATENATE(SUM('Раздел 1'!AJ49:AJ49),"&lt;=",SUM('Раздел 1'!M49:M49))</f>
        <v>0&lt;=0</v>
      </c>
    </row>
    <row r="753" spans="1:6" ht="26.4" x14ac:dyDescent="0.25">
      <c r="A753" s="223" t="str">
        <f>IF((SUM('Раздел 1'!AJ50:AJ50)&lt;=SUM('Раздел 1'!M50:M50)),"","Неверно!")</f>
        <v/>
      </c>
      <c r="B753" s="222" t="s">
        <v>3207</v>
      </c>
      <c r="C753" s="282" t="s">
        <v>2928</v>
      </c>
      <c r="D753" s="282" t="s">
        <v>2892</v>
      </c>
      <c r="E753" s="282" t="str">
        <f>CONCATENATE(SUM('Раздел 1'!AJ50:AJ50),"&lt;=",SUM('Раздел 1'!M50:M50))</f>
        <v>0&lt;=0</v>
      </c>
      <c r="F753" s="281"/>
    </row>
    <row r="754" spans="1:6" ht="26.4" x14ac:dyDescent="0.25">
      <c r="A754" s="223" t="str">
        <f>IF((SUM('Раздел 1'!AJ51:AJ51)&lt;=SUM('Раздел 1'!M51:M51)),"","Неверно!")</f>
        <v/>
      </c>
      <c r="B754" s="222" t="s">
        <v>3207</v>
      </c>
      <c r="C754" s="282" t="s">
        <v>2929</v>
      </c>
      <c r="D754" s="282" t="s">
        <v>2892</v>
      </c>
      <c r="E754" s="282" t="str">
        <f>CONCATENATE(SUM('Раздел 1'!AJ51:AJ51),"&lt;=",SUM('Раздел 1'!M51:M51))</f>
        <v>0&lt;=0</v>
      </c>
      <c r="F754" s="281"/>
    </row>
    <row r="755" spans="1:6" ht="26.4" x14ac:dyDescent="0.25">
      <c r="A755" s="223" t="str">
        <f>IF((SUM('Раздел 1'!AJ52:AJ52)&lt;=SUM('Раздел 1'!M52:M52)),"","Неверно!")</f>
        <v/>
      </c>
      <c r="B755" s="222" t="s">
        <v>3207</v>
      </c>
      <c r="C755" s="282" t="s">
        <v>2930</v>
      </c>
      <c r="D755" s="282" t="s">
        <v>2892</v>
      </c>
      <c r="E755" s="282" t="str">
        <f>CONCATENATE(SUM('Раздел 1'!AJ52:AJ52),"&lt;=",SUM('Раздел 1'!M52:M52))</f>
        <v>0&lt;=0</v>
      </c>
      <c r="F755" s="281"/>
    </row>
    <row r="756" spans="1:6" ht="26.4" x14ac:dyDescent="0.25">
      <c r="A756" s="223" t="str">
        <f>IF((SUM('Раздел 1'!AJ13:AJ13)&lt;=SUM('Раздел 1'!M13:M13)),"","Неверно!")</f>
        <v/>
      </c>
      <c r="B756" s="222" t="s">
        <v>3207</v>
      </c>
      <c r="C756" s="282" t="s">
        <v>2931</v>
      </c>
      <c r="D756" s="282" t="s">
        <v>2892</v>
      </c>
      <c r="E756" s="282" t="str">
        <f>CONCATENATE(SUM('Раздел 1'!AJ13:AJ13),"&lt;=",SUM('Раздел 1'!M13:M13))</f>
        <v>0&lt;=0</v>
      </c>
      <c r="F756" s="281"/>
    </row>
    <row r="757" spans="1:6" ht="26.4" x14ac:dyDescent="0.25">
      <c r="A757" s="223" t="str">
        <f>IF((SUM('Раздел 1'!AJ14:AJ14)&lt;=SUM('Раздел 1'!M14:M14)),"","Неверно!")</f>
        <v/>
      </c>
      <c r="B757" s="222" t="s">
        <v>3207</v>
      </c>
      <c r="C757" s="282" t="s">
        <v>2932</v>
      </c>
      <c r="D757" s="282" t="s">
        <v>2892</v>
      </c>
      <c r="E757" s="282" t="str">
        <f>CONCATENATE(SUM('Раздел 1'!AJ14:AJ14),"&lt;=",SUM('Раздел 1'!M14:M14))</f>
        <v>0&lt;=0</v>
      </c>
      <c r="F757" s="281"/>
    </row>
    <row r="758" spans="1:6" ht="26.4" x14ac:dyDescent="0.25">
      <c r="A758" s="223" t="str">
        <f>IF((SUM('Раздел 1'!AJ15:AJ15)&lt;=SUM('Раздел 1'!M15:M15)),"","Неверно!")</f>
        <v/>
      </c>
      <c r="B758" s="222" t="s">
        <v>3207</v>
      </c>
      <c r="C758" s="282" t="s">
        <v>2933</v>
      </c>
      <c r="D758" s="282" t="s">
        <v>2892</v>
      </c>
      <c r="E758" s="282" t="str">
        <f>CONCATENATE(SUM('Раздел 1'!AJ15:AJ15),"&lt;=",SUM('Раздел 1'!M15:M15))</f>
        <v>0&lt;=0</v>
      </c>
      <c r="F758" s="281"/>
    </row>
    <row r="759" spans="1:6" ht="26.4" x14ac:dyDescent="0.25">
      <c r="A759" s="223" t="str">
        <f>IF((SUM('Раздел 1'!AJ16:AJ16)&lt;=SUM('Раздел 1'!M16:M16)),"","Неверно!")</f>
        <v/>
      </c>
      <c r="B759" s="222" t="s">
        <v>3207</v>
      </c>
      <c r="C759" s="282" t="s">
        <v>2934</v>
      </c>
      <c r="D759" s="282" t="s">
        <v>2892</v>
      </c>
      <c r="E759" s="282" t="str">
        <f>CONCATENATE(SUM('Раздел 1'!AJ16:AJ16),"&lt;=",SUM('Раздел 1'!M16:M16))</f>
        <v>0&lt;=0</v>
      </c>
      <c r="F759" s="281"/>
    </row>
    <row r="760" spans="1:6" ht="26.4" x14ac:dyDescent="0.25">
      <c r="A760" s="223" t="str">
        <f>IF((SUM('Раздел 1'!AJ17:AJ17)&lt;=SUM('Раздел 1'!M17:M17)),"","Неверно!")</f>
        <v/>
      </c>
      <c r="B760" s="222" t="s">
        <v>3207</v>
      </c>
      <c r="C760" s="282" t="s">
        <v>2935</v>
      </c>
      <c r="D760" s="282" t="s">
        <v>2892</v>
      </c>
      <c r="E760" s="282" t="str">
        <f>CONCATENATE(SUM('Раздел 1'!AJ17:AJ17),"&lt;=",SUM('Раздел 1'!M17:M17))</f>
        <v>0&lt;=0</v>
      </c>
      <c r="F760" s="281"/>
    </row>
    <row r="761" spans="1:6" x14ac:dyDescent="0.25">
      <c r="A761" s="223" t="str">
        <f>IF((SUM('Раздел 1'!V32:V32)=0),"","Неверно!")</f>
        <v/>
      </c>
      <c r="B761" s="222" t="s">
        <v>3208</v>
      </c>
      <c r="C761" s="282" t="s">
        <v>2890</v>
      </c>
      <c r="D761" s="282" t="s">
        <v>236</v>
      </c>
      <c r="E761" s="282" t="str">
        <f>CONCATENATE(SUM('Раздел 1'!V32:V32),"=",0)</f>
        <v>0=0</v>
      </c>
      <c r="F761" s="281"/>
    </row>
    <row r="762" spans="1:6" ht="26.4" x14ac:dyDescent="0.25">
      <c r="A762" s="223" t="str">
        <f>IF((SUM('Раздел 1'!AA9:AA9)&lt;=SUM('Раздел 1'!M9:M9)-SUM('Раздел 1'!Y9:Y9)),"","Неверно!")</f>
        <v/>
      </c>
      <c r="B762" s="222" t="s">
        <v>3209</v>
      </c>
      <c r="C762" s="282" t="s">
        <v>2100</v>
      </c>
      <c r="D762" s="282" t="s">
        <v>2889</v>
      </c>
      <c r="E762" s="282" t="str">
        <f>CONCATENATE(SUM('Раздел 1'!AA9:AA9),"&lt;=",SUM('Раздел 1'!M9:M9),"-",SUM('Раздел 1'!Y9:Y9))</f>
        <v>0&lt;=1-0</v>
      </c>
      <c r="F762" s="281"/>
    </row>
    <row r="763" spans="1:6" ht="26.4" x14ac:dyDescent="0.25">
      <c r="A763" s="223" t="str">
        <f>IF((SUM('Раздел 1'!AA18:AA18)&lt;=SUM('Раздел 1'!M18:M18)-SUM('Раздел 1'!Y18:Y18)),"","Неверно!")</f>
        <v/>
      </c>
      <c r="B763" s="222" t="s">
        <v>3209</v>
      </c>
      <c r="C763" s="282" t="s">
        <v>2101</v>
      </c>
      <c r="D763" s="282" t="s">
        <v>2889</v>
      </c>
      <c r="E763" s="282" t="str">
        <f>CONCATENATE(SUM('Раздел 1'!AA18:AA18),"&lt;=",SUM('Раздел 1'!M18:M18),"-",SUM('Раздел 1'!Y18:Y18))</f>
        <v>0&lt;=0-0</v>
      </c>
      <c r="F763" s="281"/>
    </row>
    <row r="764" spans="1:6" ht="26.4" x14ac:dyDescent="0.25">
      <c r="A764" s="223" t="str">
        <f>IF((SUM('Раздел 1'!AA19:AA19)&lt;=SUM('Раздел 1'!M19:M19)-SUM('Раздел 1'!Y19:Y19)),"","Неверно!")</f>
        <v/>
      </c>
      <c r="B764" s="222" t="s">
        <v>3209</v>
      </c>
      <c r="C764" s="282" t="s">
        <v>2102</v>
      </c>
      <c r="D764" s="282" t="s">
        <v>2889</v>
      </c>
      <c r="E764" s="282" t="str">
        <f>CONCATENATE(SUM('Раздел 1'!AA19:AA19),"&lt;=",SUM('Раздел 1'!M19:M19),"-",SUM('Раздел 1'!Y19:Y19))</f>
        <v>0&lt;=0-0</v>
      </c>
      <c r="F764" s="281"/>
    </row>
    <row r="765" spans="1:6" ht="26.4" x14ac:dyDescent="0.25">
      <c r="A765" s="223" t="str">
        <f>IF((SUM('Раздел 1'!AA20:AA20)&lt;=SUM('Раздел 1'!M20:M20)-SUM('Раздел 1'!Y20:Y20)),"","Неверно!")</f>
        <v/>
      </c>
      <c r="B765" s="222" t="s">
        <v>3209</v>
      </c>
      <c r="C765" s="282" t="s">
        <v>2103</v>
      </c>
      <c r="D765" s="282" t="s">
        <v>2889</v>
      </c>
      <c r="E765" s="282" t="str">
        <f>CONCATENATE(SUM('Раздел 1'!AA20:AA20),"&lt;=",SUM('Раздел 1'!M20:M20),"-",SUM('Раздел 1'!Y20:Y20))</f>
        <v>0&lt;=0-0</v>
      </c>
      <c r="F765" s="281"/>
    </row>
    <row r="766" spans="1:6" ht="26.4" x14ac:dyDescent="0.25">
      <c r="A766" s="223" t="str">
        <f>IF((SUM('Раздел 1'!AA21:AA21)&lt;=SUM('Раздел 1'!M21:M21)-SUM('Раздел 1'!Y21:Y21)),"","Неверно!")</f>
        <v/>
      </c>
      <c r="B766" s="222" t="s">
        <v>3209</v>
      </c>
      <c r="C766" s="282" t="s">
        <v>2104</v>
      </c>
      <c r="D766" s="282" t="s">
        <v>2889</v>
      </c>
      <c r="E766" s="282" t="str">
        <f>CONCATENATE(SUM('Раздел 1'!AA21:AA21),"&lt;=",SUM('Раздел 1'!M21:M21),"-",SUM('Раздел 1'!Y21:Y21))</f>
        <v>0&lt;=0-0</v>
      </c>
      <c r="F766" s="281"/>
    </row>
    <row r="767" spans="1:6" ht="26.4" x14ac:dyDescent="0.25">
      <c r="A767" s="223" t="str">
        <f>IF((SUM('Раздел 1'!AA22:AA22)&lt;=SUM('Раздел 1'!M22:M22)-SUM('Раздел 1'!Y22:Y22)),"","Неверно!")</f>
        <v/>
      </c>
      <c r="B767" s="222" t="s">
        <v>3209</v>
      </c>
      <c r="C767" s="282" t="s">
        <v>2105</v>
      </c>
      <c r="D767" s="282" t="s">
        <v>2889</v>
      </c>
      <c r="E767" s="282" t="str">
        <f>CONCATENATE(SUM('Раздел 1'!AA22:AA22),"&lt;=",SUM('Раздел 1'!M22:M22),"-",SUM('Раздел 1'!Y22:Y22))</f>
        <v>0&lt;=0-0</v>
      </c>
      <c r="F767" s="281"/>
    </row>
    <row r="768" spans="1:6" ht="26.4" x14ac:dyDescent="0.25">
      <c r="A768" s="223" t="str">
        <f>IF((SUM('Раздел 1'!AA23:AA23)&lt;=SUM('Раздел 1'!M23:M23)-SUM('Раздел 1'!Y23:Y23)),"","Неверно!")</f>
        <v/>
      </c>
      <c r="B768" s="222" t="s">
        <v>3209</v>
      </c>
      <c r="C768" s="282" t="s">
        <v>2106</v>
      </c>
      <c r="D768" s="282" t="s">
        <v>2889</v>
      </c>
      <c r="E768" s="282" t="str">
        <f>CONCATENATE(SUM('Раздел 1'!AA23:AA23),"&lt;=",SUM('Раздел 1'!M23:M23),"-",SUM('Раздел 1'!Y23:Y23))</f>
        <v>0&lt;=0-0</v>
      </c>
      <c r="F768" s="281"/>
    </row>
    <row r="769" spans="1:6" ht="26.4" x14ac:dyDescent="0.25">
      <c r="A769" s="223" t="str">
        <f>IF((SUM('Раздел 1'!AA24:AA24)&lt;=SUM('Раздел 1'!M24:M24)-SUM('Раздел 1'!Y24:Y24)),"","Неверно!")</f>
        <v/>
      </c>
      <c r="B769" s="222" t="s">
        <v>3209</v>
      </c>
      <c r="C769" s="282" t="s">
        <v>2107</v>
      </c>
      <c r="D769" s="282" t="s">
        <v>2889</v>
      </c>
      <c r="E769" s="282" t="str">
        <f>CONCATENATE(SUM('Раздел 1'!AA24:AA24),"&lt;=",SUM('Раздел 1'!M24:M24),"-",SUM('Раздел 1'!Y24:Y24))</f>
        <v>0&lt;=0-0</v>
      </c>
      <c r="F769" s="281"/>
    </row>
    <row r="770" spans="1:6" ht="26.4" x14ac:dyDescent="0.25">
      <c r="A770" s="223" t="str">
        <f>IF((SUM('Раздел 1'!AA25:AA25)&lt;=SUM('Раздел 1'!M25:M25)-SUM('Раздел 1'!Y25:Y25)),"","Неверно!")</f>
        <v/>
      </c>
      <c r="B770" s="222" t="s">
        <v>3209</v>
      </c>
      <c r="C770" s="282" t="s">
        <v>2108</v>
      </c>
      <c r="D770" s="282" t="s">
        <v>2889</v>
      </c>
      <c r="E770" s="282" t="str">
        <f>CONCATENATE(SUM('Раздел 1'!AA25:AA25),"&lt;=",SUM('Раздел 1'!M25:M25),"-",SUM('Раздел 1'!Y25:Y25))</f>
        <v>0&lt;=0-0</v>
      </c>
      <c r="F770" s="281"/>
    </row>
    <row r="771" spans="1:6" ht="26.4" x14ac:dyDescent="0.25">
      <c r="A771" s="223" t="str">
        <f>IF((SUM('Раздел 1'!AA26:AA26)&lt;=SUM('Раздел 1'!M26:M26)-SUM('Раздел 1'!Y26:Y26)),"","Неверно!")</f>
        <v/>
      </c>
      <c r="B771" s="222" t="s">
        <v>3209</v>
      </c>
      <c r="C771" s="282" t="s">
        <v>2109</v>
      </c>
      <c r="D771" s="282" t="s">
        <v>2889</v>
      </c>
      <c r="E771" s="282" t="str">
        <f>CONCATENATE(SUM('Раздел 1'!AA26:AA26),"&lt;=",SUM('Раздел 1'!M26:M26),"-",SUM('Раздел 1'!Y26:Y26))</f>
        <v>0&lt;=0-0</v>
      </c>
      <c r="F771" s="281"/>
    </row>
    <row r="772" spans="1:6" ht="26.4" x14ac:dyDescent="0.25">
      <c r="A772" s="223" t="str">
        <f>IF((SUM('Раздел 1'!AA27:AA27)&lt;=SUM('Раздел 1'!M27:M27)-SUM('Раздел 1'!Y27:Y27)),"","Неверно!")</f>
        <v/>
      </c>
      <c r="B772" s="222" t="s">
        <v>3209</v>
      </c>
      <c r="C772" s="282" t="s">
        <v>2110</v>
      </c>
      <c r="D772" s="282" t="s">
        <v>2889</v>
      </c>
      <c r="E772" s="282" t="str">
        <f>CONCATENATE(SUM('Раздел 1'!AA27:AA27),"&lt;=",SUM('Раздел 1'!M27:M27),"-",SUM('Раздел 1'!Y27:Y27))</f>
        <v>0&lt;=0-0</v>
      </c>
      <c r="F772" s="281"/>
    </row>
    <row r="773" spans="1:6" ht="26.4" x14ac:dyDescent="0.25">
      <c r="A773" s="223" t="str">
        <f>IF((SUM('Раздел 1'!AA10:AA10)&lt;=SUM('Раздел 1'!M10:M10)-SUM('Раздел 1'!Y10:Y10)),"","Неверно!")</f>
        <v/>
      </c>
      <c r="B773" s="222" t="s">
        <v>3209</v>
      </c>
      <c r="C773" s="282" t="s">
        <v>2111</v>
      </c>
      <c r="D773" s="282" t="s">
        <v>2889</v>
      </c>
      <c r="E773" s="282" t="str">
        <f>CONCATENATE(SUM('Раздел 1'!AA10:AA10),"&lt;=",SUM('Раздел 1'!M10:M10),"-",SUM('Раздел 1'!Y10:Y10))</f>
        <v>0&lt;=0-0</v>
      </c>
      <c r="F773" s="281"/>
    </row>
    <row r="774" spans="1:6" ht="26.4" x14ac:dyDescent="0.25">
      <c r="A774" s="223" t="str">
        <f>IF((SUM('Раздел 1'!AA28:AA28)&lt;=SUM('Раздел 1'!M28:M28)-SUM('Раздел 1'!Y28:Y28)),"","Неверно!")</f>
        <v/>
      </c>
      <c r="B774" s="222" t="s">
        <v>3209</v>
      </c>
      <c r="C774" s="282" t="s">
        <v>2112</v>
      </c>
      <c r="D774" s="282" t="s">
        <v>2889</v>
      </c>
      <c r="E774" s="282" t="str">
        <f>CONCATENATE(SUM('Раздел 1'!AA28:AA28),"&lt;=",SUM('Раздел 1'!M28:M28),"-",SUM('Раздел 1'!Y28:Y28))</f>
        <v>0&lt;=0-0</v>
      </c>
      <c r="F774" s="281"/>
    </row>
    <row r="775" spans="1:6" ht="26.4" x14ac:dyDescent="0.25">
      <c r="A775" s="223" t="str">
        <f>IF((SUM('Раздел 1'!AA29:AA29)&lt;=SUM('Раздел 1'!M29:M29)-SUM('Раздел 1'!Y29:Y29)),"","Неверно!")</f>
        <v/>
      </c>
      <c r="B775" s="222" t="s">
        <v>3209</v>
      </c>
      <c r="C775" s="282" t="s">
        <v>2113</v>
      </c>
      <c r="D775" s="282" t="s">
        <v>2889</v>
      </c>
      <c r="E775" s="282" t="str">
        <f>CONCATENATE(SUM('Раздел 1'!AA29:AA29),"&lt;=",SUM('Раздел 1'!M29:M29),"-",SUM('Раздел 1'!Y29:Y29))</f>
        <v>0&lt;=0-0</v>
      </c>
      <c r="F775" s="281"/>
    </row>
    <row r="776" spans="1:6" ht="26.4" x14ac:dyDescent="0.25">
      <c r="A776" s="223" t="str">
        <f>IF((SUM('Раздел 1'!AA30:AA30)&lt;=SUM('Раздел 1'!M30:M30)-SUM('Раздел 1'!Y30:Y30)),"","Неверно!")</f>
        <v/>
      </c>
      <c r="B776" s="222" t="s">
        <v>3209</v>
      </c>
      <c r="C776" s="282" t="s">
        <v>2114</v>
      </c>
      <c r="D776" s="282" t="s">
        <v>2889</v>
      </c>
      <c r="E776" s="282" t="str">
        <f>CONCATENATE(SUM('Раздел 1'!AA30:AA30),"&lt;=",SUM('Раздел 1'!M30:M30),"-",SUM('Раздел 1'!Y30:Y30))</f>
        <v>0&lt;=0-0</v>
      </c>
      <c r="F776" s="281"/>
    </row>
    <row r="777" spans="1:6" ht="26.4" x14ac:dyDescent="0.25">
      <c r="A777" s="223" t="str">
        <f>IF((SUM('Раздел 1'!AA31:AA31)&lt;=SUM('Раздел 1'!M31:M31)-SUM('Раздел 1'!Y31:Y31)),"","Неверно!")</f>
        <v/>
      </c>
      <c r="B777" s="222" t="s">
        <v>3209</v>
      </c>
      <c r="C777" s="282" t="s">
        <v>2115</v>
      </c>
      <c r="D777" s="282" t="s">
        <v>2889</v>
      </c>
      <c r="E777" s="282" t="str">
        <f>CONCATENATE(SUM('Раздел 1'!AA31:AA31),"&lt;=",SUM('Раздел 1'!M31:M31),"-",SUM('Раздел 1'!Y31:Y31))</f>
        <v>0&lt;=0-0</v>
      </c>
      <c r="F777" s="281"/>
    </row>
    <row r="778" spans="1:6" ht="26.4" x14ac:dyDescent="0.25">
      <c r="A778" s="223" t="str">
        <f>IF((SUM('Раздел 1'!AA32:AA32)&lt;=SUM('Раздел 1'!M32:M32)-SUM('Раздел 1'!Y32:Y32)),"","Неверно!")</f>
        <v/>
      </c>
      <c r="B778" s="222" t="s">
        <v>3209</v>
      </c>
      <c r="C778" s="282" t="s">
        <v>2116</v>
      </c>
      <c r="D778" s="282" t="s">
        <v>2889</v>
      </c>
      <c r="E778" s="282" t="str">
        <f>CONCATENATE(SUM('Раздел 1'!AA32:AA32),"&lt;=",SUM('Раздел 1'!M32:M32),"-",SUM('Раздел 1'!Y32:Y32))</f>
        <v>0&lt;=0-0</v>
      </c>
      <c r="F778" s="281"/>
    </row>
    <row r="779" spans="1:6" ht="26.4" x14ac:dyDescent="0.25">
      <c r="A779" s="223" t="str">
        <f>IF((SUM('Раздел 1'!AA33:AA33)&lt;=SUM('Раздел 1'!M33:M33)-SUM('Раздел 1'!Y33:Y33)),"","Неверно!")</f>
        <v/>
      </c>
      <c r="B779" s="222" t="s">
        <v>3209</v>
      </c>
      <c r="C779" s="282" t="s">
        <v>2117</v>
      </c>
      <c r="D779" s="282" t="s">
        <v>2889</v>
      </c>
      <c r="E779" s="282" t="str">
        <f>CONCATENATE(SUM('Раздел 1'!AA33:AA33),"&lt;=",SUM('Раздел 1'!M33:M33),"-",SUM('Раздел 1'!Y33:Y33))</f>
        <v>0&lt;=0-0</v>
      </c>
      <c r="F779" s="281"/>
    </row>
    <row r="780" spans="1:6" ht="26.4" x14ac:dyDescent="0.25">
      <c r="A780" s="223" t="str">
        <f>IF((SUM('Раздел 1'!AA34:AA34)&lt;=SUM('Раздел 1'!M34:M34)-SUM('Раздел 1'!Y34:Y34)),"","Неверно!")</f>
        <v/>
      </c>
      <c r="B780" s="222" t="s">
        <v>3209</v>
      </c>
      <c r="C780" s="282" t="s">
        <v>2118</v>
      </c>
      <c r="D780" s="282" t="s">
        <v>2889</v>
      </c>
      <c r="E780" s="282" t="str">
        <f>CONCATENATE(SUM('Раздел 1'!AA34:AA34),"&lt;=",SUM('Раздел 1'!M34:M34),"-",SUM('Раздел 1'!Y34:Y34))</f>
        <v>0&lt;=0-0</v>
      </c>
      <c r="F780" s="281"/>
    </row>
    <row r="781" spans="1:6" ht="26.4" x14ac:dyDescent="0.25">
      <c r="A781" s="223" t="str">
        <f>IF((SUM('Раздел 1'!AA35:AA35)&lt;=SUM('Раздел 1'!M35:M35)-SUM('Раздел 1'!Y35:Y35)),"","Неверно!")</f>
        <v/>
      </c>
      <c r="B781" s="222" t="s">
        <v>3209</v>
      </c>
      <c r="C781" s="282" t="s">
        <v>2119</v>
      </c>
      <c r="D781" s="282" t="s">
        <v>2889</v>
      </c>
      <c r="E781" s="282" t="str">
        <f>CONCATENATE(SUM('Раздел 1'!AA35:AA35),"&lt;=",SUM('Раздел 1'!M35:M35),"-",SUM('Раздел 1'!Y35:Y35))</f>
        <v>0&lt;=0-0</v>
      </c>
      <c r="F781" s="281"/>
    </row>
    <row r="782" spans="1:6" ht="26.4" x14ac:dyDescent="0.25">
      <c r="A782" s="223" t="str">
        <f>IF((SUM('Раздел 1'!AA36:AA36)&lt;=SUM('Раздел 1'!M36:M36)-SUM('Раздел 1'!Y36:Y36)),"","Неверно!")</f>
        <v/>
      </c>
      <c r="B782" s="222" t="s">
        <v>3209</v>
      </c>
      <c r="C782" s="282" t="s">
        <v>2120</v>
      </c>
      <c r="D782" s="282" t="s">
        <v>2889</v>
      </c>
      <c r="E782" s="282" t="str">
        <f>CONCATENATE(SUM('Раздел 1'!AA36:AA36),"&lt;=",SUM('Раздел 1'!M36:M36),"-",SUM('Раздел 1'!Y36:Y36))</f>
        <v>0&lt;=0-0</v>
      </c>
      <c r="F782" s="281"/>
    </row>
    <row r="783" spans="1:6" ht="26.4" x14ac:dyDescent="0.25">
      <c r="A783" s="223" t="str">
        <f>IF((SUM('Раздел 1'!AA37:AA37)&lt;=SUM('Раздел 1'!M37:M37)-SUM('Раздел 1'!Y37:Y37)),"","Неверно!")</f>
        <v/>
      </c>
      <c r="B783" s="222" t="s">
        <v>3209</v>
      </c>
      <c r="C783" s="282" t="s">
        <v>2121</v>
      </c>
      <c r="D783" s="282" t="s">
        <v>2889</v>
      </c>
      <c r="E783" s="282" t="str">
        <f>CONCATENATE(SUM('Раздел 1'!AA37:AA37),"&lt;=",SUM('Раздел 1'!M37:M37),"-",SUM('Раздел 1'!Y37:Y37))</f>
        <v>0&lt;=0-0</v>
      </c>
      <c r="F783" s="281"/>
    </row>
    <row r="784" spans="1:6" ht="26.4" x14ac:dyDescent="0.25">
      <c r="A784" s="223" t="str">
        <f>IF((SUM('Раздел 1'!AA11:AA11)&lt;=SUM('Раздел 1'!M11:M11)-SUM('Раздел 1'!Y11:Y11)),"","Неверно!")</f>
        <v/>
      </c>
      <c r="B784" s="222" t="s">
        <v>3209</v>
      </c>
      <c r="C784" s="282" t="s">
        <v>2122</v>
      </c>
      <c r="D784" s="282" t="s">
        <v>2889</v>
      </c>
      <c r="E784" s="282" t="str">
        <f>CONCATENATE(SUM('Раздел 1'!AA11:AA11),"&lt;=",SUM('Раздел 1'!M11:M11),"-",SUM('Раздел 1'!Y11:Y11))</f>
        <v>0&lt;=0-0</v>
      </c>
      <c r="F784" s="281"/>
    </row>
    <row r="785" spans="1:6" ht="26.4" x14ac:dyDescent="0.25">
      <c r="A785" s="223" t="str">
        <f>IF((SUM('Раздел 1'!AA38:AA38)&lt;=SUM('Раздел 1'!M38:M38)-SUM('Раздел 1'!Y38:Y38)),"","Неверно!")</f>
        <v/>
      </c>
      <c r="B785" s="222" t="s">
        <v>3209</v>
      </c>
      <c r="C785" s="282" t="s">
        <v>2123</v>
      </c>
      <c r="D785" s="282" t="s">
        <v>2889</v>
      </c>
      <c r="E785" s="282" t="str">
        <f>CONCATENATE(SUM('Раздел 1'!AA38:AA38),"&lt;=",SUM('Раздел 1'!M38:M38),"-",SUM('Раздел 1'!Y38:Y38))</f>
        <v>0&lt;=1-0</v>
      </c>
      <c r="F785" s="281"/>
    </row>
    <row r="786" spans="1:6" ht="26.4" x14ac:dyDescent="0.25">
      <c r="A786" s="223" t="str">
        <f>IF((SUM('Раздел 1'!AA39:AA39)&lt;=SUM('Раздел 1'!M39:M39)-SUM('Раздел 1'!Y39:Y39)),"","Неверно!")</f>
        <v/>
      </c>
      <c r="B786" s="222" t="s">
        <v>3209</v>
      </c>
      <c r="C786" s="282" t="s">
        <v>2124</v>
      </c>
      <c r="D786" s="282" t="s">
        <v>2889</v>
      </c>
      <c r="E786" s="282" t="str">
        <f>CONCATENATE(SUM('Раздел 1'!AA39:AA39),"&lt;=",SUM('Раздел 1'!M39:M39),"-",SUM('Раздел 1'!Y39:Y39))</f>
        <v>0&lt;=0-0</v>
      </c>
      <c r="F786" s="281"/>
    </row>
    <row r="787" spans="1:6" ht="26.4" x14ac:dyDescent="0.25">
      <c r="A787" s="223" t="str">
        <f>IF((SUM('Раздел 1'!AA40:AA40)&lt;=SUM('Раздел 1'!M40:M40)-SUM('Раздел 1'!Y40:Y40)),"","Неверно!")</f>
        <v/>
      </c>
      <c r="B787" s="222" t="s">
        <v>3209</v>
      </c>
      <c r="C787" s="282" t="s">
        <v>2125</v>
      </c>
      <c r="D787" s="282" t="s">
        <v>2889</v>
      </c>
      <c r="E787" s="282" t="str">
        <f>CONCATENATE(SUM('Раздел 1'!AA40:AA40),"&lt;=",SUM('Раздел 1'!M40:M40),"-",SUM('Раздел 1'!Y40:Y40))</f>
        <v>0&lt;=0-0</v>
      </c>
      <c r="F787" s="281"/>
    </row>
    <row r="788" spans="1:6" ht="26.4" x14ac:dyDescent="0.25">
      <c r="A788" s="223" t="str">
        <f>IF((SUM('Раздел 1'!AA41:AA41)&lt;=SUM('Раздел 1'!M41:M41)-SUM('Раздел 1'!Y41:Y41)),"","Неверно!")</f>
        <v/>
      </c>
      <c r="B788" s="222" t="s">
        <v>3209</v>
      </c>
      <c r="C788" s="282" t="s">
        <v>2126</v>
      </c>
      <c r="D788" s="282" t="s">
        <v>2889</v>
      </c>
      <c r="E788" s="282" t="str">
        <f>CONCATENATE(SUM('Раздел 1'!AA41:AA41),"&lt;=",SUM('Раздел 1'!M41:M41),"-",SUM('Раздел 1'!Y41:Y41))</f>
        <v>0&lt;=0-0</v>
      </c>
      <c r="F788" s="281"/>
    </row>
    <row r="789" spans="1:6" ht="26.4" x14ac:dyDescent="0.25">
      <c r="A789" s="223" t="str">
        <f>IF((SUM('Раздел 1'!AA42:AA42)&lt;=SUM('Раздел 1'!M42:M42)-SUM('Раздел 1'!Y42:Y42)),"","Неверно!")</f>
        <v/>
      </c>
      <c r="B789" s="222" t="s">
        <v>3209</v>
      </c>
      <c r="C789" s="282" t="s">
        <v>2127</v>
      </c>
      <c r="D789" s="282" t="s">
        <v>2889</v>
      </c>
      <c r="E789" s="282" t="str">
        <f>CONCATENATE(SUM('Раздел 1'!AA42:AA42),"&lt;=",SUM('Раздел 1'!M42:M42),"-",SUM('Раздел 1'!Y42:Y42))</f>
        <v>0&lt;=0-0</v>
      </c>
      <c r="F789" s="281"/>
    </row>
    <row r="790" spans="1:6" ht="26.4" x14ac:dyDescent="0.25">
      <c r="A790" s="223" t="str">
        <f>IF((SUM('Раздел 1'!AA43:AA43)&lt;=SUM('Раздел 1'!M43:M43)-SUM('Раздел 1'!Y43:Y43)),"","Неверно!")</f>
        <v/>
      </c>
      <c r="B790" s="222" t="s">
        <v>3209</v>
      </c>
      <c r="C790" s="282" t="s">
        <v>2128</v>
      </c>
      <c r="D790" s="282" t="s">
        <v>2889</v>
      </c>
      <c r="E790" s="282" t="str">
        <f>CONCATENATE(SUM('Раздел 1'!AA43:AA43),"&lt;=",SUM('Раздел 1'!M43:M43),"-",SUM('Раздел 1'!Y43:Y43))</f>
        <v>0&lt;=0-0</v>
      </c>
      <c r="F790" s="281"/>
    </row>
    <row r="791" spans="1:6" ht="26.4" x14ac:dyDescent="0.25">
      <c r="A791" s="223" t="str">
        <f>IF((SUM('Раздел 1'!AA44:AA44)&lt;=SUM('Раздел 1'!M44:M44)-SUM('Раздел 1'!Y44:Y44)),"","Неверно!")</f>
        <v/>
      </c>
      <c r="B791" s="222" t="s">
        <v>3209</v>
      </c>
      <c r="C791" s="282" t="s">
        <v>2129</v>
      </c>
      <c r="D791" s="282" t="s">
        <v>2889</v>
      </c>
      <c r="E791" s="282" t="str">
        <f>CONCATENATE(SUM('Раздел 1'!AA44:AA44),"&lt;=",SUM('Раздел 1'!M44:M44),"-",SUM('Раздел 1'!Y44:Y44))</f>
        <v>0&lt;=0-0</v>
      </c>
      <c r="F791" s="281"/>
    </row>
    <row r="792" spans="1:6" ht="26.4" x14ac:dyDescent="0.25">
      <c r="A792" s="223" t="str">
        <f>IF((SUM('Раздел 1'!AA45:AA45)&lt;=SUM('Раздел 1'!M45:M45)-SUM('Раздел 1'!Y45:Y45)),"","Неверно!")</f>
        <v/>
      </c>
      <c r="B792" s="222" t="s">
        <v>3209</v>
      </c>
      <c r="C792" s="282" t="s">
        <v>2130</v>
      </c>
      <c r="D792" s="282" t="s">
        <v>2889</v>
      </c>
      <c r="E792" s="282" t="str">
        <f>CONCATENATE(SUM('Раздел 1'!AA45:AA45),"&lt;=",SUM('Раздел 1'!M45:M45),"-",SUM('Раздел 1'!Y45:Y45))</f>
        <v>0&lt;=0-0</v>
      </c>
      <c r="F792" s="281"/>
    </row>
    <row r="793" spans="1:6" ht="26.4" x14ac:dyDescent="0.25">
      <c r="A793" s="223" t="str">
        <f>IF((SUM('Раздел 1'!AA46:AA46)&lt;=SUM('Раздел 1'!M46:M46)-SUM('Раздел 1'!Y46:Y46)),"","Неверно!")</f>
        <v/>
      </c>
      <c r="B793" s="222" t="s">
        <v>3209</v>
      </c>
      <c r="C793" s="282" t="s">
        <v>2131</v>
      </c>
      <c r="D793" s="282" t="s">
        <v>2889</v>
      </c>
      <c r="E793" s="282" t="str">
        <f>CONCATENATE(SUM('Раздел 1'!AA46:AA46),"&lt;=",SUM('Раздел 1'!M46:M46),"-",SUM('Раздел 1'!Y46:Y46))</f>
        <v>0&lt;=0-0</v>
      </c>
      <c r="F793" s="281"/>
    </row>
    <row r="794" spans="1:6" ht="26.4" x14ac:dyDescent="0.25">
      <c r="A794" s="223" t="str">
        <f>IF((SUM('Раздел 1'!AA47:AA47)&lt;=SUM('Раздел 1'!M47:M47)-SUM('Раздел 1'!Y47:Y47)),"","Неверно!")</f>
        <v/>
      </c>
      <c r="B794" s="222" t="s">
        <v>3209</v>
      </c>
      <c r="C794" s="282" t="s">
        <v>2132</v>
      </c>
      <c r="D794" s="282" t="s">
        <v>2889</v>
      </c>
      <c r="E794" s="282" t="str">
        <f>CONCATENATE(SUM('Раздел 1'!AA47:AA47),"&lt;=",SUM('Раздел 1'!M47:M47),"-",SUM('Раздел 1'!Y47:Y47))</f>
        <v>0&lt;=0-0</v>
      </c>
      <c r="F794" s="281"/>
    </row>
    <row r="795" spans="1:6" ht="26.4" x14ac:dyDescent="0.25">
      <c r="A795" s="223" t="str">
        <f>IF((SUM('Раздел 1'!AA12:AA12)&lt;=SUM('Раздел 1'!M12:M12)-SUM('Раздел 1'!Y12:Y12)),"","Неверно!")</f>
        <v/>
      </c>
      <c r="B795" s="222" t="s">
        <v>3209</v>
      </c>
      <c r="C795" s="282" t="s">
        <v>2133</v>
      </c>
      <c r="D795" s="282" t="s">
        <v>2889</v>
      </c>
      <c r="E795" s="282" t="str">
        <f>CONCATENATE(SUM('Раздел 1'!AA12:AA12),"&lt;=",SUM('Раздел 1'!M12:M12),"-",SUM('Раздел 1'!Y12:Y12))</f>
        <v>0&lt;=0-0</v>
      </c>
      <c r="F795" s="281"/>
    </row>
    <row r="796" spans="1:6" ht="26.4" x14ac:dyDescent="0.25">
      <c r="A796" s="223" t="str">
        <f>IF((SUM('Раздел 1'!AA48:AA48)&lt;=SUM('Раздел 1'!M48:M48)-SUM('Раздел 1'!Y48:Y48)),"","Неверно!")</f>
        <v/>
      </c>
      <c r="B796" s="222" t="s">
        <v>3209</v>
      </c>
      <c r="C796" s="282" t="s">
        <v>2134</v>
      </c>
      <c r="D796" s="282" t="s">
        <v>2889</v>
      </c>
      <c r="E796" s="282" t="str">
        <f>CONCATENATE(SUM('Раздел 1'!AA48:AA48),"&lt;=",SUM('Раздел 1'!M48:M48),"-",SUM('Раздел 1'!Y48:Y48))</f>
        <v>0&lt;=0-0</v>
      </c>
      <c r="F796" s="281"/>
    </row>
    <row r="797" spans="1:6" ht="26.4" x14ac:dyDescent="0.25">
      <c r="A797" s="223" t="str">
        <f>IF((SUM('Раздел 1'!AA49:AA49)&lt;=SUM('Раздел 1'!M49:M49)-SUM('Раздел 1'!Y49:Y49)),"","Неверно!")</f>
        <v/>
      </c>
      <c r="B797" s="222" t="s">
        <v>3209</v>
      </c>
      <c r="C797" s="282" t="s">
        <v>2135</v>
      </c>
      <c r="D797" s="282" t="s">
        <v>2889</v>
      </c>
      <c r="E797" s="282" t="str">
        <f>CONCATENATE(SUM('Раздел 1'!AA49:AA49),"&lt;=",SUM('Раздел 1'!M49:M49),"-",SUM('Раздел 1'!Y49:Y49))</f>
        <v>0&lt;=0-0</v>
      </c>
      <c r="F797" s="281"/>
    </row>
    <row r="798" spans="1:6" ht="26.4" x14ac:dyDescent="0.25">
      <c r="A798" s="223" t="str">
        <f>IF((SUM('Раздел 1'!AA50:AA50)&lt;=SUM('Раздел 1'!M50:M50)-SUM('Раздел 1'!Y50:Y50)),"","Неверно!")</f>
        <v/>
      </c>
      <c r="B798" s="222" t="s">
        <v>3209</v>
      </c>
      <c r="C798" s="282" t="s">
        <v>2136</v>
      </c>
      <c r="D798" s="282" t="s">
        <v>2889</v>
      </c>
      <c r="E798" s="282" t="str">
        <f>CONCATENATE(SUM('Раздел 1'!AA50:AA50),"&lt;=",SUM('Раздел 1'!M50:M50),"-",SUM('Раздел 1'!Y50:Y50))</f>
        <v>0&lt;=0-0</v>
      </c>
      <c r="F798" s="281"/>
    </row>
    <row r="799" spans="1:6" ht="26.4" x14ac:dyDescent="0.25">
      <c r="A799" s="223" t="str">
        <f>IF((SUM('Раздел 1'!AA51:AA51)&lt;=SUM('Раздел 1'!M51:M51)-SUM('Раздел 1'!Y51:Y51)),"","Неверно!")</f>
        <v/>
      </c>
      <c r="B799" s="222" t="s">
        <v>3209</v>
      </c>
      <c r="C799" s="282" t="s">
        <v>2137</v>
      </c>
      <c r="D799" s="282" t="s">
        <v>2889</v>
      </c>
      <c r="E799" s="282" t="str">
        <f>CONCATENATE(SUM('Раздел 1'!AA51:AA51),"&lt;=",SUM('Раздел 1'!M51:M51),"-",SUM('Раздел 1'!Y51:Y51))</f>
        <v>0&lt;=0-0</v>
      </c>
      <c r="F799" s="281"/>
    </row>
    <row r="800" spans="1:6" ht="26.4" x14ac:dyDescent="0.25">
      <c r="A800" s="223" t="str">
        <f>IF((SUM('Раздел 1'!AA52:AA52)&lt;=SUM('Раздел 1'!M52:M52)-SUM('Раздел 1'!Y52:Y52)),"","Неверно!")</f>
        <v/>
      </c>
      <c r="B800" s="222" t="s">
        <v>3209</v>
      </c>
      <c r="C800" s="282" t="s">
        <v>2138</v>
      </c>
      <c r="D800" s="282" t="s">
        <v>2889</v>
      </c>
      <c r="E800" s="282" t="str">
        <f>CONCATENATE(SUM('Раздел 1'!AA52:AA52),"&lt;=",SUM('Раздел 1'!M52:M52),"-",SUM('Раздел 1'!Y52:Y52))</f>
        <v>0&lt;=0-0</v>
      </c>
      <c r="F800" s="281"/>
    </row>
    <row r="801" spans="1:5" ht="26.4" x14ac:dyDescent="0.25">
      <c r="A801" s="223" t="str">
        <f>IF((SUM('Раздел 1'!AA13:AA13)&lt;=SUM('Раздел 1'!M13:M13)-SUM('Раздел 1'!Y13:Y13)),"","Неверно!")</f>
        <v/>
      </c>
      <c r="B801" s="222" t="s">
        <v>3209</v>
      </c>
      <c r="C801" s="282" t="s">
        <v>2139</v>
      </c>
      <c r="D801" s="282" t="s">
        <v>2889</v>
      </c>
      <c r="E801" s="282" t="str">
        <f>CONCATENATE(SUM('Раздел 1'!AA13:AA13),"&lt;=",SUM('Раздел 1'!M13:M13),"-",SUM('Раздел 1'!Y13:Y13))</f>
        <v>0&lt;=0-0</v>
      </c>
    </row>
    <row r="802" spans="1:5" ht="26.4" x14ac:dyDescent="0.25">
      <c r="A802" s="223" t="str">
        <f>IF((SUM('Раздел 1'!AA14:AA14)&lt;=SUM('Раздел 1'!M14:M14)-SUM('Раздел 1'!Y14:Y14)),"","Неверно!")</f>
        <v/>
      </c>
      <c r="B802" s="222" t="s">
        <v>3209</v>
      </c>
      <c r="C802" s="282" t="s">
        <v>2140</v>
      </c>
      <c r="D802" s="282" t="s">
        <v>2889</v>
      </c>
      <c r="E802" s="282" t="str">
        <f>CONCATENATE(SUM('Раздел 1'!AA14:AA14),"&lt;=",SUM('Раздел 1'!M14:M14),"-",SUM('Раздел 1'!Y14:Y14))</f>
        <v>0&lt;=0-0</v>
      </c>
    </row>
    <row r="803" spans="1:5" ht="26.4" x14ac:dyDescent="0.25">
      <c r="A803" s="223" t="str">
        <f>IF((SUM('Раздел 1'!AA15:AA15)&lt;=SUM('Раздел 1'!M15:M15)-SUM('Раздел 1'!Y15:Y15)),"","Неверно!")</f>
        <v/>
      </c>
      <c r="B803" s="222" t="s">
        <v>3209</v>
      </c>
      <c r="C803" s="282" t="s">
        <v>2141</v>
      </c>
      <c r="D803" s="282" t="s">
        <v>2889</v>
      </c>
      <c r="E803" s="282" t="str">
        <f>CONCATENATE(SUM('Раздел 1'!AA15:AA15),"&lt;=",SUM('Раздел 1'!M15:M15),"-",SUM('Раздел 1'!Y15:Y15))</f>
        <v>0&lt;=0-0</v>
      </c>
    </row>
    <row r="804" spans="1:5" ht="26.4" x14ac:dyDescent="0.25">
      <c r="A804" s="223" t="str">
        <f>IF((SUM('Раздел 1'!AA16:AA16)&lt;=SUM('Раздел 1'!M16:M16)-SUM('Раздел 1'!Y16:Y16)),"","Неверно!")</f>
        <v/>
      </c>
      <c r="B804" s="222" t="s">
        <v>3209</v>
      </c>
      <c r="C804" s="282" t="s">
        <v>2142</v>
      </c>
      <c r="D804" s="282" t="s">
        <v>2889</v>
      </c>
      <c r="E804" s="282" t="str">
        <f>CONCATENATE(SUM('Раздел 1'!AA16:AA16),"&lt;=",SUM('Раздел 1'!M16:M16),"-",SUM('Раздел 1'!Y16:Y16))</f>
        <v>0&lt;=0-0</v>
      </c>
    </row>
    <row r="805" spans="1:5" ht="26.4" x14ac:dyDescent="0.25">
      <c r="A805" s="223" t="str">
        <f>IF((SUM('Раздел 1'!AA17:AA17)&lt;=SUM('Раздел 1'!M17:M17)-SUM('Раздел 1'!Y17:Y17)),"","Неверно!")</f>
        <v/>
      </c>
      <c r="B805" s="222" t="s">
        <v>3209</v>
      </c>
      <c r="C805" s="282" t="s">
        <v>2143</v>
      </c>
      <c r="D805" s="282" t="s">
        <v>2889</v>
      </c>
      <c r="E805" s="282" t="str">
        <f>CONCATENATE(SUM('Раздел 1'!AA17:AA17),"&lt;=",SUM('Раздел 1'!M17:M17),"-",SUM('Раздел 1'!Y17:Y17))</f>
        <v>0&lt;=0-0</v>
      </c>
    </row>
    <row r="806" spans="1:5" x14ac:dyDescent="0.25">
      <c r="A806" s="223" t="str">
        <f>IF((SUM('Раздел 1'!V34:V34)=0),"","Неверно!")</f>
        <v/>
      </c>
      <c r="B806" s="222" t="s">
        <v>3210</v>
      </c>
      <c r="C806" s="282" t="s">
        <v>2888</v>
      </c>
      <c r="D806" s="282" t="s">
        <v>236</v>
      </c>
      <c r="E806" s="282" t="str">
        <f>CONCATENATE(SUM('Раздел 1'!V34:V34),"=",0)</f>
        <v>0=0</v>
      </c>
    </row>
    <row r="807" spans="1:5" x14ac:dyDescent="0.25">
      <c r="A807" s="223" t="str">
        <f>IF((SUM('Раздел 1'!V35:V35)=0),"","Неверно!")</f>
        <v/>
      </c>
      <c r="B807" s="222" t="s">
        <v>3210</v>
      </c>
      <c r="C807" s="282" t="s">
        <v>2144</v>
      </c>
      <c r="D807" s="282" t="s">
        <v>236</v>
      </c>
      <c r="E807" s="282" t="str">
        <f>CONCATENATE(SUM('Раздел 1'!V35:V35),"=",0)</f>
        <v>0=0</v>
      </c>
    </row>
    <row r="808" spans="1:5" x14ac:dyDescent="0.25">
      <c r="A808" s="223" t="str">
        <f>IF((SUM('Раздел 1'!V36:V36)=0),"","Неверно!")</f>
        <v/>
      </c>
      <c r="B808" s="222" t="s">
        <v>3210</v>
      </c>
      <c r="C808" s="282" t="s">
        <v>2145</v>
      </c>
      <c r="D808" s="282" t="s">
        <v>236</v>
      </c>
      <c r="E808" s="282" t="str">
        <f>CONCATENATE(SUM('Раздел 1'!V36:V36),"=",0)</f>
        <v>0=0</v>
      </c>
    </row>
    <row r="809" spans="1:5" x14ac:dyDescent="0.25">
      <c r="A809" s="223" t="str">
        <f>IF((SUM('Раздел 1'!V37:V37)=0),"","Неверно!")</f>
        <v/>
      </c>
      <c r="B809" s="222" t="s">
        <v>3210</v>
      </c>
      <c r="C809" s="282" t="s">
        <v>2146</v>
      </c>
      <c r="D809" s="282" t="s">
        <v>236</v>
      </c>
      <c r="E809" s="282" t="str">
        <f>CONCATENATE(SUM('Раздел 1'!V37:V37),"=",0)</f>
        <v>0=0</v>
      </c>
    </row>
    <row r="810" spans="1:5" ht="26.4" x14ac:dyDescent="0.25">
      <c r="A810" s="223" t="str">
        <f>IF((SUM('Раздел 1'!AB9:AB9)&lt;=SUM('Раздел 1'!M9:M9)-SUM('Раздел 1'!Z9:Z9)),"","Неверно!")</f>
        <v/>
      </c>
      <c r="B810" s="222" t="s">
        <v>3211</v>
      </c>
      <c r="C810" s="282" t="s">
        <v>2147</v>
      </c>
      <c r="D810" s="282" t="s">
        <v>2887</v>
      </c>
      <c r="E810" s="282" t="str">
        <f>CONCATENATE(SUM('Раздел 1'!AB9:AB9),"&lt;=",SUM('Раздел 1'!M9:M9),"-",SUM('Раздел 1'!Z9:Z9))</f>
        <v>0&lt;=1-0</v>
      </c>
    </row>
    <row r="811" spans="1:5" ht="26.4" x14ac:dyDescent="0.25">
      <c r="A811" s="223" t="str">
        <f>IF((SUM('Раздел 1'!AB18:AB18)&lt;=SUM('Раздел 1'!M18:M18)-SUM('Раздел 1'!Z18:Z18)),"","Неверно!")</f>
        <v/>
      </c>
      <c r="B811" s="222" t="s">
        <v>3211</v>
      </c>
      <c r="C811" s="282" t="s">
        <v>2148</v>
      </c>
      <c r="D811" s="282" t="s">
        <v>2887</v>
      </c>
      <c r="E811" s="282" t="str">
        <f>CONCATENATE(SUM('Раздел 1'!AB18:AB18),"&lt;=",SUM('Раздел 1'!M18:M18),"-",SUM('Раздел 1'!Z18:Z18))</f>
        <v>0&lt;=0-0</v>
      </c>
    </row>
    <row r="812" spans="1:5" ht="26.4" x14ac:dyDescent="0.25">
      <c r="A812" s="223" t="str">
        <f>IF((SUM('Раздел 1'!AB19:AB19)&lt;=SUM('Раздел 1'!M19:M19)-SUM('Раздел 1'!Z19:Z19)),"","Неверно!")</f>
        <v/>
      </c>
      <c r="B812" s="222" t="s">
        <v>3211</v>
      </c>
      <c r="C812" s="282" t="s">
        <v>2149</v>
      </c>
      <c r="D812" s="282" t="s">
        <v>2887</v>
      </c>
      <c r="E812" s="282" t="str">
        <f>CONCATENATE(SUM('Раздел 1'!AB19:AB19),"&lt;=",SUM('Раздел 1'!M19:M19),"-",SUM('Раздел 1'!Z19:Z19))</f>
        <v>0&lt;=0-0</v>
      </c>
    </row>
    <row r="813" spans="1:5" ht="26.4" x14ac:dyDescent="0.25">
      <c r="A813" s="223" t="str">
        <f>IF((SUM('Раздел 1'!AB20:AB20)&lt;=SUM('Раздел 1'!M20:M20)-SUM('Раздел 1'!Z20:Z20)),"","Неверно!")</f>
        <v/>
      </c>
      <c r="B813" s="222" t="s">
        <v>3211</v>
      </c>
      <c r="C813" s="282" t="s">
        <v>2150</v>
      </c>
      <c r="D813" s="282" t="s">
        <v>2887</v>
      </c>
      <c r="E813" s="282" t="str">
        <f>CONCATENATE(SUM('Раздел 1'!AB20:AB20),"&lt;=",SUM('Раздел 1'!M20:M20),"-",SUM('Раздел 1'!Z20:Z20))</f>
        <v>0&lt;=0-0</v>
      </c>
    </row>
    <row r="814" spans="1:5" ht="26.4" x14ac:dyDescent="0.25">
      <c r="A814" s="223" t="str">
        <f>IF((SUM('Раздел 1'!AB21:AB21)&lt;=SUM('Раздел 1'!M21:M21)-SUM('Раздел 1'!Z21:Z21)),"","Неверно!")</f>
        <v/>
      </c>
      <c r="B814" s="222" t="s">
        <v>3211</v>
      </c>
      <c r="C814" s="282" t="s">
        <v>2151</v>
      </c>
      <c r="D814" s="282" t="s">
        <v>2887</v>
      </c>
      <c r="E814" s="282" t="str">
        <f>CONCATENATE(SUM('Раздел 1'!AB21:AB21),"&lt;=",SUM('Раздел 1'!M21:M21),"-",SUM('Раздел 1'!Z21:Z21))</f>
        <v>0&lt;=0-0</v>
      </c>
    </row>
    <row r="815" spans="1:5" ht="26.4" x14ac:dyDescent="0.25">
      <c r="A815" s="223" t="str">
        <f>IF((SUM('Раздел 1'!AB22:AB22)&lt;=SUM('Раздел 1'!M22:M22)-SUM('Раздел 1'!Z22:Z22)),"","Неверно!")</f>
        <v/>
      </c>
      <c r="B815" s="222" t="s">
        <v>3211</v>
      </c>
      <c r="C815" s="282" t="s">
        <v>2152</v>
      </c>
      <c r="D815" s="282" t="s">
        <v>2887</v>
      </c>
      <c r="E815" s="282" t="str">
        <f>CONCATENATE(SUM('Раздел 1'!AB22:AB22),"&lt;=",SUM('Раздел 1'!M22:M22),"-",SUM('Раздел 1'!Z22:Z22))</f>
        <v>0&lt;=0-0</v>
      </c>
    </row>
    <row r="816" spans="1:5" ht="26.4" x14ac:dyDescent="0.25">
      <c r="A816" s="223" t="str">
        <f>IF((SUM('Раздел 1'!AB23:AB23)&lt;=SUM('Раздел 1'!M23:M23)-SUM('Раздел 1'!Z23:Z23)),"","Неверно!")</f>
        <v/>
      </c>
      <c r="B816" s="222" t="s">
        <v>3211</v>
      </c>
      <c r="C816" s="282" t="s">
        <v>2153</v>
      </c>
      <c r="D816" s="282" t="s">
        <v>2887</v>
      </c>
      <c r="E816" s="282" t="str">
        <f>CONCATENATE(SUM('Раздел 1'!AB23:AB23),"&lt;=",SUM('Раздел 1'!M23:M23),"-",SUM('Раздел 1'!Z23:Z23))</f>
        <v>0&lt;=0-0</v>
      </c>
    </row>
    <row r="817" spans="1:6" ht="26.4" x14ac:dyDescent="0.25">
      <c r="A817" s="223" t="str">
        <f>IF((SUM('Раздел 1'!AB24:AB24)&lt;=SUM('Раздел 1'!M24:M24)-SUM('Раздел 1'!Z24:Z24)),"","Неверно!")</f>
        <v/>
      </c>
      <c r="B817" s="222" t="s">
        <v>3211</v>
      </c>
      <c r="C817" s="282" t="s">
        <v>2154</v>
      </c>
      <c r="D817" s="282" t="s">
        <v>2887</v>
      </c>
      <c r="E817" s="282" t="str">
        <f>CONCATENATE(SUM('Раздел 1'!AB24:AB24),"&lt;=",SUM('Раздел 1'!M24:M24),"-",SUM('Раздел 1'!Z24:Z24))</f>
        <v>0&lt;=0-0</v>
      </c>
      <c r="F817" s="281"/>
    </row>
    <row r="818" spans="1:6" ht="26.4" x14ac:dyDescent="0.25">
      <c r="A818" s="223" t="str">
        <f>IF((SUM('Раздел 1'!AB25:AB25)&lt;=SUM('Раздел 1'!M25:M25)-SUM('Раздел 1'!Z25:Z25)),"","Неверно!")</f>
        <v/>
      </c>
      <c r="B818" s="222" t="s">
        <v>3211</v>
      </c>
      <c r="C818" s="282" t="s">
        <v>2155</v>
      </c>
      <c r="D818" s="282" t="s">
        <v>2887</v>
      </c>
      <c r="E818" s="282" t="str">
        <f>CONCATENATE(SUM('Раздел 1'!AB25:AB25),"&lt;=",SUM('Раздел 1'!M25:M25),"-",SUM('Раздел 1'!Z25:Z25))</f>
        <v>0&lt;=0-0</v>
      </c>
      <c r="F818" s="281"/>
    </row>
    <row r="819" spans="1:6" ht="26.4" x14ac:dyDescent="0.25">
      <c r="A819" s="223" t="str">
        <f>IF((SUM('Раздел 1'!AB26:AB26)&lt;=SUM('Раздел 1'!M26:M26)-SUM('Раздел 1'!Z26:Z26)),"","Неверно!")</f>
        <v/>
      </c>
      <c r="B819" s="222" t="s">
        <v>3211</v>
      </c>
      <c r="C819" s="282" t="s">
        <v>2156</v>
      </c>
      <c r="D819" s="282" t="s">
        <v>2887</v>
      </c>
      <c r="E819" s="282" t="str">
        <f>CONCATENATE(SUM('Раздел 1'!AB26:AB26),"&lt;=",SUM('Раздел 1'!M26:M26),"-",SUM('Раздел 1'!Z26:Z26))</f>
        <v>0&lt;=0-0</v>
      </c>
      <c r="F819" s="281"/>
    </row>
    <row r="820" spans="1:6" ht="26.4" x14ac:dyDescent="0.25">
      <c r="A820" s="223" t="str">
        <f>IF((SUM('Раздел 1'!AB27:AB27)&lt;=SUM('Раздел 1'!M27:M27)-SUM('Раздел 1'!Z27:Z27)),"","Неверно!")</f>
        <v/>
      </c>
      <c r="B820" s="222" t="s">
        <v>3211</v>
      </c>
      <c r="C820" s="282" t="s">
        <v>2157</v>
      </c>
      <c r="D820" s="282" t="s">
        <v>2887</v>
      </c>
      <c r="E820" s="282" t="str">
        <f>CONCATENATE(SUM('Раздел 1'!AB27:AB27),"&lt;=",SUM('Раздел 1'!M27:M27),"-",SUM('Раздел 1'!Z27:Z27))</f>
        <v>0&lt;=0-0</v>
      </c>
      <c r="F820" s="281"/>
    </row>
    <row r="821" spans="1:6" ht="26.4" x14ac:dyDescent="0.25">
      <c r="A821" s="223" t="str">
        <f>IF((SUM('Раздел 1'!AB10:AB10)&lt;=SUM('Раздел 1'!M10:M10)-SUM('Раздел 1'!Z10:Z10)),"","Неверно!")</f>
        <v/>
      </c>
      <c r="B821" s="222" t="s">
        <v>3211</v>
      </c>
      <c r="C821" s="282" t="s">
        <v>2158</v>
      </c>
      <c r="D821" s="282" t="s">
        <v>2887</v>
      </c>
      <c r="E821" s="282" t="str">
        <f>CONCATENATE(SUM('Раздел 1'!AB10:AB10),"&lt;=",SUM('Раздел 1'!M10:M10),"-",SUM('Раздел 1'!Z10:Z10))</f>
        <v>0&lt;=0-0</v>
      </c>
      <c r="F821" s="281"/>
    </row>
    <row r="822" spans="1:6" ht="26.4" x14ac:dyDescent="0.25">
      <c r="A822" s="223" t="str">
        <f>IF((SUM('Раздел 1'!AB28:AB28)&lt;=SUM('Раздел 1'!M28:M28)-SUM('Раздел 1'!Z28:Z28)),"","Неверно!")</f>
        <v/>
      </c>
      <c r="B822" s="222" t="s">
        <v>3211</v>
      </c>
      <c r="C822" s="282" t="s">
        <v>2159</v>
      </c>
      <c r="D822" s="282" t="s">
        <v>2887</v>
      </c>
      <c r="E822" s="282" t="str">
        <f>CONCATENATE(SUM('Раздел 1'!AB28:AB28),"&lt;=",SUM('Раздел 1'!M28:M28),"-",SUM('Раздел 1'!Z28:Z28))</f>
        <v>0&lt;=0-0</v>
      </c>
      <c r="F822" s="281"/>
    </row>
    <row r="823" spans="1:6" ht="26.4" x14ac:dyDescent="0.25">
      <c r="A823" s="223" t="str">
        <f>IF((SUM('Раздел 1'!AB29:AB29)&lt;=SUM('Раздел 1'!M29:M29)-SUM('Раздел 1'!Z29:Z29)),"","Неверно!")</f>
        <v/>
      </c>
      <c r="B823" s="222" t="s">
        <v>3211</v>
      </c>
      <c r="C823" s="282" t="s">
        <v>2160</v>
      </c>
      <c r="D823" s="282" t="s">
        <v>2887</v>
      </c>
      <c r="E823" s="282" t="str">
        <f>CONCATENATE(SUM('Раздел 1'!AB29:AB29),"&lt;=",SUM('Раздел 1'!M29:M29),"-",SUM('Раздел 1'!Z29:Z29))</f>
        <v>0&lt;=0-0</v>
      </c>
      <c r="F823" s="281"/>
    </row>
    <row r="824" spans="1:6" ht="26.4" x14ac:dyDescent="0.25">
      <c r="A824" s="223" t="str">
        <f>IF((SUM('Раздел 1'!AB30:AB30)&lt;=SUM('Раздел 1'!M30:M30)-SUM('Раздел 1'!Z30:Z30)),"","Неверно!")</f>
        <v/>
      </c>
      <c r="B824" s="222" t="s">
        <v>3211</v>
      </c>
      <c r="C824" s="282" t="s">
        <v>2161</v>
      </c>
      <c r="D824" s="282" t="s">
        <v>2887</v>
      </c>
      <c r="E824" s="282" t="str">
        <f>CONCATENATE(SUM('Раздел 1'!AB30:AB30),"&lt;=",SUM('Раздел 1'!M30:M30),"-",SUM('Раздел 1'!Z30:Z30))</f>
        <v>0&lt;=0-0</v>
      </c>
      <c r="F824" s="281"/>
    </row>
    <row r="825" spans="1:6" ht="26.4" x14ac:dyDescent="0.25">
      <c r="A825" s="223" t="str">
        <f>IF((SUM('Раздел 1'!AB31:AB31)&lt;=SUM('Раздел 1'!M31:M31)-SUM('Раздел 1'!Z31:Z31)),"","Неверно!")</f>
        <v/>
      </c>
      <c r="B825" s="222" t="s">
        <v>3211</v>
      </c>
      <c r="C825" s="282" t="s">
        <v>2162</v>
      </c>
      <c r="D825" s="282" t="s">
        <v>2887</v>
      </c>
      <c r="E825" s="282" t="str">
        <f>CONCATENATE(SUM('Раздел 1'!AB31:AB31),"&lt;=",SUM('Раздел 1'!M31:M31),"-",SUM('Раздел 1'!Z31:Z31))</f>
        <v>0&lt;=0-0</v>
      </c>
      <c r="F825" s="281"/>
    </row>
    <row r="826" spans="1:6" ht="26.4" x14ac:dyDescent="0.25">
      <c r="A826" s="223" t="str">
        <f>IF((SUM('Раздел 1'!AB32:AB32)&lt;=SUM('Раздел 1'!M32:M32)-SUM('Раздел 1'!Z32:Z32)),"","Неверно!")</f>
        <v/>
      </c>
      <c r="B826" s="222" t="s">
        <v>3211</v>
      </c>
      <c r="C826" s="282" t="s">
        <v>2163</v>
      </c>
      <c r="D826" s="282" t="s">
        <v>2887</v>
      </c>
      <c r="E826" s="282" t="str">
        <f>CONCATENATE(SUM('Раздел 1'!AB32:AB32),"&lt;=",SUM('Раздел 1'!M32:M32),"-",SUM('Раздел 1'!Z32:Z32))</f>
        <v>0&lt;=0-0</v>
      </c>
      <c r="F826" s="281"/>
    </row>
    <row r="827" spans="1:6" ht="26.4" x14ac:dyDescent="0.25">
      <c r="A827" s="223" t="str">
        <f>IF((SUM('Раздел 1'!AB33:AB33)&lt;=SUM('Раздел 1'!M33:M33)-SUM('Раздел 1'!Z33:Z33)),"","Неверно!")</f>
        <v/>
      </c>
      <c r="B827" s="222" t="s">
        <v>3211</v>
      </c>
      <c r="C827" s="282" t="s">
        <v>2164</v>
      </c>
      <c r="D827" s="282" t="s">
        <v>2887</v>
      </c>
      <c r="E827" s="282" t="str">
        <f>CONCATENATE(SUM('Раздел 1'!AB33:AB33),"&lt;=",SUM('Раздел 1'!M33:M33),"-",SUM('Раздел 1'!Z33:Z33))</f>
        <v>0&lt;=0-0</v>
      </c>
      <c r="F827" s="281"/>
    </row>
    <row r="828" spans="1:6" ht="26.4" x14ac:dyDescent="0.25">
      <c r="A828" s="223" t="str">
        <f>IF((SUM('Раздел 1'!AB34:AB34)&lt;=SUM('Раздел 1'!M34:M34)-SUM('Раздел 1'!Z34:Z34)),"","Неверно!")</f>
        <v/>
      </c>
      <c r="B828" s="222" t="s">
        <v>3211</v>
      </c>
      <c r="C828" s="282" t="s">
        <v>2165</v>
      </c>
      <c r="D828" s="282" t="s">
        <v>2887</v>
      </c>
      <c r="E828" s="282" t="str">
        <f>CONCATENATE(SUM('Раздел 1'!AB34:AB34),"&lt;=",SUM('Раздел 1'!M34:M34),"-",SUM('Раздел 1'!Z34:Z34))</f>
        <v>0&lt;=0-0</v>
      </c>
      <c r="F828" s="281"/>
    </row>
    <row r="829" spans="1:6" ht="26.4" x14ac:dyDescent="0.25">
      <c r="A829" s="223" t="str">
        <f>IF((SUM('Раздел 1'!AB35:AB35)&lt;=SUM('Раздел 1'!M35:M35)-SUM('Раздел 1'!Z35:Z35)),"","Неверно!")</f>
        <v/>
      </c>
      <c r="B829" s="222" t="s">
        <v>3211</v>
      </c>
      <c r="C829" s="282" t="s">
        <v>2166</v>
      </c>
      <c r="D829" s="282" t="s">
        <v>2887</v>
      </c>
      <c r="E829" s="282" t="str">
        <f>CONCATENATE(SUM('Раздел 1'!AB35:AB35),"&lt;=",SUM('Раздел 1'!M35:M35),"-",SUM('Раздел 1'!Z35:Z35))</f>
        <v>0&lt;=0-0</v>
      </c>
      <c r="F829" s="281"/>
    </row>
    <row r="830" spans="1:6" ht="26.4" x14ac:dyDescent="0.25">
      <c r="A830" s="223" t="str">
        <f>IF((SUM('Раздел 1'!AB36:AB36)&lt;=SUM('Раздел 1'!M36:M36)-SUM('Раздел 1'!Z36:Z36)),"","Неверно!")</f>
        <v/>
      </c>
      <c r="B830" s="222" t="s">
        <v>3211</v>
      </c>
      <c r="C830" s="282" t="s">
        <v>2167</v>
      </c>
      <c r="D830" s="282" t="s">
        <v>2887</v>
      </c>
      <c r="E830" s="282" t="str">
        <f>CONCATENATE(SUM('Раздел 1'!AB36:AB36),"&lt;=",SUM('Раздел 1'!M36:M36),"-",SUM('Раздел 1'!Z36:Z36))</f>
        <v>0&lt;=0-0</v>
      </c>
      <c r="F830" s="281"/>
    </row>
    <row r="831" spans="1:6" ht="26.4" x14ac:dyDescent="0.25">
      <c r="A831" s="223" t="str">
        <f>IF((SUM('Раздел 1'!AB37:AB37)&lt;=SUM('Раздел 1'!M37:M37)-SUM('Раздел 1'!Z37:Z37)),"","Неверно!")</f>
        <v/>
      </c>
      <c r="B831" s="222" t="s">
        <v>3211</v>
      </c>
      <c r="C831" s="282" t="s">
        <v>2168</v>
      </c>
      <c r="D831" s="282" t="s">
        <v>2887</v>
      </c>
      <c r="E831" s="282" t="str">
        <f>CONCATENATE(SUM('Раздел 1'!AB37:AB37),"&lt;=",SUM('Раздел 1'!M37:M37),"-",SUM('Раздел 1'!Z37:Z37))</f>
        <v>0&lt;=0-0</v>
      </c>
      <c r="F831" s="281"/>
    </row>
    <row r="832" spans="1:6" ht="26.4" x14ac:dyDescent="0.25">
      <c r="A832" s="223" t="str">
        <f>IF((SUM('Раздел 1'!AB11:AB11)&lt;=SUM('Раздел 1'!M11:M11)-SUM('Раздел 1'!Z11:Z11)),"","Неверно!")</f>
        <v/>
      </c>
      <c r="B832" s="222" t="s">
        <v>3211</v>
      </c>
      <c r="C832" s="282" t="s">
        <v>2169</v>
      </c>
      <c r="D832" s="282" t="s">
        <v>2887</v>
      </c>
      <c r="E832" s="282" t="str">
        <f>CONCATENATE(SUM('Раздел 1'!AB11:AB11),"&lt;=",SUM('Раздел 1'!M11:M11),"-",SUM('Раздел 1'!Z11:Z11))</f>
        <v>0&lt;=0-0</v>
      </c>
      <c r="F832" s="281"/>
    </row>
    <row r="833" spans="1:6" ht="26.4" x14ac:dyDescent="0.25">
      <c r="A833" s="223" t="str">
        <f>IF((SUM('Раздел 1'!AB38:AB38)&lt;=SUM('Раздел 1'!M38:M38)-SUM('Раздел 1'!Z38:Z38)),"","Неверно!")</f>
        <v/>
      </c>
      <c r="B833" s="222" t="s">
        <v>3211</v>
      </c>
      <c r="C833" s="282" t="s">
        <v>2170</v>
      </c>
      <c r="D833" s="282" t="s">
        <v>2887</v>
      </c>
      <c r="E833" s="282" t="str">
        <f>CONCATENATE(SUM('Раздел 1'!AB38:AB38),"&lt;=",SUM('Раздел 1'!M38:M38),"-",SUM('Раздел 1'!Z38:Z38))</f>
        <v>0&lt;=1-0</v>
      </c>
      <c r="F833" s="281"/>
    </row>
    <row r="834" spans="1:6" ht="26.4" x14ac:dyDescent="0.25">
      <c r="A834" s="223" t="str">
        <f>IF((SUM('Раздел 1'!AB39:AB39)&lt;=SUM('Раздел 1'!M39:M39)-SUM('Раздел 1'!Z39:Z39)),"","Неверно!")</f>
        <v/>
      </c>
      <c r="B834" s="222" t="s">
        <v>3211</v>
      </c>
      <c r="C834" s="282" t="s">
        <v>2171</v>
      </c>
      <c r="D834" s="282" t="s">
        <v>2887</v>
      </c>
      <c r="E834" s="282" t="str">
        <f>CONCATENATE(SUM('Раздел 1'!AB39:AB39),"&lt;=",SUM('Раздел 1'!M39:M39),"-",SUM('Раздел 1'!Z39:Z39))</f>
        <v>0&lt;=0-0</v>
      </c>
      <c r="F834" s="281"/>
    </row>
    <row r="835" spans="1:6" ht="26.4" x14ac:dyDescent="0.25">
      <c r="A835" s="223" t="str">
        <f>IF((SUM('Раздел 1'!AB40:AB40)&lt;=SUM('Раздел 1'!M40:M40)-SUM('Раздел 1'!Z40:Z40)),"","Неверно!")</f>
        <v/>
      </c>
      <c r="B835" s="222" t="s">
        <v>3211</v>
      </c>
      <c r="C835" s="282" t="s">
        <v>2172</v>
      </c>
      <c r="D835" s="282" t="s">
        <v>2887</v>
      </c>
      <c r="E835" s="282" t="str">
        <f>CONCATENATE(SUM('Раздел 1'!AB40:AB40),"&lt;=",SUM('Раздел 1'!M40:M40),"-",SUM('Раздел 1'!Z40:Z40))</f>
        <v>0&lt;=0-0</v>
      </c>
      <c r="F835" s="281"/>
    </row>
    <row r="836" spans="1:6" ht="26.4" x14ac:dyDescent="0.25">
      <c r="A836" s="223" t="str">
        <f>IF((SUM('Раздел 1'!AB41:AB41)&lt;=SUM('Раздел 1'!M41:M41)-SUM('Раздел 1'!Z41:Z41)),"","Неверно!")</f>
        <v/>
      </c>
      <c r="B836" s="222" t="s">
        <v>3211</v>
      </c>
      <c r="C836" s="282" t="s">
        <v>2173</v>
      </c>
      <c r="D836" s="282" t="s">
        <v>2887</v>
      </c>
      <c r="E836" s="282" t="str">
        <f>CONCATENATE(SUM('Раздел 1'!AB41:AB41),"&lt;=",SUM('Раздел 1'!M41:M41),"-",SUM('Раздел 1'!Z41:Z41))</f>
        <v>0&lt;=0-0</v>
      </c>
      <c r="F836" s="281"/>
    </row>
    <row r="837" spans="1:6" ht="26.4" x14ac:dyDescent="0.25">
      <c r="A837" s="223" t="str">
        <f>IF((SUM('Раздел 1'!AB42:AB42)&lt;=SUM('Раздел 1'!M42:M42)-SUM('Раздел 1'!Z42:Z42)),"","Неверно!")</f>
        <v/>
      </c>
      <c r="B837" s="222" t="s">
        <v>3211</v>
      </c>
      <c r="C837" s="282" t="s">
        <v>2174</v>
      </c>
      <c r="D837" s="282" t="s">
        <v>2887</v>
      </c>
      <c r="E837" s="282" t="str">
        <f>CONCATENATE(SUM('Раздел 1'!AB42:AB42),"&lt;=",SUM('Раздел 1'!M42:M42),"-",SUM('Раздел 1'!Z42:Z42))</f>
        <v>0&lt;=0-0</v>
      </c>
      <c r="F837" s="281"/>
    </row>
    <row r="838" spans="1:6" ht="26.4" x14ac:dyDescent="0.25">
      <c r="A838" s="223" t="str">
        <f>IF((SUM('Раздел 1'!AB43:AB43)&lt;=SUM('Раздел 1'!M43:M43)-SUM('Раздел 1'!Z43:Z43)),"","Неверно!")</f>
        <v/>
      </c>
      <c r="B838" s="222" t="s">
        <v>3211</v>
      </c>
      <c r="C838" s="282" t="s">
        <v>2175</v>
      </c>
      <c r="D838" s="282" t="s">
        <v>2887</v>
      </c>
      <c r="E838" s="282" t="str">
        <f>CONCATENATE(SUM('Раздел 1'!AB43:AB43),"&lt;=",SUM('Раздел 1'!M43:M43),"-",SUM('Раздел 1'!Z43:Z43))</f>
        <v>0&lt;=0-0</v>
      </c>
      <c r="F838" s="281"/>
    </row>
    <row r="839" spans="1:6" ht="26.4" x14ac:dyDescent="0.25">
      <c r="A839" s="223" t="str">
        <f>IF((SUM('Раздел 1'!AB44:AB44)&lt;=SUM('Раздел 1'!M44:M44)-SUM('Раздел 1'!Z44:Z44)),"","Неверно!")</f>
        <v/>
      </c>
      <c r="B839" s="222" t="s">
        <v>3211</v>
      </c>
      <c r="C839" s="282" t="s">
        <v>2176</v>
      </c>
      <c r="D839" s="282" t="s">
        <v>2887</v>
      </c>
      <c r="E839" s="282" t="str">
        <f>CONCATENATE(SUM('Раздел 1'!AB44:AB44),"&lt;=",SUM('Раздел 1'!M44:M44),"-",SUM('Раздел 1'!Z44:Z44))</f>
        <v>0&lt;=0-0</v>
      </c>
      <c r="F839" s="281"/>
    </row>
    <row r="840" spans="1:6" ht="26.4" x14ac:dyDescent="0.25">
      <c r="A840" s="223" t="str">
        <f>IF((SUM('Раздел 1'!AB45:AB45)&lt;=SUM('Раздел 1'!M45:M45)-SUM('Раздел 1'!Z45:Z45)),"","Неверно!")</f>
        <v/>
      </c>
      <c r="B840" s="222" t="s">
        <v>3211</v>
      </c>
      <c r="C840" s="282" t="s">
        <v>2177</v>
      </c>
      <c r="D840" s="282" t="s">
        <v>2887</v>
      </c>
      <c r="E840" s="282" t="str">
        <f>CONCATENATE(SUM('Раздел 1'!AB45:AB45),"&lt;=",SUM('Раздел 1'!M45:M45),"-",SUM('Раздел 1'!Z45:Z45))</f>
        <v>0&lt;=0-0</v>
      </c>
      <c r="F840" s="281"/>
    </row>
    <row r="841" spans="1:6" ht="26.4" x14ac:dyDescent="0.25">
      <c r="A841" s="223" t="str">
        <f>IF((SUM('Раздел 1'!AB46:AB46)&lt;=SUM('Раздел 1'!M46:M46)-SUM('Раздел 1'!Z46:Z46)),"","Неверно!")</f>
        <v/>
      </c>
      <c r="B841" s="222" t="s">
        <v>3211</v>
      </c>
      <c r="C841" s="282" t="s">
        <v>2178</v>
      </c>
      <c r="D841" s="282" t="s">
        <v>2887</v>
      </c>
      <c r="E841" s="282" t="str">
        <f>CONCATENATE(SUM('Раздел 1'!AB46:AB46),"&lt;=",SUM('Раздел 1'!M46:M46),"-",SUM('Раздел 1'!Z46:Z46))</f>
        <v>0&lt;=0-0</v>
      </c>
      <c r="F841" s="281"/>
    </row>
    <row r="842" spans="1:6" ht="26.4" x14ac:dyDescent="0.25">
      <c r="A842" s="223" t="str">
        <f>IF((SUM('Раздел 1'!AB47:AB47)&lt;=SUM('Раздел 1'!M47:M47)-SUM('Раздел 1'!Z47:Z47)),"","Неверно!")</f>
        <v/>
      </c>
      <c r="B842" s="222" t="s">
        <v>3211</v>
      </c>
      <c r="C842" s="282" t="s">
        <v>2179</v>
      </c>
      <c r="D842" s="282" t="s">
        <v>2887</v>
      </c>
      <c r="E842" s="282" t="str">
        <f>CONCATENATE(SUM('Раздел 1'!AB47:AB47),"&lt;=",SUM('Раздел 1'!M47:M47),"-",SUM('Раздел 1'!Z47:Z47))</f>
        <v>0&lt;=0-0</v>
      </c>
      <c r="F842" s="281"/>
    </row>
    <row r="843" spans="1:6" ht="26.4" x14ac:dyDescent="0.25">
      <c r="A843" s="223" t="str">
        <f>IF((SUM('Раздел 1'!AB12:AB12)&lt;=SUM('Раздел 1'!M12:M12)-SUM('Раздел 1'!Z12:Z12)),"","Неверно!")</f>
        <v/>
      </c>
      <c r="B843" s="222" t="s">
        <v>3211</v>
      </c>
      <c r="C843" s="282" t="s">
        <v>2180</v>
      </c>
      <c r="D843" s="282" t="s">
        <v>2887</v>
      </c>
      <c r="E843" s="282" t="str">
        <f>CONCATENATE(SUM('Раздел 1'!AB12:AB12),"&lt;=",SUM('Раздел 1'!M12:M12),"-",SUM('Раздел 1'!Z12:Z12))</f>
        <v>0&lt;=0-0</v>
      </c>
      <c r="F843" s="281"/>
    </row>
    <row r="844" spans="1:6" ht="26.4" x14ac:dyDescent="0.25">
      <c r="A844" s="223" t="str">
        <f>IF((SUM('Раздел 1'!AB48:AB48)&lt;=SUM('Раздел 1'!M48:M48)-SUM('Раздел 1'!Z48:Z48)),"","Неверно!")</f>
        <v/>
      </c>
      <c r="B844" s="222" t="s">
        <v>3211</v>
      </c>
      <c r="C844" s="282" t="s">
        <v>2181</v>
      </c>
      <c r="D844" s="282" t="s">
        <v>2887</v>
      </c>
      <c r="E844" s="282" t="str">
        <f>CONCATENATE(SUM('Раздел 1'!AB48:AB48),"&lt;=",SUM('Раздел 1'!M48:M48),"-",SUM('Раздел 1'!Z48:Z48))</f>
        <v>0&lt;=0-0</v>
      </c>
      <c r="F844" s="281"/>
    </row>
    <row r="845" spans="1:6" ht="26.4" x14ac:dyDescent="0.25">
      <c r="A845" s="223" t="str">
        <f>IF((SUM('Раздел 1'!AB49:AB49)&lt;=SUM('Раздел 1'!M49:M49)-SUM('Раздел 1'!Z49:Z49)),"","Неверно!")</f>
        <v/>
      </c>
      <c r="B845" s="222" t="s">
        <v>3211</v>
      </c>
      <c r="C845" s="282" t="s">
        <v>2182</v>
      </c>
      <c r="D845" s="282" t="s">
        <v>2887</v>
      </c>
      <c r="E845" s="282" t="str">
        <f>CONCATENATE(SUM('Раздел 1'!AB49:AB49),"&lt;=",SUM('Раздел 1'!M49:M49),"-",SUM('Раздел 1'!Z49:Z49))</f>
        <v>0&lt;=0-0</v>
      </c>
      <c r="F845" s="281"/>
    </row>
    <row r="846" spans="1:6" ht="26.4" x14ac:dyDescent="0.25">
      <c r="A846" s="223" t="str">
        <f>IF((SUM('Раздел 1'!AB50:AB50)&lt;=SUM('Раздел 1'!M50:M50)-SUM('Раздел 1'!Z50:Z50)),"","Неверно!")</f>
        <v/>
      </c>
      <c r="B846" s="222" t="s">
        <v>3211</v>
      </c>
      <c r="C846" s="282" t="s">
        <v>2183</v>
      </c>
      <c r="D846" s="282" t="s">
        <v>2887</v>
      </c>
      <c r="E846" s="282" t="str">
        <f>CONCATENATE(SUM('Раздел 1'!AB50:AB50),"&lt;=",SUM('Раздел 1'!M50:M50),"-",SUM('Раздел 1'!Z50:Z50))</f>
        <v>0&lt;=0-0</v>
      </c>
      <c r="F846" s="281"/>
    </row>
    <row r="847" spans="1:6" ht="26.4" x14ac:dyDescent="0.25">
      <c r="A847" s="223" t="str">
        <f>IF((SUM('Раздел 1'!AB51:AB51)&lt;=SUM('Раздел 1'!M51:M51)-SUM('Раздел 1'!Z51:Z51)),"","Неверно!")</f>
        <v/>
      </c>
      <c r="B847" s="222" t="s">
        <v>3211</v>
      </c>
      <c r="C847" s="282" t="s">
        <v>2184</v>
      </c>
      <c r="D847" s="282" t="s">
        <v>2887</v>
      </c>
      <c r="E847" s="282" t="str">
        <f>CONCATENATE(SUM('Раздел 1'!AB51:AB51),"&lt;=",SUM('Раздел 1'!M51:M51),"-",SUM('Раздел 1'!Z51:Z51))</f>
        <v>0&lt;=0-0</v>
      </c>
      <c r="F847" s="281"/>
    </row>
    <row r="848" spans="1:6" ht="26.4" x14ac:dyDescent="0.25">
      <c r="A848" s="223" t="str">
        <f>IF((SUM('Раздел 1'!AB52:AB52)&lt;=SUM('Раздел 1'!M52:M52)-SUM('Раздел 1'!Z52:Z52)),"","Неверно!")</f>
        <v/>
      </c>
      <c r="B848" s="222" t="s">
        <v>3211</v>
      </c>
      <c r="C848" s="282" t="s">
        <v>2185</v>
      </c>
      <c r="D848" s="282" t="s">
        <v>2887</v>
      </c>
      <c r="E848" s="282" t="str">
        <f>CONCATENATE(SUM('Раздел 1'!AB52:AB52),"&lt;=",SUM('Раздел 1'!M52:M52),"-",SUM('Раздел 1'!Z52:Z52))</f>
        <v>0&lt;=0-0</v>
      </c>
      <c r="F848" s="281"/>
    </row>
    <row r="849" spans="1:6" ht="26.4" x14ac:dyDescent="0.25">
      <c r="A849" s="223" t="str">
        <f>IF((SUM('Раздел 1'!AB13:AB13)&lt;=SUM('Раздел 1'!M13:M13)-SUM('Раздел 1'!Z13:Z13)),"","Неверно!")</f>
        <v/>
      </c>
      <c r="B849" s="222" t="s">
        <v>3211</v>
      </c>
      <c r="C849" s="282" t="s">
        <v>2186</v>
      </c>
      <c r="D849" s="282" t="s">
        <v>2887</v>
      </c>
      <c r="E849" s="282" t="str">
        <f>CONCATENATE(SUM('Раздел 1'!AB13:AB13),"&lt;=",SUM('Раздел 1'!M13:M13),"-",SUM('Раздел 1'!Z13:Z13))</f>
        <v>0&lt;=0-0</v>
      </c>
      <c r="F849" s="281"/>
    </row>
    <row r="850" spans="1:6" ht="26.4" x14ac:dyDescent="0.25">
      <c r="A850" s="223" t="str">
        <f>IF((SUM('Раздел 1'!AB14:AB14)&lt;=SUM('Раздел 1'!M14:M14)-SUM('Раздел 1'!Z14:Z14)),"","Неверно!")</f>
        <v/>
      </c>
      <c r="B850" s="222" t="s">
        <v>3211</v>
      </c>
      <c r="C850" s="282" t="s">
        <v>2187</v>
      </c>
      <c r="D850" s="282" t="s">
        <v>2887</v>
      </c>
      <c r="E850" s="282" t="str">
        <f>CONCATENATE(SUM('Раздел 1'!AB14:AB14),"&lt;=",SUM('Раздел 1'!M14:M14),"-",SUM('Раздел 1'!Z14:Z14))</f>
        <v>0&lt;=0-0</v>
      </c>
      <c r="F850" s="281"/>
    </row>
    <row r="851" spans="1:6" ht="26.4" x14ac:dyDescent="0.25">
      <c r="A851" s="223" t="str">
        <f>IF((SUM('Раздел 1'!AB15:AB15)&lt;=SUM('Раздел 1'!M15:M15)-SUM('Раздел 1'!Z15:Z15)),"","Неверно!")</f>
        <v/>
      </c>
      <c r="B851" s="222" t="s">
        <v>3211</v>
      </c>
      <c r="C851" s="282" t="s">
        <v>2188</v>
      </c>
      <c r="D851" s="282" t="s">
        <v>2887</v>
      </c>
      <c r="E851" s="282" t="str">
        <f>CONCATENATE(SUM('Раздел 1'!AB15:AB15),"&lt;=",SUM('Раздел 1'!M15:M15),"-",SUM('Раздел 1'!Z15:Z15))</f>
        <v>0&lt;=0-0</v>
      </c>
      <c r="F851" s="281"/>
    </row>
    <row r="852" spans="1:6" ht="26.4" x14ac:dyDescent="0.25">
      <c r="A852" s="223" t="str">
        <f>IF((SUM('Раздел 1'!AB16:AB16)&lt;=SUM('Раздел 1'!M16:M16)-SUM('Раздел 1'!Z16:Z16)),"","Неверно!")</f>
        <v/>
      </c>
      <c r="B852" s="222" t="s">
        <v>3211</v>
      </c>
      <c r="C852" s="282" t="s">
        <v>2189</v>
      </c>
      <c r="D852" s="282" t="s">
        <v>2887</v>
      </c>
      <c r="E852" s="282" t="str">
        <f>CONCATENATE(SUM('Раздел 1'!AB16:AB16),"&lt;=",SUM('Раздел 1'!M16:M16),"-",SUM('Раздел 1'!Z16:Z16))</f>
        <v>0&lt;=0-0</v>
      </c>
      <c r="F852" s="281"/>
    </row>
    <row r="853" spans="1:6" ht="26.4" x14ac:dyDescent="0.25">
      <c r="A853" s="223" t="str">
        <f>IF((SUM('Раздел 1'!AB17:AB17)&lt;=SUM('Раздел 1'!M17:M17)-SUM('Раздел 1'!Z17:Z17)),"","Неверно!")</f>
        <v/>
      </c>
      <c r="B853" s="222" t="s">
        <v>3211</v>
      </c>
      <c r="C853" s="282" t="s">
        <v>2190</v>
      </c>
      <c r="D853" s="282" t="s">
        <v>2887</v>
      </c>
      <c r="E853" s="282" t="str">
        <f>CONCATENATE(SUM('Раздел 1'!AB17:AB17),"&lt;=",SUM('Раздел 1'!M17:M17),"-",SUM('Раздел 1'!Z17:Z17))</f>
        <v>0&lt;=0-0</v>
      </c>
      <c r="F853" s="281"/>
    </row>
    <row r="854" spans="1:6" x14ac:dyDescent="0.25">
      <c r="A854" s="223" t="str">
        <f>IF((SUM('Раздел 1'!X18:X18)=0),"","Неверно!")</f>
        <v/>
      </c>
      <c r="B854" s="222" t="s">
        <v>3212</v>
      </c>
      <c r="C854" s="282" t="s">
        <v>2191</v>
      </c>
      <c r="D854" s="282" t="s">
        <v>242</v>
      </c>
      <c r="E854" s="282" t="str">
        <f>CONCATENATE(SUM('Раздел 1'!X18:X18),"=",0)</f>
        <v>0=0</v>
      </c>
      <c r="F854" s="281"/>
    </row>
    <row r="855" spans="1:6" x14ac:dyDescent="0.25">
      <c r="A855" s="223" t="str">
        <f>IF((SUM('Раздел 1'!X19:X19)=0),"","Неверно!")</f>
        <v/>
      </c>
      <c r="B855" s="222" t="s">
        <v>3212</v>
      </c>
      <c r="C855" s="282" t="s">
        <v>2192</v>
      </c>
      <c r="D855" s="282" t="s">
        <v>242</v>
      </c>
      <c r="E855" s="282" t="str">
        <f>CONCATENATE(SUM('Раздел 1'!X19:X19),"=",0)</f>
        <v>0=0</v>
      </c>
      <c r="F855" s="281"/>
    </row>
    <row r="856" spans="1:6" x14ac:dyDescent="0.25">
      <c r="A856" s="223" t="str">
        <f>IF((SUM('Раздел 1'!X20:X20)=0),"","Неверно!")</f>
        <v/>
      </c>
      <c r="B856" s="222" t="s">
        <v>3212</v>
      </c>
      <c r="C856" s="282" t="s">
        <v>2193</v>
      </c>
      <c r="D856" s="282" t="s">
        <v>242</v>
      </c>
      <c r="E856" s="282" t="str">
        <f>CONCATENATE(SUM('Раздел 1'!X20:X20),"=",0)</f>
        <v>0=0</v>
      </c>
      <c r="F856" s="281"/>
    </row>
    <row r="857" spans="1:6" x14ac:dyDescent="0.25">
      <c r="A857" s="223" t="str">
        <f>IF((SUM('Раздел 1'!X21:X21)=0),"","Неверно!")</f>
        <v/>
      </c>
      <c r="B857" s="222" t="s">
        <v>3212</v>
      </c>
      <c r="C857" s="282" t="s">
        <v>2194</v>
      </c>
      <c r="D857" s="282" t="s">
        <v>242</v>
      </c>
      <c r="E857" s="282" t="str">
        <f>CONCATENATE(SUM('Раздел 1'!X21:X21),"=",0)</f>
        <v>0=0</v>
      </c>
      <c r="F857" s="281"/>
    </row>
    <row r="858" spans="1:6" x14ac:dyDescent="0.25">
      <c r="A858" s="223" t="str">
        <f>IF((SUM('Раздел 1'!X22:X22)=0),"","Неверно!")</f>
        <v/>
      </c>
      <c r="B858" s="222" t="s">
        <v>3212</v>
      </c>
      <c r="C858" s="282" t="s">
        <v>2195</v>
      </c>
      <c r="D858" s="282" t="s">
        <v>242</v>
      </c>
      <c r="E858" s="282" t="str">
        <f>CONCATENATE(SUM('Раздел 1'!X22:X22),"=",0)</f>
        <v>0=0</v>
      </c>
      <c r="F858" s="281"/>
    </row>
    <row r="859" spans="1:6" x14ac:dyDescent="0.25">
      <c r="A859" s="223" t="str">
        <f>IF((SUM('Раздел 1'!X23:X23)=0),"","Неверно!")</f>
        <v/>
      </c>
      <c r="B859" s="222" t="s">
        <v>3212</v>
      </c>
      <c r="C859" s="282" t="s">
        <v>2196</v>
      </c>
      <c r="D859" s="282" t="s">
        <v>242</v>
      </c>
      <c r="E859" s="282" t="str">
        <f>CONCATENATE(SUM('Раздел 1'!X23:X23),"=",0)</f>
        <v>0=0</v>
      </c>
      <c r="F859" s="281"/>
    </row>
    <row r="860" spans="1:6" x14ac:dyDescent="0.25">
      <c r="A860" s="223" t="str">
        <f>IF((SUM('Раздел 1'!X24:X24)=0),"","Неверно!")</f>
        <v/>
      </c>
      <c r="B860" s="222" t="s">
        <v>3212</v>
      </c>
      <c r="C860" s="282" t="s">
        <v>2197</v>
      </c>
      <c r="D860" s="282" t="s">
        <v>242</v>
      </c>
      <c r="E860" s="282" t="str">
        <f>CONCATENATE(SUM('Раздел 1'!X24:X24),"=",0)</f>
        <v>0=0</v>
      </c>
      <c r="F860" s="281"/>
    </row>
    <row r="861" spans="1:6" x14ac:dyDescent="0.25">
      <c r="A861" s="223" t="str">
        <f>IF((SUM('Раздел 1'!X25:X25)=0),"","Неверно!")</f>
        <v/>
      </c>
      <c r="B861" s="222" t="s">
        <v>3212</v>
      </c>
      <c r="C861" s="282" t="s">
        <v>2198</v>
      </c>
      <c r="D861" s="282" t="s">
        <v>242</v>
      </c>
      <c r="E861" s="282" t="str">
        <f>CONCATENATE(SUM('Раздел 1'!X25:X25),"=",0)</f>
        <v>0=0</v>
      </c>
      <c r="F861" s="281"/>
    </row>
    <row r="862" spans="1:6" x14ac:dyDescent="0.25">
      <c r="A862" s="223" t="str">
        <f>IF((SUM('Раздел 1'!X26:X26)=0),"","Неверно!")</f>
        <v/>
      </c>
      <c r="B862" s="222" t="s">
        <v>3212</v>
      </c>
      <c r="C862" s="282" t="s">
        <v>2199</v>
      </c>
      <c r="D862" s="282" t="s">
        <v>242</v>
      </c>
      <c r="E862" s="282" t="str">
        <f>CONCATENATE(SUM('Раздел 1'!X26:X26),"=",0)</f>
        <v>0=0</v>
      </c>
      <c r="F862" s="281"/>
    </row>
    <row r="863" spans="1:6" x14ac:dyDescent="0.25">
      <c r="A863" s="223" t="str">
        <f>IF((SUM('Раздел 1'!X27:X27)=0),"","Неверно!")</f>
        <v/>
      </c>
      <c r="B863" s="222" t="s">
        <v>3212</v>
      </c>
      <c r="C863" s="282" t="s">
        <v>2200</v>
      </c>
      <c r="D863" s="282" t="s">
        <v>242</v>
      </c>
      <c r="E863" s="282" t="str">
        <f>CONCATENATE(SUM('Раздел 1'!X27:X27),"=",0)</f>
        <v>0=0</v>
      </c>
      <c r="F863" s="281"/>
    </row>
    <row r="864" spans="1:6" x14ac:dyDescent="0.25">
      <c r="A864" s="223" t="str">
        <f>IF((SUM('Раздел 1'!X10:X10)=0),"","Неверно!")</f>
        <v/>
      </c>
      <c r="B864" s="222" t="s">
        <v>3212</v>
      </c>
      <c r="C864" s="282" t="s">
        <v>2201</v>
      </c>
      <c r="D864" s="282" t="s">
        <v>242</v>
      </c>
      <c r="E864" s="282" t="str">
        <f>CONCATENATE(SUM('Раздел 1'!X10:X10),"=",0)</f>
        <v>0=0</v>
      </c>
      <c r="F864" s="281"/>
    </row>
    <row r="865" spans="1:5" x14ac:dyDescent="0.25">
      <c r="A865" s="223" t="str">
        <f>IF((SUM('Раздел 1'!X28:X28)=0),"","Неверно!")</f>
        <v/>
      </c>
      <c r="B865" s="222" t="s">
        <v>3212</v>
      </c>
      <c r="C865" s="282" t="s">
        <v>2202</v>
      </c>
      <c r="D865" s="282" t="s">
        <v>242</v>
      </c>
      <c r="E865" s="282" t="str">
        <f>CONCATENATE(SUM('Раздел 1'!X28:X28),"=",0)</f>
        <v>0=0</v>
      </c>
    </row>
    <row r="866" spans="1:5" x14ac:dyDescent="0.25">
      <c r="A866" s="223" t="str">
        <f>IF((SUM('Раздел 1'!X29:X29)=0),"","Неверно!")</f>
        <v/>
      </c>
      <c r="B866" s="222" t="s">
        <v>3212</v>
      </c>
      <c r="C866" s="282" t="s">
        <v>2203</v>
      </c>
      <c r="D866" s="282" t="s">
        <v>242</v>
      </c>
      <c r="E866" s="282" t="str">
        <f>CONCATENATE(SUM('Раздел 1'!X29:X29),"=",0)</f>
        <v>0=0</v>
      </c>
    </row>
    <row r="867" spans="1:5" x14ac:dyDescent="0.25">
      <c r="A867" s="223" t="str">
        <f>IF((SUM('Раздел 1'!X30:X30)=0),"","Неверно!")</f>
        <v/>
      </c>
      <c r="B867" s="222" t="s">
        <v>3212</v>
      </c>
      <c r="C867" s="282" t="s">
        <v>2204</v>
      </c>
      <c r="D867" s="282" t="s">
        <v>242</v>
      </c>
      <c r="E867" s="282" t="str">
        <f>CONCATENATE(SUM('Раздел 1'!X30:X30),"=",0)</f>
        <v>0=0</v>
      </c>
    </row>
    <row r="868" spans="1:5" x14ac:dyDescent="0.25">
      <c r="A868" s="223" t="str">
        <f>IF((SUM('Раздел 1'!X31:X31)=0),"","Неверно!")</f>
        <v/>
      </c>
      <c r="B868" s="222" t="s">
        <v>3212</v>
      </c>
      <c r="C868" s="282" t="s">
        <v>2205</v>
      </c>
      <c r="D868" s="282" t="s">
        <v>242</v>
      </c>
      <c r="E868" s="282" t="str">
        <f>CONCATENATE(SUM('Раздел 1'!X31:X31),"=",0)</f>
        <v>0=0</v>
      </c>
    </row>
    <row r="869" spans="1:5" x14ac:dyDescent="0.25">
      <c r="A869" s="223" t="str">
        <f>IF((SUM('Раздел 1'!X32:X32)=0),"","Неверно!")</f>
        <v/>
      </c>
      <c r="B869" s="222" t="s">
        <v>3212</v>
      </c>
      <c r="C869" s="282" t="s">
        <v>2206</v>
      </c>
      <c r="D869" s="282" t="s">
        <v>242</v>
      </c>
      <c r="E869" s="282" t="str">
        <f>CONCATENATE(SUM('Раздел 1'!X32:X32),"=",0)</f>
        <v>0=0</v>
      </c>
    </row>
    <row r="870" spans="1:5" x14ac:dyDescent="0.25">
      <c r="A870" s="223" t="str">
        <f>IF((SUM('Раздел 1'!X33:X33)=0),"","Неверно!")</f>
        <v/>
      </c>
      <c r="B870" s="222" t="s">
        <v>3212</v>
      </c>
      <c r="C870" s="282" t="s">
        <v>2207</v>
      </c>
      <c r="D870" s="282" t="s">
        <v>242</v>
      </c>
      <c r="E870" s="282" t="str">
        <f>CONCATENATE(SUM('Раздел 1'!X33:X33),"=",0)</f>
        <v>0=0</v>
      </c>
    </row>
    <row r="871" spans="1:5" x14ac:dyDescent="0.25">
      <c r="A871" s="223" t="str">
        <f>IF((SUM('Раздел 1'!X34:X34)=0),"","Неверно!")</f>
        <v/>
      </c>
      <c r="B871" s="222" t="s">
        <v>3212</v>
      </c>
      <c r="C871" s="282" t="s">
        <v>2208</v>
      </c>
      <c r="D871" s="282" t="s">
        <v>242</v>
      </c>
      <c r="E871" s="282" t="str">
        <f>CONCATENATE(SUM('Раздел 1'!X34:X34),"=",0)</f>
        <v>0=0</v>
      </c>
    </row>
    <row r="872" spans="1:5" x14ac:dyDescent="0.25">
      <c r="A872" s="223" t="str">
        <f>IF((SUM('Раздел 1'!X35:X35)=0),"","Неверно!")</f>
        <v/>
      </c>
      <c r="B872" s="222" t="s">
        <v>3212</v>
      </c>
      <c r="C872" s="282" t="s">
        <v>2209</v>
      </c>
      <c r="D872" s="282" t="s">
        <v>242</v>
      </c>
      <c r="E872" s="282" t="str">
        <f>CONCATENATE(SUM('Раздел 1'!X35:X35),"=",0)</f>
        <v>0=0</v>
      </c>
    </row>
    <row r="873" spans="1:5" x14ac:dyDescent="0.25">
      <c r="A873" s="223" t="str">
        <f>IF((SUM('Раздел 1'!X36:X36)=0),"","Неверно!")</f>
        <v/>
      </c>
      <c r="B873" s="222" t="s">
        <v>3212</v>
      </c>
      <c r="C873" s="282" t="s">
        <v>2210</v>
      </c>
      <c r="D873" s="282" t="s">
        <v>242</v>
      </c>
      <c r="E873" s="282" t="str">
        <f>CONCATENATE(SUM('Раздел 1'!X36:X36),"=",0)</f>
        <v>0=0</v>
      </c>
    </row>
    <row r="874" spans="1:5" x14ac:dyDescent="0.25">
      <c r="A874" s="223" t="str">
        <f>IF((SUM('Раздел 1'!X37:X37)=0),"","Неверно!")</f>
        <v/>
      </c>
      <c r="B874" s="222" t="s">
        <v>3212</v>
      </c>
      <c r="C874" s="282" t="s">
        <v>2211</v>
      </c>
      <c r="D874" s="282" t="s">
        <v>242</v>
      </c>
      <c r="E874" s="282" t="str">
        <f>CONCATENATE(SUM('Раздел 1'!X37:X37),"=",0)</f>
        <v>0=0</v>
      </c>
    </row>
    <row r="875" spans="1:5" x14ac:dyDescent="0.25">
      <c r="A875" s="223" t="str">
        <f>IF((SUM('Раздел 1'!X11:X11)=0),"","Неверно!")</f>
        <v/>
      </c>
      <c r="B875" s="222" t="s">
        <v>3212</v>
      </c>
      <c r="C875" s="282" t="s">
        <v>2212</v>
      </c>
      <c r="D875" s="282" t="s">
        <v>242</v>
      </c>
      <c r="E875" s="282" t="str">
        <f>CONCATENATE(SUM('Раздел 1'!X11:X11),"=",0)</f>
        <v>0=0</v>
      </c>
    </row>
    <row r="876" spans="1:5" x14ac:dyDescent="0.25">
      <c r="A876" s="223" t="str">
        <f>IF((SUM('Раздел 1'!X38:X38)=0),"","Неверно!")</f>
        <v/>
      </c>
      <c r="B876" s="222" t="s">
        <v>3212</v>
      </c>
      <c r="C876" s="282" t="s">
        <v>2213</v>
      </c>
      <c r="D876" s="282" t="s">
        <v>242</v>
      </c>
      <c r="E876" s="282" t="str">
        <f>CONCATENATE(SUM('Раздел 1'!X38:X38),"=",0)</f>
        <v>0=0</v>
      </c>
    </row>
    <row r="877" spans="1:5" x14ac:dyDescent="0.25">
      <c r="A877" s="223" t="str">
        <f>IF((SUM('Раздел 1'!X39:X39)=0),"","Неверно!")</f>
        <v/>
      </c>
      <c r="B877" s="222" t="s">
        <v>3212</v>
      </c>
      <c r="C877" s="282" t="s">
        <v>2214</v>
      </c>
      <c r="D877" s="282" t="s">
        <v>242</v>
      </c>
      <c r="E877" s="282" t="str">
        <f>CONCATENATE(SUM('Раздел 1'!X39:X39),"=",0)</f>
        <v>0=0</v>
      </c>
    </row>
    <row r="878" spans="1:5" x14ac:dyDescent="0.25">
      <c r="A878" s="223" t="str">
        <f>IF((SUM('Раздел 1'!X40:X40)=0),"","Неверно!")</f>
        <v/>
      </c>
      <c r="B878" s="222" t="s">
        <v>3212</v>
      </c>
      <c r="C878" s="282" t="s">
        <v>2215</v>
      </c>
      <c r="D878" s="282" t="s">
        <v>242</v>
      </c>
      <c r="E878" s="282" t="str">
        <f>CONCATENATE(SUM('Раздел 1'!X40:X40),"=",0)</f>
        <v>0=0</v>
      </c>
    </row>
    <row r="879" spans="1:5" x14ac:dyDescent="0.25">
      <c r="A879" s="223" t="str">
        <f>IF((SUM('Раздел 1'!X41:X41)=0),"","Неверно!")</f>
        <v/>
      </c>
      <c r="B879" s="222" t="s">
        <v>3212</v>
      </c>
      <c r="C879" s="282" t="s">
        <v>2216</v>
      </c>
      <c r="D879" s="282" t="s">
        <v>242</v>
      </c>
      <c r="E879" s="282" t="str">
        <f>CONCATENATE(SUM('Раздел 1'!X41:X41),"=",0)</f>
        <v>0=0</v>
      </c>
    </row>
    <row r="880" spans="1:5" x14ac:dyDescent="0.25">
      <c r="A880" s="223" t="str">
        <f>IF((SUM('Раздел 1'!X42:X42)=0),"","Неверно!")</f>
        <v/>
      </c>
      <c r="B880" s="222" t="s">
        <v>3212</v>
      </c>
      <c r="C880" s="282" t="s">
        <v>2217</v>
      </c>
      <c r="D880" s="282" t="s">
        <v>242</v>
      </c>
      <c r="E880" s="282" t="str">
        <f>CONCATENATE(SUM('Раздел 1'!X42:X42),"=",0)</f>
        <v>0=0</v>
      </c>
    </row>
    <row r="881" spans="1:5" x14ac:dyDescent="0.25">
      <c r="A881" s="223" t="str">
        <f>IF((SUM('Раздел 1'!X43:X43)=0),"","Неверно!")</f>
        <v/>
      </c>
      <c r="B881" s="222" t="s">
        <v>3212</v>
      </c>
      <c r="C881" s="282" t="s">
        <v>2218</v>
      </c>
      <c r="D881" s="282" t="s">
        <v>242</v>
      </c>
      <c r="E881" s="282" t="str">
        <f>CONCATENATE(SUM('Раздел 1'!X43:X43),"=",0)</f>
        <v>0=0</v>
      </c>
    </row>
    <row r="882" spans="1:5" x14ac:dyDescent="0.25">
      <c r="A882" s="223" t="str">
        <f>IF((SUM('Раздел 1'!X44:X44)=0),"","Неверно!")</f>
        <v/>
      </c>
      <c r="B882" s="222" t="s">
        <v>3212</v>
      </c>
      <c r="C882" s="282" t="s">
        <v>2219</v>
      </c>
      <c r="D882" s="282" t="s">
        <v>242</v>
      </c>
      <c r="E882" s="282" t="str">
        <f>CONCATENATE(SUM('Раздел 1'!X44:X44),"=",0)</f>
        <v>0=0</v>
      </c>
    </row>
    <row r="883" spans="1:5" x14ac:dyDescent="0.25">
      <c r="A883" s="223" t="str">
        <f>IF((SUM('Раздел 1'!X45:X45)=0),"","Неверно!")</f>
        <v/>
      </c>
      <c r="B883" s="222" t="s">
        <v>3212</v>
      </c>
      <c r="C883" s="282" t="s">
        <v>2220</v>
      </c>
      <c r="D883" s="282" t="s">
        <v>242</v>
      </c>
      <c r="E883" s="282" t="str">
        <f>CONCATENATE(SUM('Раздел 1'!X45:X45),"=",0)</f>
        <v>0=0</v>
      </c>
    </row>
    <row r="884" spans="1:5" x14ac:dyDescent="0.25">
      <c r="A884" s="223" t="str">
        <f>IF((SUM('Раздел 1'!X46:X46)=0),"","Неверно!")</f>
        <v/>
      </c>
      <c r="B884" s="222" t="s">
        <v>3212</v>
      </c>
      <c r="C884" s="282" t="s">
        <v>2221</v>
      </c>
      <c r="D884" s="282" t="s">
        <v>242</v>
      </c>
      <c r="E884" s="282" t="str">
        <f>CONCATENATE(SUM('Раздел 1'!X46:X46),"=",0)</f>
        <v>0=0</v>
      </c>
    </row>
    <row r="885" spans="1:5" x14ac:dyDescent="0.25">
      <c r="A885" s="223" t="str">
        <f>IF((SUM('Раздел 1'!X47:X47)=0),"","Неверно!")</f>
        <v/>
      </c>
      <c r="B885" s="222" t="s">
        <v>3212</v>
      </c>
      <c r="C885" s="282" t="s">
        <v>2222</v>
      </c>
      <c r="D885" s="282" t="s">
        <v>242</v>
      </c>
      <c r="E885" s="282" t="str">
        <f>CONCATENATE(SUM('Раздел 1'!X47:X47),"=",0)</f>
        <v>0=0</v>
      </c>
    </row>
    <row r="886" spans="1:5" x14ac:dyDescent="0.25">
      <c r="A886" s="223" t="str">
        <f>IF((SUM('Раздел 1'!X12:X12)=0),"","Неверно!")</f>
        <v/>
      </c>
      <c r="B886" s="222" t="s">
        <v>3212</v>
      </c>
      <c r="C886" s="282" t="s">
        <v>2223</v>
      </c>
      <c r="D886" s="282" t="s">
        <v>242</v>
      </c>
      <c r="E886" s="282" t="str">
        <f>CONCATENATE(SUM('Раздел 1'!X12:X12),"=",0)</f>
        <v>0=0</v>
      </c>
    </row>
    <row r="887" spans="1:5" x14ac:dyDescent="0.25">
      <c r="A887" s="223" t="str">
        <f>IF((SUM('Раздел 1'!X48:X48)=0),"","Неверно!")</f>
        <v/>
      </c>
      <c r="B887" s="222" t="s">
        <v>3212</v>
      </c>
      <c r="C887" s="282" t="s">
        <v>2224</v>
      </c>
      <c r="D887" s="282" t="s">
        <v>242</v>
      </c>
      <c r="E887" s="282" t="str">
        <f>CONCATENATE(SUM('Раздел 1'!X48:X48),"=",0)</f>
        <v>0=0</v>
      </c>
    </row>
    <row r="888" spans="1:5" x14ac:dyDescent="0.25">
      <c r="A888" s="223" t="str">
        <f>IF((SUM('Раздел 1'!X49:X49)=0),"","Неверно!")</f>
        <v/>
      </c>
      <c r="B888" s="222" t="s">
        <v>3212</v>
      </c>
      <c r="C888" s="282" t="s">
        <v>2225</v>
      </c>
      <c r="D888" s="282" t="s">
        <v>242</v>
      </c>
      <c r="E888" s="282" t="str">
        <f>CONCATENATE(SUM('Раздел 1'!X49:X49),"=",0)</f>
        <v>0=0</v>
      </c>
    </row>
    <row r="889" spans="1:5" x14ac:dyDescent="0.25">
      <c r="A889" s="223" t="str">
        <f>IF((SUM('Раздел 1'!X13:X13)=0),"","Неверно!")</f>
        <v/>
      </c>
      <c r="B889" s="222" t="s">
        <v>3212</v>
      </c>
      <c r="C889" s="282" t="s">
        <v>2226</v>
      </c>
      <c r="D889" s="282" t="s">
        <v>242</v>
      </c>
      <c r="E889" s="282" t="str">
        <f>CONCATENATE(SUM('Раздел 1'!X13:X13),"=",0)</f>
        <v>0=0</v>
      </c>
    </row>
    <row r="890" spans="1:5" x14ac:dyDescent="0.25">
      <c r="A890" s="223" t="str">
        <f>IF((SUM('Раздел 1'!X14:X14)=0),"","Неверно!")</f>
        <v/>
      </c>
      <c r="B890" s="222" t="s">
        <v>3212</v>
      </c>
      <c r="C890" s="282" t="s">
        <v>2227</v>
      </c>
      <c r="D890" s="282" t="s">
        <v>242</v>
      </c>
      <c r="E890" s="282" t="str">
        <f>CONCATENATE(SUM('Раздел 1'!X14:X14),"=",0)</f>
        <v>0=0</v>
      </c>
    </row>
    <row r="891" spans="1:5" x14ac:dyDescent="0.25">
      <c r="A891" s="223" t="str">
        <f>IF((SUM('Раздел 1'!X15:X15)=0),"","Неверно!")</f>
        <v/>
      </c>
      <c r="B891" s="222" t="s">
        <v>3212</v>
      </c>
      <c r="C891" s="282" t="s">
        <v>2228</v>
      </c>
      <c r="D891" s="282" t="s">
        <v>242</v>
      </c>
      <c r="E891" s="282" t="str">
        <f>CONCATENATE(SUM('Раздел 1'!X15:X15),"=",0)</f>
        <v>0=0</v>
      </c>
    </row>
    <row r="892" spans="1:5" x14ac:dyDescent="0.25">
      <c r="A892" s="223" t="str">
        <f>IF((SUM('Раздел 1'!X16:X16)=0),"","Неверно!")</f>
        <v/>
      </c>
      <c r="B892" s="222" t="s">
        <v>3212</v>
      </c>
      <c r="C892" s="282" t="s">
        <v>2229</v>
      </c>
      <c r="D892" s="282" t="s">
        <v>242</v>
      </c>
      <c r="E892" s="282" t="str">
        <f>CONCATENATE(SUM('Раздел 1'!X16:X16),"=",0)</f>
        <v>0=0</v>
      </c>
    </row>
    <row r="893" spans="1:5" x14ac:dyDescent="0.25">
      <c r="A893" s="223" t="str">
        <f>IF((SUM('Раздел 1'!X17:X17)=0),"","Неверно!")</f>
        <v/>
      </c>
      <c r="B893" s="222" t="s">
        <v>3212</v>
      </c>
      <c r="C893" s="282" t="s">
        <v>2230</v>
      </c>
      <c r="D893" s="282" t="s">
        <v>242</v>
      </c>
      <c r="E893" s="282" t="str">
        <f>CONCATENATE(SUM('Раздел 1'!X17:X17),"=",0)</f>
        <v>0=0</v>
      </c>
    </row>
    <row r="894" spans="1:5" ht="26.4" x14ac:dyDescent="0.25">
      <c r="A894" s="223" t="str">
        <f>IF((SUM('Раздел 1'!AC9:AC9)&lt;=SUM('Раздел 1'!M9:M9)-SUM('Раздел 1'!U9:U9)),"","Неверно!")</f>
        <v/>
      </c>
      <c r="B894" s="222" t="s">
        <v>3213</v>
      </c>
      <c r="C894" s="282" t="s">
        <v>2231</v>
      </c>
      <c r="D894" s="282" t="s">
        <v>2886</v>
      </c>
      <c r="E894" s="282" t="str">
        <f>CONCATENATE(SUM('Раздел 1'!AC9:AC9),"&lt;=",SUM('Раздел 1'!M9:M9),"-",SUM('Раздел 1'!U9:U9))</f>
        <v>0&lt;=1-0</v>
      </c>
    </row>
    <row r="895" spans="1:5" ht="26.4" x14ac:dyDescent="0.25">
      <c r="A895" s="223" t="str">
        <f>IF((SUM('Раздел 1'!AC18:AC18)&lt;=SUM('Раздел 1'!M18:M18)-SUM('Раздел 1'!U18:U18)),"","Неверно!")</f>
        <v/>
      </c>
      <c r="B895" s="222" t="s">
        <v>3213</v>
      </c>
      <c r="C895" s="282" t="s">
        <v>2232</v>
      </c>
      <c r="D895" s="282" t="s">
        <v>2886</v>
      </c>
      <c r="E895" s="282" t="str">
        <f>CONCATENATE(SUM('Раздел 1'!AC18:AC18),"&lt;=",SUM('Раздел 1'!M18:M18),"-",SUM('Раздел 1'!U18:U18))</f>
        <v>0&lt;=0-0</v>
      </c>
    </row>
    <row r="896" spans="1:5" ht="26.4" x14ac:dyDescent="0.25">
      <c r="A896" s="223" t="str">
        <f>IF((SUM('Раздел 1'!AC19:AC19)&lt;=SUM('Раздел 1'!M19:M19)-SUM('Раздел 1'!U19:U19)),"","Неверно!")</f>
        <v/>
      </c>
      <c r="B896" s="222" t="s">
        <v>3213</v>
      </c>
      <c r="C896" s="282" t="s">
        <v>2233</v>
      </c>
      <c r="D896" s="282" t="s">
        <v>2886</v>
      </c>
      <c r="E896" s="282" t="str">
        <f>CONCATENATE(SUM('Раздел 1'!AC19:AC19),"&lt;=",SUM('Раздел 1'!M19:M19),"-",SUM('Раздел 1'!U19:U19))</f>
        <v>0&lt;=0-0</v>
      </c>
    </row>
    <row r="897" spans="1:5" ht="26.4" x14ac:dyDescent="0.25">
      <c r="A897" s="223" t="str">
        <f>IF((SUM('Раздел 1'!AC20:AC20)&lt;=SUM('Раздел 1'!M20:M20)-SUM('Раздел 1'!U20:U20)),"","Неверно!")</f>
        <v/>
      </c>
      <c r="B897" s="222" t="s">
        <v>3213</v>
      </c>
      <c r="C897" s="282" t="s">
        <v>2234</v>
      </c>
      <c r="D897" s="282" t="s">
        <v>2886</v>
      </c>
      <c r="E897" s="282" t="str">
        <f>CONCATENATE(SUM('Раздел 1'!AC20:AC20),"&lt;=",SUM('Раздел 1'!M20:M20),"-",SUM('Раздел 1'!U20:U20))</f>
        <v>0&lt;=0-0</v>
      </c>
    </row>
    <row r="898" spans="1:5" ht="26.4" x14ac:dyDescent="0.25">
      <c r="A898" s="223" t="str">
        <f>IF((SUM('Раздел 1'!AC21:AC21)&lt;=SUM('Раздел 1'!M21:M21)-SUM('Раздел 1'!U21:U21)),"","Неверно!")</f>
        <v/>
      </c>
      <c r="B898" s="222" t="s">
        <v>3213</v>
      </c>
      <c r="C898" s="282" t="s">
        <v>2235</v>
      </c>
      <c r="D898" s="282" t="s">
        <v>2886</v>
      </c>
      <c r="E898" s="282" t="str">
        <f>CONCATENATE(SUM('Раздел 1'!AC21:AC21),"&lt;=",SUM('Раздел 1'!M21:M21),"-",SUM('Раздел 1'!U21:U21))</f>
        <v>0&lt;=0-0</v>
      </c>
    </row>
    <row r="899" spans="1:5" ht="26.4" x14ac:dyDescent="0.25">
      <c r="A899" s="223" t="str">
        <f>IF((SUM('Раздел 1'!AC22:AC22)&lt;=SUM('Раздел 1'!M22:M22)-SUM('Раздел 1'!U22:U22)),"","Неверно!")</f>
        <v/>
      </c>
      <c r="B899" s="222" t="s">
        <v>3213</v>
      </c>
      <c r="C899" s="282" t="s">
        <v>2236</v>
      </c>
      <c r="D899" s="282" t="s">
        <v>2886</v>
      </c>
      <c r="E899" s="282" t="str">
        <f>CONCATENATE(SUM('Раздел 1'!AC22:AC22),"&lt;=",SUM('Раздел 1'!M22:M22),"-",SUM('Раздел 1'!U22:U22))</f>
        <v>0&lt;=0-0</v>
      </c>
    </row>
    <row r="900" spans="1:5" ht="26.4" x14ac:dyDescent="0.25">
      <c r="A900" s="223" t="str">
        <f>IF((SUM('Раздел 1'!AC23:AC23)&lt;=SUM('Раздел 1'!M23:M23)-SUM('Раздел 1'!U23:U23)),"","Неверно!")</f>
        <v/>
      </c>
      <c r="B900" s="222" t="s">
        <v>3213</v>
      </c>
      <c r="C900" s="282" t="s">
        <v>2237</v>
      </c>
      <c r="D900" s="282" t="s">
        <v>2886</v>
      </c>
      <c r="E900" s="282" t="str">
        <f>CONCATENATE(SUM('Раздел 1'!AC23:AC23),"&lt;=",SUM('Раздел 1'!M23:M23),"-",SUM('Раздел 1'!U23:U23))</f>
        <v>0&lt;=0-0</v>
      </c>
    </row>
    <row r="901" spans="1:5" ht="26.4" x14ac:dyDescent="0.25">
      <c r="A901" s="223" t="str">
        <f>IF((SUM('Раздел 1'!AC24:AC24)&lt;=SUM('Раздел 1'!M24:M24)-SUM('Раздел 1'!U24:U24)),"","Неверно!")</f>
        <v/>
      </c>
      <c r="B901" s="222" t="s">
        <v>3213</v>
      </c>
      <c r="C901" s="282" t="s">
        <v>2238</v>
      </c>
      <c r="D901" s="282" t="s">
        <v>2886</v>
      </c>
      <c r="E901" s="282" t="str">
        <f>CONCATENATE(SUM('Раздел 1'!AC24:AC24),"&lt;=",SUM('Раздел 1'!M24:M24),"-",SUM('Раздел 1'!U24:U24))</f>
        <v>0&lt;=0-0</v>
      </c>
    </row>
    <row r="902" spans="1:5" ht="26.4" x14ac:dyDescent="0.25">
      <c r="A902" s="223" t="str">
        <f>IF((SUM('Раздел 1'!AC25:AC25)&lt;=SUM('Раздел 1'!M25:M25)-SUM('Раздел 1'!U25:U25)),"","Неверно!")</f>
        <v/>
      </c>
      <c r="B902" s="222" t="s">
        <v>3213</v>
      </c>
      <c r="C902" s="282" t="s">
        <v>2239</v>
      </c>
      <c r="D902" s="282" t="s">
        <v>2886</v>
      </c>
      <c r="E902" s="282" t="str">
        <f>CONCATENATE(SUM('Раздел 1'!AC25:AC25),"&lt;=",SUM('Раздел 1'!M25:M25),"-",SUM('Раздел 1'!U25:U25))</f>
        <v>0&lt;=0-0</v>
      </c>
    </row>
    <row r="903" spans="1:5" ht="26.4" x14ac:dyDescent="0.25">
      <c r="A903" s="223" t="str">
        <f>IF((SUM('Раздел 1'!AC26:AC26)&lt;=SUM('Раздел 1'!M26:M26)-SUM('Раздел 1'!U26:U26)),"","Неверно!")</f>
        <v/>
      </c>
      <c r="B903" s="222" t="s">
        <v>3213</v>
      </c>
      <c r="C903" s="282" t="s">
        <v>2240</v>
      </c>
      <c r="D903" s="282" t="s">
        <v>2886</v>
      </c>
      <c r="E903" s="282" t="str">
        <f>CONCATENATE(SUM('Раздел 1'!AC26:AC26),"&lt;=",SUM('Раздел 1'!M26:M26),"-",SUM('Раздел 1'!U26:U26))</f>
        <v>0&lt;=0-0</v>
      </c>
    </row>
    <row r="904" spans="1:5" ht="26.4" x14ac:dyDescent="0.25">
      <c r="A904" s="223" t="str">
        <f>IF((SUM('Раздел 1'!AC27:AC27)&lt;=SUM('Раздел 1'!M27:M27)-SUM('Раздел 1'!U27:U27)),"","Неверно!")</f>
        <v/>
      </c>
      <c r="B904" s="222" t="s">
        <v>3213</v>
      </c>
      <c r="C904" s="282" t="s">
        <v>2241</v>
      </c>
      <c r="D904" s="282" t="s">
        <v>2886</v>
      </c>
      <c r="E904" s="282" t="str">
        <f>CONCATENATE(SUM('Раздел 1'!AC27:AC27),"&lt;=",SUM('Раздел 1'!M27:M27),"-",SUM('Раздел 1'!U27:U27))</f>
        <v>0&lt;=0-0</v>
      </c>
    </row>
    <row r="905" spans="1:5" ht="26.4" x14ac:dyDescent="0.25">
      <c r="A905" s="223" t="str">
        <f>IF((SUM('Раздел 1'!AC10:AC10)&lt;=SUM('Раздел 1'!M10:M10)-SUM('Раздел 1'!U10:U10)),"","Неверно!")</f>
        <v/>
      </c>
      <c r="B905" s="222" t="s">
        <v>3213</v>
      </c>
      <c r="C905" s="282" t="s">
        <v>2242</v>
      </c>
      <c r="D905" s="282" t="s">
        <v>2886</v>
      </c>
      <c r="E905" s="282" t="str">
        <f>CONCATENATE(SUM('Раздел 1'!AC10:AC10),"&lt;=",SUM('Раздел 1'!M10:M10),"-",SUM('Раздел 1'!U10:U10))</f>
        <v>0&lt;=0-0</v>
      </c>
    </row>
    <row r="906" spans="1:5" ht="26.4" x14ac:dyDescent="0.25">
      <c r="A906" s="223" t="str">
        <f>IF((SUM('Раздел 1'!AC28:AC28)&lt;=SUM('Раздел 1'!M28:M28)-SUM('Раздел 1'!U28:U28)),"","Неверно!")</f>
        <v/>
      </c>
      <c r="B906" s="222" t="s">
        <v>3213</v>
      </c>
      <c r="C906" s="282" t="s">
        <v>2243</v>
      </c>
      <c r="D906" s="282" t="s">
        <v>2886</v>
      </c>
      <c r="E906" s="282" t="str">
        <f>CONCATENATE(SUM('Раздел 1'!AC28:AC28),"&lt;=",SUM('Раздел 1'!M28:M28),"-",SUM('Раздел 1'!U28:U28))</f>
        <v>0&lt;=0-0</v>
      </c>
    </row>
    <row r="907" spans="1:5" ht="26.4" x14ac:dyDescent="0.25">
      <c r="A907" s="223" t="str">
        <f>IF((SUM('Раздел 1'!AC29:AC29)&lt;=SUM('Раздел 1'!M29:M29)-SUM('Раздел 1'!U29:U29)),"","Неверно!")</f>
        <v/>
      </c>
      <c r="B907" s="222" t="s">
        <v>3213</v>
      </c>
      <c r="C907" s="282" t="s">
        <v>2244</v>
      </c>
      <c r="D907" s="282" t="s">
        <v>2886</v>
      </c>
      <c r="E907" s="282" t="str">
        <f>CONCATENATE(SUM('Раздел 1'!AC29:AC29),"&lt;=",SUM('Раздел 1'!M29:M29),"-",SUM('Раздел 1'!U29:U29))</f>
        <v>0&lt;=0-0</v>
      </c>
    </row>
    <row r="908" spans="1:5" ht="26.4" x14ac:dyDescent="0.25">
      <c r="A908" s="223" t="str">
        <f>IF((SUM('Раздел 1'!AC30:AC30)&lt;=SUM('Раздел 1'!M30:M30)-SUM('Раздел 1'!U30:U30)),"","Неверно!")</f>
        <v/>
      </c>
      <c r="B908" s="222" t="s">
        <v>3213</v>
      </c>
      <c r="C908" s="282" t="s">
        <v>2245</v>
      </c>
      <c r="D908" s="282" t="s">
        <v>2886</v>
      </c>
      <c r="E908" s="282" t="str">
        <f>CONCATENATE(SUM('Раздел 1'!AC30:AC30),"&lt;=",SUM('Раздел 1'!M30:M30),"-",SUM('Раздел 1'!U30:U30))</f>
        <v>0&lt;=0-0</v>
      </c>
    </row>
    <row r="909" spans="1:5" ht="26.4" x14ac:dyDescent="0.25">
      <c r="A909" s="223" t="str">
        <f>IF((SUM('Раздел 1'!AC31:AC31)&lt;=SUM('Раздел 1'!M31:M31)-SUM('Раздел 1'!U31:U31)),"","Неверно!")</f>
        <v/>
      </c>
      <c r="B909" s="222" t="s">
        <v>3213</v>
      </c>
      <c r="C909" s="282" t="s">
        <v>2246</v>
      </c>
      <c r="D909" s="282" t="s">
        <v>2886</v>
      </c>
      <c r="E909" s="282" t="str">
        <f>CONCATENATE(SUM('Раздел 1'!AC31:AC31),"&lt;=",SUM('Раздел 1'!M31:M31),"-",SUM('Раздел 1'!U31:U31))</f>
        <v>0&lt;=0-0</v>
      </c>
    </row>
    <row r="910" spans="1:5" ht="26.4" x14ac:dyDescent="0.25">
      <c r="A910" s="223" t="str">
        <f>IF((SUM('Раздел 1'!AC32:AC32)&lt;=SUM('Раздел 1'!M32:M32)-SUM('Раздел 1'!U32:U32)),"","Неверно!")</f>
        <v/>
      </c>
      <c r="B910" s="222" t="s">
        <v>3213</v>
      </c>
      <c r="C910" s="282" t="s">
        <v>2247</v>
      </c>
      <c r="D910" s="282" t="s">
        <v>2886</v>
      </c>
      <c r="E910" s="282" t="str">
        <f>CONCATENATE(SUM('Раздел 1'!AC32:AC32),"&lt;=",SUM('Раздел 1'!M32:M32),"-",SUM('Раздел 1'!U32:U32))</f>
        <v>0&lt;=0-0</v>
      </c>
    </row>
    <row r="911" spans="1:5" ht="26.4" x14ac:dyDescent="0.25">
      <c r="A911" s="223" t="str">
        <f>IF((SUM('Раздел 1'!AC33:AC33)&lt;=SUM('Раздел 1'!M33:M33)-SUM('Раздел 1'!U33:U33)),"","Неверно!")</f>
        <v/>
      </c>
      <c r="B911" s="222" t="s">
        <v>3213</v>
      </c>
      <c r="C911" s="282" t="s">
        <v>2248</v>
      </c>
      <c r="D911" s="282" t="s">
        <v>2886</v>
      </c>
      <c r="E911" s="282" t="str">
        <f>CONCATENATE(SUM('Раздел 1'!AC33:AC33),"&lt;=",SUM('Раздел 1'!M33:M33),"-",SUM('Раздел 1'!U33:U33))</f>
        <v>0&lt;=0-0</v>
      </c>
    </row>
    <row r="912" spans="1:5" ht="26.4" x14ac:dyDescent="0.25">
      <c r="A912" s="223" t="str">
        <f>IF((SUM('Раздел 1'!AC34:AC34)&lt;=SUM('Раздел 1'!M34:M34)-SUM('Раздел 1'!U34:U34)),"","Неверно!")</f>
        <v/>
      </c>
      <c r="B912" s="222" t="s">
        <v>3213</v>
      </c>
      <c r="C912" s="282" t="s">
        <v>2249</v>
      </c>
      <c r="D912" s="282" t="s">
        <v>2886</v>
      </c>
      <c r="E912" s="282" t="str">
        <f>CONCATENATE(SUM('Раздел 1'!AC34:AC34),"&lt;=",SUM('Раздел 1'!M34:M34),"-",SUM('Раздел 1'!U34:U34))</f>
        <v>0&lt;=0-0</v>
      </c>
    </row>
    <row r="913" spans="1:5" ht="26.4" x14ac:dyDescent="0.25">
      <c r="A913" s="223" t="str">
        <f>IF((SUM('Раздел 1'!AC35:AC35)&lt;=SUM('Раздел 1'!M35:M35)-SUM('Раздел 1'!U35:U35)),"","Неверно!")</f>
        <v/>
      </c>
      <c r="B913" s="222" t="s">
        <v>3213</v>
      </c>
      <c r="C913" s="282" t="s">
        <v>2250</v>
      </c>
      <c r="D913" s="282" t="s">
        <v>2886</v>
      </c>
      <c r="E913" s="282" t="str">
        <f>CONCATENATE(SUM('Раздел 1'!AC35:AC35),"&lt;=",SUM('Раздел 1'!M35:M35),"-",SUM('Раздел 1'!U35:U35))</f>
        <v>0&lt;=0-0</v>
      </c>
    </row>
    <row r="914" spans="1:5" ht="26.4" x14ac:dyDescent="0.25">
      <c r="A914" s="223" t="str">
        <f>IF((SUM('Раздел 1'!AC36:AC36)&lt;=SUM('Раздел 1'!M36:M36)-SUM('Раздел 1'!U36:U36)),"","Неверно!")</f>
        <v/>
      </c>
      <c r="B914" s="222" t="s">
        <v>3213</v>
      </c>
      <c r="C914" s="282" t="s">
        <v>2251</v>
      </c>
      <c r="D914" s="282" t="s">
        <v>2886</v>
      </c>
      <c r="E914" s="282" t="str">
        <f>CONCATENATE(SUM('Раздел 1'!AC36:AC36),"&lt;=",SUM('Раздел 1'!M36:M36),"-",SUM('Раздел 1'!U36:U36))</f>
        <v>0&lt;=0-0</v>
      </c>
    </row>
    <row r="915" spans="1:5" ht="26.4" x14ac:dyDescent="0.25">
      <c r="A915" s="223" t="str">
        <f>IF((SUM('Раздел 1'!AC37:AC37)&lt;=SUM('Раздел 1'!M37:M37)-SUM('Раздел 1'!U37:U37)),"","Неверно!")</f>
        <v/>
      </c>
      <c r="B915" s="222" t="s">
        <v>3213</v>
      </c>
      <c r="C915" s="282" t="s">
        <v>2252</v>
      </c>
      <c r="D915" s="282" t="s">
        <v>2886</v>
      </c>
      <c r="E915" s="282" t="str">
        <f>CONCATENATE(SUM('Раздел 1'!AC37:AC37),"&lt;=",SUM('Раздел 1'!M37:M37),"-",SUM('Раздел 1'!U37:U37))</f>
        <v>0&lt;=0-0</v>
      </c>
    </row>
    <row r="916" spans="1:5" ht="26.4" x14ac:dyDescent="0.25">
      <c r="A916" s="223" t="str">
        <f>IF((SUM('Раздел 1'!AC11:AC11)&lt;=SUM('Раздел 1'!M11:M11)-SUM('Раздел 1'!U11:U11)),"","Неверно!")</f>
        <v/>
      </c>
      <c r="B916" s="222" t="s">
        <v>3213</v>
      </c>
      <c r="C916" s="282" t="s">
        <v>2253</v>
      </c>
      <c r="D916" s="282" t="s">
        <v>2886</v>
      </c>
      <c r="E916" s="282" t="str">
        <f>CONCATENATE(SUM('Раздел 1'!AC11:AC11),"&lt;=",SUM('Раздел 1'!M11:M11),"-",SUM('Раздел 1'!U11:U11))</f>
        <v>0&lt;=0-0</v>
      </c>
    </row>
    <row r="917" spans="1:5" ht="26.4" x14ac:dyDescent="0.25">
      <c r="A917" s="223" t="str">
        <f>IF((SUM('Раздел 1'!AC38:AC38)&lt;=SUM('Раздел 1'!M38:M38)-SUM('Раздел 1'!U38:U38)),"","Неверно!")</f>
        <v/>
      </c>
      <c r="B917" s="222" t="s">
        <v>3213</v>
      </c>
      <c r="C917" s="282" t="s">
        <v>2254</v>
      </c>
      <c r="D917" s="282" t="s">
        <v>2886</v>
      </c>
      <c r="E917" s="282" t="str">
        <f>CONCATENATE(SUM('Раздел 1'!AC38:AC38),"&lt;=",SUM('Раздел 1'!M38:M38),"-",SUM('Раздел 1'!U38:U38))</f>
        <v>0&lt;=1-0</v>
      </c>
    </row>
    <row r="918" spans="1:5" ht="26.4" x14ac:dyDescent="0.25">
      <c r="A918" s="223" t="str">
        <f>IF((SUM('Раздел 1'!AC39:AC39)&lt;=SUM('Раздел 1'!M39:M39)-SUM('Раздел 1'!U39:U39)),"","Неверно!")</f>
        <v/>
      </c>
      <c r="B918" s="222" t="s">
        <v>3213</v>
      </c>
      <c r="C918" s="282" t="s">
        <v>2255</v>
      </c>
      <c r="D918" s="282" t="s">
        <v>2886</v>
      </c>
      <c r="E918" s="282" t="str">
        <f>CONCATENATE(SUM('Раздел 1'!AC39:AC39),"&lt;=",SUM('Раздел 1'!M39:M39),"-",SUM('Раздел 1'!U39:U39))</f>
        <v>0&lt;=0-0</v>
      </c>
    </row>
    <row r="919" spans="1:5" ht="26.4" x14ac:dyDescent="0.25">
      <c r="A919" s="223" t="str">
        <f>IF((SUM('Раздел 1'!AC40:AC40)&lt;=SUM('Раздел 1'!M40:M40)-SUM('Раздел 1'!U40:U40)),"","Неверно!")</f>
        <v/>
      </c>
      <c r="B919" s="222" t="s">
        <v>3213</v>
      </c>
      <c r="C919" s="282" t="s">
        <v>2256</v>
      </c>
      <c r="D919" s="282" t="s">
        <v>2886</v>
      </c>
      <c r="E919" s="282" t="str">
        <f>CONCATENATE(SUM('Раздел 1'!AC40:AC40),"&lt;=",SUM('Раздел 1'!M40:M40),"-",SUM('Раздел 1'!U40:U40))</f>
        <v>0&lt;=0-0</v>
      </c>
    </row>
    <row r="920" spans="1:5" ht="26.4" x14ac:dyDescent="0.25">
      <c r="A920" s="223" t="str">
        <f>IF((SUM('Раздел 1'!AC41:AC41)&lt;=SUM('Раздел 1'!M41:M41)-SUM('Раздел 1'!U41:U41)),"","Неверно!")</f>
        <v/>
      </c>
      <c r="B920" s="222" t="s">
        <v>3213</v>
      </c>
      <c r="C920" s="282" t="s">
        <v>2257</v>
      </c>
      <c r="D920" s="282" t="s">
        <v>2886</v>
      </c>
      <c r="E920" s="282" t="str">
        <f>CONCATENATE(SUM('Раздел 1'!AC41:AC41),"&lt;=",SUM('Раздел 1'!M41:M41),"-",SUM('Раздел 1'!U41:U41))</f>
        <v>0&lt;=0-0</v>
      </c>
    </row>
    <row r="921" spans="1:5" ht="26.4" x14ac:dyDescent="0.25">
      <c r="A921" s="223" t="str">
        <f>IF((SUM('Раздел 1'!AC42:AC42)&lt;=SUM('Раздел 1'!M42:M42)-SUM('Раздел 1'!U42:U42)),"","Неверно!")</f>
        <v/>
      </c>
      <c r="B921" s="222" t="s">
        <v>3213</v>
      </c>
      <c r="C921" s="282" t="s">
        <v>2258</v>
      </c>
      <c r="D921" s="282" t="s">
        <v>2886</v>
      </c>
      <c r="E921" s="282" t="str">
        <f>CONCATENATE(SUM('Раздел 1'!AC42:AC42),"&lt;=",SUM('Раздел 1'!M42:M42),"-",SUM('Раздел 1'!U42:U42))</f>
        <v>0&lt;=0-0</v>
      </c>
    </row>
    <row r="922" spans="1:5" ht="26.4" x14ac:dyDescent="0.25">
      <c r="A922" s="223" t="str">
        <f>IF((SUM('Раздел 1'!AC43:AC43)&lt;=SUM('Раздел 1'!M43:M43)-SUM('Раздел 1'!U43:U43)),"","Неверно!")</f>
        <v/>
      </c>
      <c r="B922" s="222" t="s">
        <v>3213</v>
      </c>
      <c r="C922" s="282" t="s">
        <v>2259</v>
      </c>
      <c r="D922" s="282" t="s">
        <v>2886</v>
      </c>
      <c r="E922" s="282" t="str">
        <f>CONCATENATE(SUM('Раздел 1'!AC43:AC43),"&lt;=",SUM('Раздел 1'!M43:M43),"-",SUM('Раздел 1'!U43:U43))</f>
        <v>0&lt;=0-0</v>
      </c>
    </row>
    <row r="923" spans="1:5" ht="26.4" x14ac:dyDescent="0.25">
      <c r="A923" s="223" t="str">
        <f>IF((SUM('Раздел 1'!AC44:AC44)&lt;=SUM('Раздел 1'!M44:M44)-SUM('Раздел 1'!U44:U44)),"","Неверно!")</f>
        <v/>
      </c>
      <c r="B923" s="222" t="s">
        <v>3213</v>
      </c>
      <c r="C923" s="282" t="s">
        <v>2260</v>
      </c>
      <c r="D923" s="282" t="s">
        <v>2886</v>
      </c>
      <c r="E923" s="282" t="str">
        <f>CONCATENATE(SUM('Раздел 1'!AC44:AC44),"&lt;=",SUM('Раздел 1'!M44:M44),"-",SUM('Раздел 1'!U44:U44))</f>
        <v>0&lt;=0-0</v>
      </c>
    </row>
    <row r="924" spans="1:5" ht="26.4" x14ac:dyDescent="0.25">
      <c r="A924" s="223" t="str">
        <f>IF((SUM('Раздел 1'!AC45:AC45)&lt;=SUM('Раздел 1'!M45:M45)-SUM('Раздел 1'!U45:U45)),"","Неверно!")</f>
        <v/>
      </c>
      <c r="B924" s="222" t="s">
        <v>3213</v>
      </c>
      <c r="C924" s="282" t="s">
        <v>2261</v>
      </c>
      <c r="D924" s="282" t="s">
        <v>2886</v>
      </c>
      <c r="E924" s="282" t="str">
        <f>CONCATENATE(SUM('Раздел 1'!AC45:AC45),"&lt;=",SUM('Раздел 1'!M45:M45),"-",SUM('Раздел 1'!U45:U45))</f>
        <v>0&lt;=0-0</v>
      </c>
    </row>
    <row r="925" spans="1:5" ht="26.4" x14ac:dyDescent="0.25">
      <c r="A925" s="223" t="str">
        <f>IF((SUM('Раздел 1'!AC46:AC46)&lt;=SUM('Раздел 1'!M46:M46)-SUM('Раздел 1'!U46:U46)),"","Неверно!")</f>
        <v/>
      </c>
      <c r="B925" s="222" t="s">
        <v>3213</v>
      </c>
      <c r="C925" s="282" t="s">
        <v>2262</v>
      </c>
      <c r="D925" s="282" t="s">
        <v>2886</v>
      </c>
      <c r="E925" s="282" t="str">
        <f>CONCATENATE(SUM('Раздел 1'!AC46:AC46),"&lt;=",SUM('Раздел 1'!M46:M46),"-",SUM('Раздел 1'!U46:U46))</f>
        <v>0&lt;=0-0</v>
      </c>
    </row>
    <row r="926" spans="1:5" ht="26.4" x14ac:dyDescent="0.25">
      <c r="A926" s="223" t="str">
        <f>IF((SUM('Раздел 1'!AC47:AC47)&lt;=SUM('Раздел 1'!M47:M47)-SUM('Раздел 1'!U47:U47)),"","Неверно!")</f>
        <v/>
      </c>
      <c r="B926" s="222" t="s">
        <v>3213</v>
      </c>
      <c r="C926" s="282" t="s">
        <v>2263</v>
      </c>
      <c r="D926" s="282" t="s">
        <v>2886</v>
      </c>
      <c r="E926" s="282" t="str">
        <f>CONCATENATE(SUM('Раздел 1'!AC47:AC47),"&lt;=",SUM('Раздел 1'!M47:M47),"-",SUM('Раздел 1'!U47:U47))</f>
        <v>0&lt;=0-0</v>
      </c>
    </row>
    <row r="927" spans="1:5" ht="26.4" x14ac:dyDescent="0.25">
      <c r="A927" s="223" t="str">
        <f>IF((SUM('Раздел 1'!AC12:AC12)&lt;=SUM('Раздел 1'!M12:M12)-SUM('Раздел 1'!U12:U12)),"","Неверно!")</f>
        <v/>
      </c>
      <c r="B927" s="222" t="s">
        <v>3213</v>
      </c>
      <c r="C927" s="282" t="s">
        <v>2264</v>
      </c>
      <c r="D927" s="282" t="s">
        <v>2886</v>
      </c>
      <c r="E927" s="282" t="str">
        <f>CONCATENATE(SUM('Раздел 1'!AC12:AC12),"&lt;=",SUM('Раздел 1'!M12:M12),"-",SUM('Раздел 1'!U12:U12))</f>
        <v>0&lt;=0-0</v>
      </c>
    </row>
    <row r="928" spans="1:5" ht="26.4" x14ac:dyDescent="0.25">
      <c r="A928" s="223" t="str">
        <f>IF((SUM('Раздел 1'!AC48:AC48)&lt;=SUM('Раздел 1'!M48:M48)-SUM('Раздел 1'!U48:U48)),"","Неверно!")</f>
        <v/>
      </c>
      <c r="B928" s="222" t="s">
        <v>3213</v>
      </c>
      <c r="C928" s="282" t="s">
        <v>2265</v>
      </c>
      <c r="D928" s="282" t="s">
        <v>2886</v>
      </c>
      <c r="E928" s="282" t="str">
        <f>CONCATENATE(SUM('Раздел 1'!AC48:AC48),"&lt;=",SUM('Раздел 1'!M48:M48),"-",SUM('Раздел 1'!U48:U48))</f>
        <v>0&lt;=0-0</v>
      </c>
    </row>
    <row r="929" spans="1:5" ht="26.4" x14ac:dyDescent="0.25">
      <c r="A929" s="223" t="str">
        <f>IF((SUM('Раздел 1'!AC49:AC49)&lt;=SUM('Раздел 1'!M49:M49)-SUM('Раздел 1'!U49:U49)),"","Неверно!")</f>
        <v/>
      </c>
      <c r="B929" s="222" t="s">
        <v>3213</v>
      </c>
      <c r="C929" s="282" t="s">
        <v>2266</v>
      </c>
      <c r="D929" s="282" t="s">
        <v>2886</v>
      </c>
      <c r="E929" s="282" t="str">
        <f>CONCATENATE(SUM('Раздел 1'!AC49:AC49),"&lt;=",SUM('Раздел 1'!M49:M49),"-",SUM('Раздел 1'!U49:U49))</f>
        <v>0&lt;=0-0</v>
      </c>
    </row>
    <row r="930" spans="1:5" ht="26.4" x14ac:dyDescent="0.25">
      <c r="A930" s="223" t="str">
        <f>IF((SUM('Раздел 1'!AC50:AC50)&lt;=SUM('Раздел 1'!M50:M50)-SUM('Раздел 1'!U50:U50)),"","Неверно!")</f>
        <v/>
      </c>
      <c r="B930" s="222" t="s">
        <v>3213</v>
      </c>
      <c r="C930" s="282" t="s">
        <v>2267</v>
      </c>
      <c r="D930" s="282" t="s">
        <v>2886</v>
      </c>
      <c r="E930" s="282" t="str">
        <f>CONCATENATE(SUM('Раздел 1'!AC50:AC50),"&lt;=",SUM('Раздел 1'!M50:M50),"-",SUM('Раздел 1'!U50:U50))</f>
        <v>0&lt;=0-0</v>
      </c>
    </row>
    <row r="931" spans="1:5" ht="26.4" x14ac:dyDescent="0.25">
      <c r="A931" s="223" t="str">
        <f>IF((SUM('Раздел 1'!AC51:AC51)&lt;=SUM('Раздел 1'!M51:M51)-SUM('Раздел 1'!U51:U51)),"","Неверно!")</f>
        <v/>
      </c>
      <c r="B931" s="222" t="s">
        <v>3213</v>
      </c>
      <c r="C931" s="282" t="s">
        <v>2268</v>
      </c>
      <c r="D931" s="282" t="s">
        <v>2886</v>
      </c>
      <c r="E931" s="282" t="str">
        <f>CONCATENATE(SUM('Раздел 1'!AC51:AC51),"&lt;=",SUM('Раздел 1'!M51:M51),"-",SUM('Раздел 1'!U51:U51))</f>
        <v>0&lt;=0-0</v>
      </c>
    </row>
    <row r="932" spans="1:5" ht="26.4" x14ac:dyDescent="0.25">
      <c r="A932" s="223" t="str">
        <f>IF((SUM('Раздел 1'!AC52:AC52)&lt;=SUM('Раздел 1'!M52:M52)-SUM('Раздел 1'!U52:U52)),"","Неверно!")</f>
        <v/>
      </c>
      <c r="B932" s="222" t="s">
        <v>3213</v>
      </c>
      <c r="C932" s="282" t="s">
        <v>2269</v>
      </c>
      <c r="D932" s="282" t="s">
        <v>2886</v>
      </c>
      <c r="E932" s="282" t="str">
        <f>CONCATENATE(SUM('Раздел 1'!AC52:AC52),"&lt;=",SUM('Раздел 1'!M52:M52),"-",SUM('Раздел 1'!U52:U52))</f>
        <v>0&lt;=0-0</v>
      </c>
    </row>
    <row r="933" spans="1:5" ht="26.4" x14ac:dyDescent="0.25">
      <c r="A933" s="223" t="str">
        <f>IF((SUM('Раздел 1'!AC13:AC13)&lt;=SUM('Раздел 1'!M13:M13)-SUM('Раздел 1'!U13:U13)),"","Неверно!")</f>
        <v/>
      </c>
      <c r="B933" s="222" t="s">
        <v>3213</v>
      </c>
      <c r="C933" s="282" t="s">
        <v>2270</v>
      </c>
      <c r="D933" s="282" t="s">
        <v>2886</v>
      </c>
      <c r="E933" s="282" t="str">
        <f>CONCATENATE(SUM('Раздел 1'!AC13:AC13),"&lt;=",SUM('Раздел 1'!M13:M13),"-",SUM('Раздел 1'!U13:U13))</f>
        <v>0&lt;=0-0</v>
      </c>
    </row>
    <row r="934" spans="1:5" ht="26.4" x14ac:dyDescent="0.25">
      <c r="A934" s="223" t="str">
        <f>IF((SUM('Раздел 1'!AC14:AC14)&lt;=SUM('Раздел 1'!M14:M14)-SUM('Раздел 1'!U14:U14)),"","Неверно!")</f>
        <v/>
      </c>
      <c r="B934" s="222" t="s">
        <v>3213</v>
      </c>
      <c r="C934" s="282" t="s">
        <v>2271</v>
      </c>
      <c r="D934" s="282" t="s">
        <v>2886</v>
      </c>
      <c r="E934" s="282" t="str">
        <f>CONCATENATE(SUM('Раздел 1'!AC14:AC14),"&lt;=",SUM('Раздел 1'!M14:M14),"-",SUM('Раздел 1'!U14:U14))</f>
        <v>0&lt;=0-0</v>
      </c>
    </row>
    <row r="935" spans="1:5" ht="26.4" x14ac:dyDescent="0.25">
      <c r="A935" s="223" t="str">
        <f>IF((SUM('Раздел 1'!AC15:AC15)&lt;=SUM('Раздел 1'!M15:M15)-SUM('Раздел 1'!U15:U15)),"","Неверно!")</f>
        <v/>
      </c>
      <c r="B935" s="222" t="s">
        <v>3213</v>
      </c>
      <c r="C935" s="282" t="s">
        <v>2272</v>
      </c>
      <c r="D935" s="282" t="s">
        <v>2886</v>
      </c>
      <c r="E935" s="282" t="str">
        <f>CONCATENATE(SUM('Раздел 1'!AC15:AC15),"&lt;=",SUM('Раздел 1'!M15:M15),"-",SUM('Раздел 1'!U15:U15))</f>
        <v>0&lt;=0-0</v>
      </c>
    </row>
    <row r="936" spans="1:5" ht="26.4" x14ac:dyDescent="0.25">
      <c r="A936" s="223" t="str">
        <f>IF((SUM('Раздел 1'!AC16:AC16)&lt;=SUM('Раздел 1'!M16:M16)-SUM('Раздел 1'!U16:U16)),"","Неверно!")</f>
        <v/>
      </c>
      <c r="B936" s="222" t="s">
        <v>3213</v>
      </c>
      <c r="C936" s="282" t="s">
        <v>2273</v>
      </c>
      <c r="D936" s="282" t="s">
        <v>2886</v>
      </c>
      <c r="E936" s="282" t="str">
        <f>CONCATENATE(SUM('Раздел 1'!AC16:AC16),"&lt;=",SUM('Раздел 1'!M16:M16),"-",SUM('Раздел 1'!U16:U16))</f>
        <v>0&lt;=0-0</v>
      </c>
    </row>
    <row r="937" spans="1:5" ht="26.4" x14ac:dyDescent="0.25">
      <c r="A937" s="223" t="str">
        <f>IF((SUM('Раздел 1'!AC17:AC17)&lt;=SUM('Раздел 1'!M17:M17)-SUM('Раздел 1'!U17:U17)),"","Неверно!")</f>
        <v/>
      </c>
      <c r="B937" s="222" t="s">
        <v>3213</v>
      </c>
      <c r="C937" s="282" t="s">
        <v>2274</v>
      </c>
      <c r="D937" s="282" t="s">
        <v>2886</v>
      </c>
      <c r="E937" s="282" t="str">
        <f>CONCATENATE(SUM('Раздел 1'!AC17:AC17),"&lt;=",SUM('Раздел 1'!M17:M17),"-",SUM('Раздел 1'!U17:U17))</f>
        <v>0&lt;=0-0</v>
      </c>
    </row>
    <row r="938" spans="1:5" ht="26.4" x14ac:dyDescent="0.25">
      <c r="A938" s="223" t="str">
        <f>IF((SUM('Раздел 1'!AG9:AG9)&lt;=SUM('Раздел 1'!AE9:AE9)),"","Неверно!")</f>
        <v/>
      </c>
      <c r="B938" s="222" t="s">
        <v>3214</v>
      </c>
      <c r="C938" s="282" t="s">
        <v>2841</v>
      </c>
      <c r="D938" s="282" t="s">
        <v>2842</v>
      </c>
      <c r="E938" s="282" t="str">
        <f>CONCATENATE(SUM('Раздел 1'!AG9:AG9),"&lt;=",SUM('Раздел 1'!AE9:AE9))</f>
        <v>0&lt;=85000</v>
      </c>
    </row>
    <row r="939" spans="1:5" ht="26.4" x14ac:dyDescent="0.25">
      <c r="A939" s="223" t="str">
        <f>IF((SUM('Раздел 1'!AG18:AG18)&lt;=SUM('Раздел 1'!AE18:AE18)),"","Неверно!")</f>
        <v/>
      </c>
      <c r="B939" s="222" t="s">
        <v>3214</v>
      </c>
      <c r="C939" s="282" t="s">
        <v>2843</v>
      </c>
      <c r="D939" s="282" t="s">
        <v>2842</v>
      </c>
      <c r="E939" s="282" t="str">
        <f>CONCATENATE(SUM('Раздел 1'!AG18:AG18),"&lt;=",SUM('Раздел 1'!AE18:AE18))</f>
        <v>0&lt;=0</v>
      </c>
    </row>
    <row r="940" spans="1:5" ht="26.4" x14ac:dyDescent="0.25">
      <c r="A940" s="223" t="str">
        <f>IF((SUM('Раздел 1'!AG19:AG19)&lt;=SUM('Раздел 1'!AE19:AE19)),"","Неверно!")</f>
        <v/>
      </c>
      <c r="B940" s="222" t="s">
        <v>3214</v>
      </c>
      <c r="C940" s="282" t="s">
        <v>2844</v>
      </c>
      <c r="D940" s="282" t="s">
        <v>2842</v>
      </c>
      <c r="E940" s="282" t="str">
        <f>CONCATENATE(SUM('Раздел 1'!AG19:AG19),"&lt;=",SUM('Раздел 1'!AE19:AE19))</f>
        <v>0&lt;=0</v>
      </c>
    </row>
    <row r="941" spans="1:5" ht="26.4" x14ac:dyDescent="0.25">
      <c r="A941" s="223" t="str">
        <f>IF((SUM('Раздел 1'!AG20:AG20)&lt;=SUM('Раздел 1'!AE20:AE20)),"","Неверно!")</f>
        <v/>
      </c>
      <c r="B941" s="222" t="s">
        <v>3214</v>
      </c>
      <c r="C941" s="282" t="s">
        <v>2845</v>
      </c>
      <c r="D941" s="282" t="s">
        <v>2842</v>
      </c>
      <c r="E941" s="282" t="str">
        <f>CONCATENATE(SUM('Раздел 1'!AG20:AG20),"&lt;=",SUM('Раздел 1'!AE20:AE20))</f>
        <v>0&lt;=0</v>
      </c>
    </row>
    <row r="942" spans="1:5" ht="26.4" x14ac:dyDescent="0.25">
      <c r="A942" s="223" t="str">
        <f>IF((SUM('Раздел 1'!AG21:AG21)&lt;=SUM('Раздел 1'!AE21:AE21)),"","Неверно!")</f>
        <v/>
      </c>
      <c r="B942" s="222" t="s">
        <v>3214</v>
      </c>
      <c r="C942" s="282" t="s">
        <v>2846</v>
      </c>
      <c r="D942" s="282" t="s">
        <v>2842</v>
      </c>
      <c r="E942" s="282" t="str">
        <f>CONCATENATE(SUM('Раздел 1'!AG21:AG21),"&lt;=",SUM('Раздел 1'!AE21:AE21))</f>
        <v>0&lt;=0</v>
      </c>
    </row>
    <row r="943" spans="1:5" ht="26.4" x14ac:dyDescent="0.25">
      <c r="A943" s="223" t="str">
        <f>IF((SUM('Раздел 1'!AG22:AG22)&lt;=SUM('Раздел 1'!AE22:AE22)),"","Неверно!")</f>
        <v/>
      </c>
      <c r="B943" s="222" t="s">
        <v>3214</v>
      </c>
      <c r="C943" s="282" t="s">
        <v>2847</v>
      </c>
      <c r="D943" s="282" t="s">
        <v>2842</v>
      </c>
      <c r="E943" s="282" t="str">
        <f>CONCATENATE(SUM('Раздел 1'!AG22:AG22),"&lt;=",SUM('Раздел 1'!AE22:AE22))</f>
        <v>0&lt;=0</v>
      </c>
    </row>
    <row r="944" spans="1:5" ht="26.4" x14ac:dyDescent="0.25">
      <c r="A944" s="223" t="str">
        <f>IF((SUM('Раздел 1'!AG23:AG23)&lt;=SUM('Раздел 1'!AE23:AE23)),"","Неверно!")</f>
        <v/>
      </c>
      <c r="B944" s="222" t="s">
        <v>3214</v>
      </c>
      <c r="C944" s="282" t="s">
        <v>2848</v>
      </c>
      <c r="D944" s="282" t="s">
        <v>2842</v>
      </c>
      <c r="E944" s="282" t="str">
        <f>CONCATENATE(SUM('Раздел 1'!AG23:AG23),"&lt;=",SUM('Раздел 1'!AE23:AE23))</f>
        <v>0&lt;=0</v>
      </c>
    </row>
    <row r="945" spans="1:5" ht="26.4" x14ac:dyDescent="0.25">
      <c r="A945" s="223" t="str">
        <f>IF((SUM('Раздел 1'!AG24:AG24)&lt;=SUM('Раздел 1'!AE24:AE24)),"","Неверно!")</f>
        <v/>
      </c>
      <c r="B945" s="222" t="s">
        <v>3214</v>
      </c>
      <c r="C945" s="282" t="s">
        <v>2849</v>
      </c>
      <c r="D945" s="282" t="s">
        <v>2842</v>
      </c>
      <c r="E945" s="282" t="str">
        <f>CONCATENATE(SUM('Раздел 1'!AG24:AG24),"&lt;=",SUM('Раздел 1'!AE24:AE24))</f>
        <v>0&lt;=0</v>
      </c>
    </row>
    <row r="946" spans="1:5" ht="26.4" x14ac:dyDescent="0.25">
      <c r="A946" s="223" t="str">
        <f>IF((SUM('Раздел 1'!AG25:AG25)&lt;=SUM('Раздел 1'!AE25:AE25)),"","Неверно!")</f>
        <v/>
      </c>
      <c r="B946" s="222" t="s">
        <v>3214</v>
      </c>
      <c r="C946" s="282" t="s">
        <v>2850</v>
      </c>
      <c r="D946" s="282" t="s">
        <v>2842</v>
      </c>
      <c r="E946" s="282" t="str">
        <f>CONCATENATE(SUM('Раздел 1'!AG25:AG25),"&lt;=",SUM('Раздел 1'!AE25:AE25))</f>
        <v>0&lt;=0</v>
      </c>
    </row>
    <row r="947" spans="1:5" ht="26.4" x14ac:dyDescent="0.25">
      <c r="A947" s="223" t="str">
        <f>IF((SUM('Раздел 1'!AG26:AG26)&lt;=SUM('Раздел 1'!AE26:AE26)),"","Неверно!")</f>
        <v/>
      </c>
      <c r="B947" s="222" t="s">
        <v>3214</v>
      </c>
      <c r="C947" s="282" t="s">
        <v>2851</v>
      </c>
      <c r="D947" s="282" t="s">
        <v>2842</v>
      </c>
      <c r="E947" s="282" t="str">
        <f>CONCATENATE(SUM('Раздел 1'!AG26:AG26),"&lt;=",SUM('Раздел 1'!AE26:AE26))</f>
        <v>0&lt;=0</v>
      </c>
    </row>
    <row r="948" spans="1:5" ht="26.4" x14ac:dyDescent="0.25">
      <c r="A948" s="223" t="str">
        <f>IF((SUM('Раздел 1'!AG27:AG27)&lt;=SUM('Раздел 1'!AE27:AE27)),"","Неверно!")</f>
        <v/>
      </c>
      <c r="B948" s="222" t="s">
        <v>3214</v>
      </c>
      <c r="C948" s="282" t="s">
        <v>2852</v>
      </c>
      <c r="D948" s="282" t="s">
        <v>2842</v>
      </c>
      <c r="E948" s="282" t="str">
        <f>CONCATENATE(SUM('Раздел 1'!AG27:AG27),"&lt;=",SUM('Раздел 1'!AE27:AE27))</f>
        <v>0&lt;=0</v>
      </c>
    </row>
    <row r="949" spans="1:5" ht="26.4" x14ac:dyDescent="0.25">
      <c r="A949" s="223" t="str">
        <f>IF((SUM('Раздел 1'!AG10:AG10)&lt;=SUM('Раздел 1'!AE10:AE10)),"","Неверно!")</f>
        <v/>
      </c>
      <c r="B949" s="222" t="s">
        <v>3214</v>
      </c>
      <c r="C949" s="282" t="s">
        <v>2853</v>
      </c>
      <c r="D949" s="282" t="s">
        <v>2842</v>
      </c>
      <c r="E949" s="282" t="str">
        <f>CONCATENATE(SUM('Раздел 1'!AG10:AG10),"&lt;=",SUM('Раздел 1'!AE10:AE10))</f>
        <v>0&lt;=0</v>
      </c>
    </row>
    <row r="950" spans="1:5" ht="26.4" x14ac:dyDescent="0.25">
      <c r="A950" s="223" t="str">
        <f>IF((SUM('Раздел 1'!AG28:AG28)&lt;=SUM('Раздел 1'!AE28:AE28)),"","Неверно!")</f>
        <v/>
      </c>
      <c r="B950" s="222" t="s">
        <v>3214</v>
      </c>
      <c r="C950" s="282" t="s">
        <v>2854</v>
      </c>
      <c r="D950" s="282" t="s">
        <v>2842</v>
      </c>
      <c r="E950" s="282" t="str">
        <f>CONCATENATE(SUM('Раздел 1'!AG28:AG28),"&lt;=",SUM('Раздел 1'!AE28:AE28))</f>
        <v>0&lt;=0</v>
      </c>
    </row>
    <row r="951" spans="1:5" ht="26.4" x14ac:dyDescent="0.25">
      <c r="A951" s="223" t="str">
        <f>IF((SUM('Раздел 1'!AG29:AG29)&lt;=SUM('Раздел 1'!AE29:AE29)),"","Неверно!")</f>
        <v/>
      </c>
      <c r="B951" s="222" t="s">
        <v>3214</v>
      </c>
      <c r="C951" s="282" t="s">
        <v>2855</v>
      </c>
      <c r="D951" s="282" t="s">
        <v>2842</v>
      </c>
      <c r="E951" s="282" t="str">
        <f>CONCATENATE(SUM('Раздел 1'!AG29:AG29),"&lt;=",SUM('Раздел 1'!AE29:AE29))</f>
        <v>0&lt;=0</v>
      </c>
    </row>
    <row r="952" spans="1:5" ht="26.4" x14ac:dyDescent="0.25">
      <c r="A952" s="223" t="str">
        <f>IF((SUM('Раздел 1'!AG30:AG30)&lt;=SUM('Раздел 1'!AE30:AE30)),"","Неверно!")</f>
        <v/>
      </c>
      <c r="B952" s="222" t="s">
        <v>3214</v>
      </c>
      <c r="C952" s="282" t="s">
        <v>2856</v>
      </c>
      <c r="D952" s="282" t="s">
        <v>2842</v>
      </c>
      <c r="E952" s="282" t="str">
        <f>CONCATENATE(SUM('Раздел 1'!AG30:AG30),"&lt;=",SUM('Раздел 1'!AE30:AE30))</f>
        <v>0&lt;=0</v>
      </c>
    </row>
    <row r="953" spans="1:5" ht="26.4" x14ac:dyDescent="0.25">
      <c r="A953" s="223" t="str">
        <f>IF((SUM('Раздел 1'!AG31:AG31)&lt;=SUM('Раздел 1'!AE31:AE31)),"","Неверно!")</f>
        <v/>
      </c>
      <c r="B953" s="222" t="s">
        <v>3214</v>
      </c>
      <c r="C953" s="282" t="s">
        <v>2857</v>
      </c>
      <c r="D953" s="282" t="s">
        <v>2842</v>
      </c>
      <c r="E953" s="282" t="str">
        <f>CONCATENATE(SUM('Раздел 1'!AG31:AG31),"&lt;=",SUM('Раздел 1'!AE31:AE31))</f>
        <v>0&lt;=0</v>
      </c>
    </row>
    <row r="954" spans="1:5" ht="26.4" x14ac:dyDescent="0.25">
      <c r="A954" s="223" t="str">
        <f>IF((SUM('Раздел 1'!AG32:AG32)&lt;=SUM('Раздел 1'!AE32:AE32)),"","Неверно!")</f>
        <v/>
      </c>
      <c r="B954" s="222" t="s">
        <v>3214</v>
      </c>
      <c r="C954" s="282" t="s">
        <v>2858</v>
      </c>
      <c r="D954" s="282" t="s">
        <v>2842</v>
      </c>
      <c r="E954" s="282" t="str">
        <f>CONCATENATE(SUM('Раздел 1'!AG32:AG32),"&lt;=",SUM('Раздел 1'!AE32:AE32))</f>
        <v>0&lt;=0</v>
      </c>
    </row>
    <row r="955" spans="1:5" ht="26.4" x14ac:dyDescent="0.25">
      <c r="A955" s="223" t="str">
        <f>IF((SUM('Раздел 1'!AG33:AG33)&lt;=SUM('Раздел 1'!AE33:AE33)),"","Неверно!")</f>
        <v/>
      </c>
      <c r="B955" s="222" t="s">
        <v>3214</v>
      </c>
      <c r="C955" s="282" t="s">
        <v>2859</v>
      </c>
      <c r="D955" s="282" t="s">
        <v>2842</v>
      </c>
      <c r="E955" s="282" t="str">
        <f>CONCATENATE(SUM('Раздел 1'!AG33:AG33),"&lt;=",SUM('Раздел 1'!AE33:AE33))</f>
        <v>0&lt;=0</v>
      </c>
    </row>
    <row r="956" spans="1:5" ht="26.4" x14ac:dyDescent="0.25">
      <c r="A956" s="223" t="str">
        <f>IF((SUM('Раздел 1'!AG34:AG34)&lt;=SUM('Раздел 1'!AE34:AE34)),"","Неверно!")</f>
        <v/>
      </c>
      <c r="B956" s="222" t="s">
        <v>3214</v>
      </c>
      <c r="C956" s="282" t="s">
        <v>2860</v>
      </c>
      <c r="D956" s="282" t="s">
        <v>2842</v>
      </c>
      <c r="E956" s="282" t="str">
        <f>CONCATENATE(SUM('Раздел 1'!AG34:AG34),"&lt;=",SUM('Раздел 1'!AE34:AE34))</f>
        <v>0&lt;=0</v>
      </c>
    </row>
    <row r="957" spans="1:5" ht="26.4" x14ac:dyDescent="0.25">
      <c r="A957" s="223" t="str">
        <f>IF((SUM('Раздел 1'!AG35:AG35)&lt;=SUM('Раздел 1'!AE35:AE35)),"","Неверно!")</f>
        <v/>
      </c>
      <c r="B957" s="222" t="s">
        <v>3214</v>
      </c>
      <c r="C957" s="282" t="s">
        <v>2861</v>
      </c>
      <c r="D957" s="282" t="s">
        <v>2842</v>
      </c>
      <c r="E957" s="282" t="str">
        <f>CONCATENATE(SUM('Раздел 1'!AG35:AG35),"&lt;=",SUM('Раздел 1'!AE35:AE35))</f>
        <v>0&lt;=0</v>
      </c>
    </row>
    <row r="958" spans="1:5" ht="26.4" x14ac:dyDescent="0.25">
      <c r="A958" s="223" t="str">
        <f>IF((SUM('Раздел 1'!AG36:AG36)&lt;=SUM('Раздел 1'!AE36:AE36)),"","Неверно!")</f>
        <v/>
      </c>
      <c r="B958" s="222" t="s">
        <v>3214</v>
      </c>
      <c r="C958" s="282" t="s">
        <v>2862</v>
      </c>
      <c r="D958" s="282" t="s">
        <v>2842</v>
      </c>
      <c r="E958" s="282" t="str">
        <f>CONCATENATE(SUM('Раздел 1'!AG36:AG36),"&lt;=",SUM('Раздел 1'!AE36:AE36))</f>
        <v>0&lt;=0</v>
      </c>
    </row>
    <row r="959" spans="1:5" ht="26.4" x14ac:dyDescent="0.25">
      <c r="A959" s="223" t="str">
        <f>IF((SUM('Раздел 1'!AG37:AG37)&lt;=SUM('Раздел 1'!AE37:AE37)),"","Неверно!")</f>
        <v/>
      </c>
      <c r="B959" s="222" t="s">
        <v>3214</v>
      </c>
      <c r="C959" s="282" t="s">
        <v>2863</v>
      </c>
      <c r="D959" s="282" t="s">
        <v>2842</v>
      </c>
      <c r="E959" s="282" t="str">
        <f>CONCATENATE(SUM('Раздел 1'!AG37:AG37),"&lt;=",SUM('Раздел 1'!AE37:AE37))</f>
        <v>0&lt;=0</v>
      </c>
    </row>
    <row r="960" spans="1:5" ht="26.4" x14ac:dyDescent="0.25">
      <c r="A960" s="223" t="str">
        <f>IF((SUM('Раздел 1'!AG11:AG11)&lt;=SUM('Раздел 1'!AE11:AE11)),"","Неверно!")</f>
        <v/>
      </c>
      <c r="B960" s="222" t="s">
        <v>3214</v>
      </c>
      <c r="C960" s="282" t="s">
        <v>2864</v>
      </c>
      <c r="D960" s="282" t="s">
        <v>2842</v>
      </c>
      <c r="E960" s="282" t="str">
        <f>CONCATENATE(SUM('Раздел 1'!AG11:AG11),"&lt;=",SUM('Раздел 1'!AE11:AE11))</f>
        <v>0&lt;=0</v>
      </c>
    </row>
    <row r="961" spans="1:6" ht="26.4" x14ac:dyDescent="0.25">
      <c r="A961" s="223" t="str">
        <f>IF((SUM('Раздел 1'!AG38:AG38)&lt;=SUM('Раздел 1'!AE38:AE38)),"","Неверно!")</f>
        <v/>
      </c>
      <c r="B961" s="222" t="s">
        <v>3214</v>
      </c>
      <c r="C961" s="282" t="s">
        <v>2865</v>
      </c>
      <c r="D961" s="282" t="s">
        <v>2842</v>
      </c>
      <c r="E961" s="282" t="str">
        <f>CONCATENATE(SUM('Раздел 1'!AG38:AG38),"&lt;=",SUM('Раздел 1'!AE38:AE38))</f>
        <v>0&lt;=85000</v>
      </c>
      <c r="F961" s="281"/>
    </row>
    <row r="962" spans="1:6" ht="26.4" x14ac:dyDescent="0.25">
      <c r="A962" s="223" t="str">
        <f>IF((SUM('Раздел 1'!AG39:AG39)&lt;=SUM('Раздел 1'!AE39:AE39)),"","Неверно!")</f>
        <v/>
      </c>
      <c r="B962" s="222" t="s">
        <v>3214</v>
      </c>
      <c r="C962" s="282" t="s">
        <v>2866</v>
      </c>
      <c r="D962" s="282" t="s">
        <v>2842</v>
      </c>
      <c r="E962" s="282" t="str">
        <f>CONCATENATE(SUM('Раздел 1'!AG39:AG39),"&lt;=",SUM('Раздел 1'!AE39:AE39))</f>
        <v>0&lt;=0</v>
      </c>
      <c r="F962" s="281"/>
    </row>
    <row r="963" spans="1:6" ht="26.4" x14ac:dyDescent="0.25">
      <c r="A963" s="223" t="str">
        <f>IF((SUM('Раздел 1'!AG40:AG40)&lt;=SUM('Раздел 1'!AE40:AE40)),"","Неверно!")</f>
        <v/>
      </c>
      <c r="B963" s="222" t="s">
        <v>3214</v>
      </c>
      <c r="C963" s="282" t="s">
        <v>2867</v>
      </c>
      <c r="D963" s="282" t="s">
        <v>2842</v>
      </c>
      <c r="E963" s="282" t="str">
        <f>CONCATENATE(SUM('Раздел 1'!AG40:AG40),"&lt;=",SUM('Раздел 1'!AE40:AE40))</f>
        <v>0&lt;=0</v>
      </c>
      <c r="F963" s="281"/>
    </row>
    <row r="964" spans="1:6" ht="26.4" x14ac:dyDescent="0.25">
      <c r="A964" s="223" t="str">
        <f>IF((SUM('Раздел 1'!AG41:AG41)&lt;=SUM('Раздел 1'!AE41:AE41)),"","Неверно!")</f>
        <v/>
      </c>
      <c r="B964" s="222" t="s">
        <v>3214</v>
      </c>
      <c r="C964" s="282" t="s">
        <v>2868</v>
      </c>
      <c r="D964" s="282" t="s">
        <v>2842</v>
      </c>
      <c r="E964" s="282" t="str">
        <f>CONCATENATE(SUM('Раздел 1'!AG41:AG41),"&lt;=",SUM('Раздел 1'!AE41:AE41))</f>
        <v>0&lt;=0</v>
      </c>
      <c r="F964" s="281"/>
    </row>
    <row r="965" spans="1:6" ht="26.4" x14ac:dyDescent="0.25">
      <c r="A965" s="223" t="str">
        <f>IF((SUM('Раздел 1'!AG42:AG42)&lt;=SUM('Раздел 1'!AE42:AE42)),"","Неверно!")</f>
        <v/>
      </c>
      <c r="B965" s="222" t="s">
        <v>3214</v>
      </c>
      <c r="C965" s="282" t="s">
        <v>2869</v>
      </c>
      <c r="D965" s="282" t="s">
        <v>2842</v>
      </c>
      <c r="E965" s="282" t="str">
        <f>CONCATENATE(SUM('Раздел 1'!AG42:AG42),"&lt;=",SUM('Раздел 1'!AE42:AE42))</f>
        <v>0&lt;=0</v>
      </c>
      <c r="F965" s="281"/>
    </row>
    <row r="966" spans="1:6" ht="26.4" x14ac:dyDescent="0.25">
      <c r="A966" s="223" t="str">
        <f>IF((SUM('Раздел 1'!AG43:AG43)&lt;=SUM('Раздел 1'!AE43:AE43)),"","Неверно!")</f>
        <v/>
      </c>
      <c r="B966" s="222" t="s">
        <v>3214</v>
      </c>
      <c r="C966" s="282" t="s">
        <v>2870</v>
      </c>
      <c r="D966" s="282" t="s">
        <v>2842</v>
      </c>
      <c r="E966" s="282" t="str">
        <f>CONCATENATE(SUM('Раздел 1'!AG43:AG43),"&lt;=",SUM('Раздел 1'!AE43:AE43))</f>
        <v>0&lt;=0</v>
      </c>
      <c r="F966" s="281"/>
    </row>
    <row r="967" spans="1:6" ht="26.4" x14ac:dyDescent="0.25">
      <c r="A967" s="223" t="str">
        <f>IF((SUM('Раздел 1'!AG44:AG44)&lt;=SUM('Раздел 1'!AE44:AE44)),"","Неверно!")</f>
        <v/>
      </c>
      <c r="B967" s="222" t="s">
        <v>3214</v>
      </c>
      <c r="C967" s="282" t="s">
        <v>2871</v>
      </c>
      <c r="D967" s="282" t="s">
        <v>2842</v>
      </c>
      <c r="E967" s="282" t="str">
        <f>CONCATENATE(SUM('Раздел 1'!AG44:AG44),"&lt;=",SUM('Раздел 1'!AE44:AE44))</f>
        <v>0&lt;=0</v>
      </c>
      <c r="F967" s="281"/>
    </row>
    <row r="968" spans="1:6" ht="26.4" x14ac:dyDescent="0.25">
      <c r="A968" s="223" t="str">
        <f>IF((SUM('Раздел 1'!AG45:AG45)&lt;=SUM('Раздел 1'!AE45:AE45)),"","Неверно!")</f>
        <v/>
      </c>
      <c r="B968" s="222" t="s">
        <v>3214</v>
      </c>
      <c r="C968" s="282" t="s">
        <v>2872</v>
      </c>
      <c r="D968" s="282" t="s">
        <v>2842</v>
      </c>
      <c r="E968" s="282" t="str">
        <f>CONCATENATE(SUM('Раздел 1'!AG45:AG45),"&lt;=",SUM('Раздел 1'!AE45:AE45))</f>
        <v>0&lt;=0</v>
      </c>
      <c r="F968" s="281"/>
    </row>
    <row r="969" spans="1:6" ht="26.4" x14ac:dyDescent="0.25">
      <c r="A969" s="223" t="str">
        <f>IF((SUM('Раздел 1'!AG46:AG46)&lt;=SUM('Раздел 1'!AE46:AE46)),"","Неверно!")</f>
        <v/>
      </c>
      <c r="B969" s="222" t="s">
        <v>3214</v>
      </c>
      <c r="C969" s="282" t="s">
        <v>2873</v>
      </c>
      <c r="D969" s="282" t="s">
        <v>2842</v>
      </c>
      <c r="E969" s="282" t="str">
        <f>CONCATENATE(SUM('Раздел 1'!AG46:AG46),"&lt;=",SUM('Раздел 1'!AE46:AE46))</f>
        <v>0&lt;=0</v>
      </c>
      <c r="F969" s="281"/>
    </row>
    <row r="970" spans="1:6" ht="26.4" x14ac:dyDescent="0.25">
      <c r="A970" s="223" t="str">
        <f>IF((SUM('Раздел 1'!AG47:AG47)&lt;=SUM('Раздел 1'!AE47:AE47)),"","Неверно!")</f>
        <v/>
      </c>
      <c r="B970" s="222" t="s">
        <v>3214</v>
      </c>
      <c r="C970" s="282" t="s">
        <v>2874</v>
      </c>
      <c r="D970" s="282" t="s">
        <v>2842</v>
      </c>
      <c r="E970" s="282" t="str">
        <f>CONCATENATE(SUM('Раздел 1'!AG47:AG47),"&lt;=",SUM('Раздел 1'!AE47:AE47))</f>
        <v>0&lt;=0</v>
      </c>
      <c r="F970" s="281"/>
    </row>
    <row r="971" spans="1:6" ht="26.4" x14ac:dyDescent="0.25">
      <c r="A971" s="223" t="str">
        <f>IF((SUM('Раздел 1'!AG12:AG12)&lt;=SUM('Раздел 1'!AE12:AE12)),"","Неверно!")</f>
        <v/>
      </c>
      <c r="B971" s="222" t="s">
        <v>3214</v>
      </c>
      <c r="C971" s="282" t="s">
        <v>2875</v>
      </c>
      <c r="D971" s="282" t="s">
        <v>2842</v>
      </c>
      <c r="E971" s="282" t="str">
        <f>CONCATENATE(SUM('Раздел 1'!AG12:AG12),"&lt;=",SUM('Раздел 1'!AE12:AE12))</f>
        <v>0&lt;=0</v>
      </c>
      <c r="F971" s="281"/>
    </row>
    <row r="972" spans="1:6" ht="26.4" x14ac:dyDescent="0.25">
      <c r="A972" s="223" t="str">
        <f>IF((SUM('Раздел 1'!AG48:AG48)&lt;=SUM('Раздел 1'!AE48:AE48)),"","Неверно!")</f>
        <v/>
      </c>
      <c r="B972" s="222" t="s">
        <v>3214</v>
      </c>
      <c r="C972" s="282" t="s">
        <v>2876</v>
      </c>
      <c r="D972" s="282" t="s">
        <v>2842</v>
      </c>
      <c r="E972" s="282" t="str">
        <f>CONCATENATE(SUM('Раздел 1'!AG48:AG48),"&lt;=",SUM('Раздел 1'!AE48:AE48))</f>
        <v>0&lt;=0</v>
      </c>
      <c r="F972" s="281"/>
    </row>
    <row r="973" spans="1:6" ht="26.4" x14ac:dyDescent="0.25">
      <c r="A973" s="223" t="str">
        <f>IF((SUM('Раздел 1'!AG49:AG49)&lt;=SUM('Раздел 1'!AE49:AE49)),"","Неверно!")</f>
        <v/>
      </c>
      <c r="B973" s="222" t="s">
        <v>3214</v>
      </c>
      <c r="C973" s="282" t="s">
        <v>2877</v>
      </c>
      <c r="D973" s="282" t="s">
        <v>2842</v>
      </c>
      <c r="E973" s="282" t="str">
        <f>CONCATENATE(SUM('Раздел 1'!AG49:AG49),"&lt;=",SUM('Раздел 1'!AE49:AE49))</f>
        <v>0&lt;=0</v>
      </c>
      <c r="F973" s="281"/>
    </row>
    <row r="974" spans="1:6" ht="26.4" x14ac:dyDescent="0.25">
      <c r="A974" s="223" t="str">
        <f>IF((SUM('Раздел 1'!AG50:AG50)&lt;=SUM('Раздел 1'!AE50:AE50)),"","Неверно!")</f>
        <v/>
      </c>
      <c r="B974" s="222" t="s">
        <v>3214</v>
      </c>
      <c r="C974" s="282" t="s">
        <v>2878</v>
      </c>
      <c r="D974" s="282" t="s">
        <v>2842</v>
      </c>
      <c r="E974" s="282" t="str">
        <f>CONCATENATE(SUM('Раздел 1'!AG50:AG50),"&lt;=",SUM('Раздел 1'!AE50:AE50))</f>
        <v>0&lt;=0</v>
      </c>
      <c r="F974" s="281"/>
    </row>
    <row r="975" spans="1:6" ht="26.4" x14ac:dyDescent="0.25">
      <c r="A975" s="223" t="str">
        <f>IF((SUM('Раздел 1'!AG51:AG51)&lt;=SUM('Раздел 1'!AE51:AE51)),"","Неверно!")</f>
        <v/>
      </c>
      <c r="B975" s="222" t="s">
        <v>3214</v>
      </c>
      <c r="C975" s="282" t="s">
        <v>2879</v>
      </c>
      <c r="D975" s="282" t="s">
        <v>2842</v>
      </c>
      <c r="E975" s="282" t="str">
        <f>CONCATENATE(SUM('Раздел 1'!AG51:AG51),"&lt;=",SUM('Раздел 1'!AE51:AE51))</f>
        <v>0&lt;=0</v>
      </c>
      <c r="F975" s="281"/>
    </row>
    <row r="976" spans="1:6" ht="26.4" x14ac:dyDescent="0.25">
      <c r="A976" s="223" t="str">
        <f>IF((SUM('Раздел 1'!AG52:AG52)&lt;=SUM('Раздел 1'!AE52:AE52)),"","Неверно!")</f>
        <v/>
      </c>
      <c r="B976" s="222" t="s">
        <v>3214</v>
      </c>
      <c r="C976" s="282" t="s">
        <v>2880</v>
      </c>
      <c r="D976" s="282" t="s">
        <v>2842</v>
      </c>
      <c r="E976" s="282" t="str">
        <f>CONCATENATE(SUM('Раздел 1'!AG52:AG52),"&lt;=",SUM('Раздел 1'!AE52:AE52))</f>
        <v>0&lt;=0</v>
      </c>
      <c r="F976" s="281"/>
    </row>
    <row r="977" spans="1:6" ht="26.4" x14ac:dyDescent="0.25">
      <c r="A977" s="223" t="str">
        <f>IF((SUM('Раздел 1'!AG13:AG13)&lt;=SUM('Раздел 1'!AE13:AE13)),"","Неверно!")</f>
        <v/>
      </c>
      <c r="B977" s="222" t="s">
        <v>3214</v>
      </c>
      <c r="C977" s="282" t="s">
        <v>2881</v>
      </c>
      <c r="D977" s="282" t="s">
        <v>2842</v>
      </c>
      <c r="E977" s="282" t="str">
        <f>CONCATENATE(SUM('Раздел 1'!AG13:AG13),"&lt;=",SUM('Раздел 1'!AE13:AE13))</f>
        <v>0&lt;=0</v>
      </c>
      <c r="F977" s="329"/>
    </row>
    <row r="978" spans="1:6" ht="26.4" x14ac:dyDescent="0.25">
      <c r="A978" s="223" t="str">
        <f>IF((SUM('Раздел 1'!AG14:AG14)&lt;=SUM('Раздел 1'!AE14:AE14)),"","Неверно!")</f>
        <v/>
      </c>
      <c r="B978" s="222" t="s">
        <v>3214</v>
      </c>
      <c r="C978" s="282" t="s">
        <v>2882</v>
      </c>
      <c r="D978" s="282" t="s">
        <v>2842</v>
      </c>
      <c r="E978" s="282" t="str">
        <f>CONCATENATE(SUM('Раздел 1'!AG14:AG14),"&lt;=",SUM('Раздел 1'!AE14:AE14))</f>
        <v>0&lt;=0</v>
      </c>
      <c r="F978" s="329"/>
    </row>
    <row r="979" spans="1:6" ht="26.4" x14ac:dyDescent="0.25">
      <c r="A979" s="223" t="str">
        <f>IF((SUM('Раздел 1'!AG15:AG15)&lt;=SUM('Раздел 1'!AE15:AE15)),"","Неверно!")</f>
        <v/>
      </c>
      <c r="B979" s="222" t="s">
        <v>3214</v>
      </c>
      <c r="C979" s="282" t="s">
        <v>2883</v>
      </c>
      <c r="D979" s="282" t="s">
        <v>2842</v>
      </c>
      <c r="E979" s="282" t="str">
        <f>CONCATENATE(SUM('Раздел 1'!AG15:AG15),"&lt;=",SUM('Раздел 1'!AE15:AE15))</f>
        <v>0&lt;=0</v>
      </c>
      <c r="F979" s="329"/>
    </row>
    <row r="980" spans="1:6" ht="26.4" x14ac:dyDescent="0.25">
      <c r="A980" s="223" t="str">
        <f>IF((SUM('Раздел 1'!AG16:AG16)&lt;=SUM('Раздел 1'!AE16:AE16)),"","Неверно!")</f>
        <v/>
      </c>
      <c r="B980" s="222" t="s">
        <v>3214</v>
      </c>
      <c r="C980" s="282" t="s">
        <v>2884</v>
      </c>
      <c r="D980" s="282" t="s">
        <v>2842</v>
      </c>
      <c r="E980" s="282" t="str">
        <f>CONCATENATE(SUM('Раздел 1'!AG16:AG16),"&lt;=",SUM('Раздел 1'!AE16:AE16))</f>
        <v>0&lt;=0</v>
      </c>
      <c r="F980" s="329"/>
    </row>
    <row r="981" spans="1:6" ht="26.4" x14ac:dyDescent="0.25">
      <c r="A981" s="223" t="str">
        <f>IF((SUM('Раздел 1'!AG17:AG17)&lt;=SUM('Раздел 1'!AE17:AE17)),"","Неверно!")</f>
        <v/>
      </c>
      <c r="B981" s="222" t="s">
        <v>3214</v>
      </c>
      <c r="C981" s="282" t="s">
        <v>2885</v>
      </c>
      <c r="D981" s="282" t="s">
        <v>2842</v>
      </c>
      <c r="E981" s="282" t="str">
        <f>CONCATENATE(SUM('Раздел 1'!AG17:AG17),"&lt;=",SUM('Раздел 1'!AE17:AE17))</f>
        <v>0&lt;=0</v>
      </c>
      <c r="F981" s="329"/>
    </row>
    <row r="982" spans="1:6" ht="26.4" x14ac:dyDescent="0.25">
      <c r="A982" s="223" t="str">
        <f>IF((SUM('Раздел 1'!AN9:AN9)&lt;=SUM('Раздел 1'!S9:S9)),"","Неверно!")</f>
        <v/>
      </c>
      <c r="B982" s="222" t="s">
        <v>3215</v>
      </c>
      <c r="C982" s="282" t="s">
        <v>3216</v>
      </c>
      <c r="D982" s="282" t="s">
        <v>3217</v>
      </c>
      <c r="E982" s="282" t="str">
        <f>CONCATENATE(SUM('Раздел 1'!AN9:AN9),"&lt;=",SUM('Раздел 1'!S9:S9))</f>
        <v>0&lt;=1</v>
      </c>
      <c r="F982" s="329" t="s">
        <v>3168</v>
      </c>
    </row>
    <row r="983" spans="1:6" ht="26.4" x14ac:dyDescent="0.25">
      <c r="A983" s="223" t="str">
        <f>IF((SUM('Раздел 1'!AN18:AN18)&lt;=SUM('Раздел 1'!S18:S18)),"","Неверно!")</f>
        <v/>
      </c>
      <c r="B983" s="222" t="s">
        <v>3215</v>
      </c>
      <c r="C983" s="282" t="s">
        <v>3218</v>
      </c>
      <c r="D983" s="282" t="s">
        <v>3217</v>
      </c>
      <c r="E983" s="282" t="str">
        <f>CONCATENATE(SUM('Раздел 1'!AN18:AN18),"&lt;=",SUM('Раздел 1'!S18:S18))</f>
        <v>0&lt;=0</v>
      </c>
      <c r="F983" s="329" t="s">
        <v>3168</v>
      </c>
    </row>
    <row r="984" spans="1:6" ht="26.4" x14ac:dyDescent="0.25">
      <c r="A984" s="223" t="str">
        <f>IF((SUM('Раздел 1'!AN19:AN19)&lt;=SUM('Раздел 1'!S19:S19)),"","Неверно!")</f>
        <v/>
      </c>
      <c r="B984" s="222" t="s">
        <v>3215</v>
      </c>
      <c r="C984" s="282" t="s">
        <v>3219</v>
      </c>
      <c r="D984" s="282" t="s">
        <v>3217</v>
      </c>
      <c r="E984" s="282" t="str">
        <f>CONCATENATE(SUM('Раздел 1'!AN19:AN19),"&lt;=",SUM('Раздел 1'!S19:S19))</f>
        <v>0&lt;=0</v>
      </c>
      <c r="F984" s="329" t="s">
        <v>3168</v>
      </c>
    </row>
    <row r="985" spans="1:6" ht="26.4" x14ac:dyDescent="0.25">
      <c r="A985" s="223" t="str">
        <f>IF((SUM('Раздел 1'!AN20:AN20)&lt;=SUM('Раздел 1'!S20:S20)),"","Неверно!")</f>
        <v/>
      </c>
      <c r="B985" s="222" t="s">
        <v>3215</v>
      </c>
      <c r="C985" s="282" t="s">
        <v>3220</v>
      </c>
      <c r="D985" s="282" t="s">
        <v>3217</v>
      </c>
      <c r="E985" s="282" t="str">
        <f>CONCATENATE(SUM('Раздел 1'!AN20:AN20),"&lt;=",SUM('Раздел 1'!S20:S20))</f>
        <v>0&lt;=0</v>
      </c>
      <c r="F985" s="329" t="s">
        <v>3168</v>
      </c>
    </row>
    <row r="986" spans="1:6" ht="26.4" x14ac:dyDescent="0.25">
      <c r="A986" s="223" t="str">
        <f>IF((SUM('Раздел 1'!AN21:AN21)&lt;=SUM('Раздел 1'!S21:S21)),"","Неверно!")</f>
        <v/>
      </c>
      <c r="B986" s="222" t="s">
        <v>3215</v>
      </c>
      <c r="C986" s="282" t="s">
        <v>3221</v>
      </c>
      <c r="D986" s="282" t="s">
        <v>3217</v>
      </c>
      <c r="E986" s="282" t="str">
        <f>CONCATENATE(SUM('Раздел 1'!AN21:AN21),"&lt;=",SUM('Раздел 1'!S21:S21))</f>
        <v>0&lt;=0</v>
      </c>
      <c r="F986" s="329" t="s">
        <v>3168</v>
      </c>
    </row>
    <row r="987" spans="1:6" ht="26.4" x14ac:dyDescent="0.25">
      <c r="A987" s="223" t="str">
        <f>IF((SUM('Раздел 1'!AN22:AN22)&lt;=SUM('Раздел 1'!S22:S22)),"","Неверно!")</f>
        <v/>
      </c>
      <c r="B987" s="222" t="s">
        <v>3215</v>
      </c>
      <c r="C987" s="282" t="s">
        <v>3222</v>
      </c>
      <c r="D987" s="282" t="s">
        <v>3217</v>
      </c>
      <c r="E987" s="282" t="str">
        <f>CONCATENATE(SUM('Раздел 1'!AN22:AN22),"&lt;=",SUM('Раздел 1'!S22:S22))</f>
        <v>0&lt;=0</v>
      </c>
      <c r="F987" s="329" t="s">
        <v>3168</v>
      </c>
    </row>
    <row r="988" spans="1:6" ht="26.4" x14ac:dyDescent="0.25">
      <c r="A988" s="223" t="str">
        <f>IF((SUM('Раздел 1'!AN23:AN23)&lt;=SUM('Раздел 1'!S23:S23)),"","Неверно!")</f>
        <v/>
      </c>
      <c r="B988" s="222" t="s">
        <v>3215</v>
      </c>
      <c r="C988" s="282" t="s">
        <v>3223</v>
      </c>
      <c r="D988" s="282" t="s">
        <v>3217</v>
      </c>
      <c r="E988" s="282" t="str">
        <f>CONCATENATE(SUM('Раздел 1'!AN23:AN23),"&lt;=",SUM('Раздел 1'!S23:S23))</f>
        <v>0&lt;=0</v>
      </c>
      <c r="F988" s="329" t="s">
        <v>3168</v>
      </c>
    </row>
    <row r="989" spans="1:6" ht="26.4" x14ac:dyDescent="0.25">
      <c r="A989" s="223" t="str">
        <f>IF((SUM('Раздел 1'!AN24:AN24)&lt;=SUM('Раздел 1'!S24:S24)),"","Неверно!")</f>
        <v/>
      </c>
      <c r="B989" s="222" t="s">
        <v>3215</v>
      </c>
      <c r="C989" s="282" t="s">
        <v>3224</v>
      </c>
      <c r="D989" s="282" t="s">
        <v>3217</v>
      </c>
      <c r="E989" s="282" t="str">
        <f>CONCATENATE(SUM('Раздел 1'!AN24:AN24),"&lt;=",SUM('Раздел 1'!S24:S24))</f>
        <v>0&lt;=0</v>
      </c>
      <c r="F989" s="329" t="s">
        <v>3168</v>
      </c>
    </row>
    <row r="990" spans="1:6" ht="26.4" x14ac:dyDescent="0.25">
      <c r="A990" s="223" t="str">
        <f>IF((SUM('Раздел 1'!AN25:AN25)&lt;=SUM('Раздел 1'!S25:S25)),"","Неверно!")</f>
        <v/>
      </c>
      <c r="B990" s="222" t="s">
        <v>3215</v>
      </c>
      <c r="C990" s="282" t="s">
        <v>3225</v>
      </c>
      <c r="D990" s="282" t="s">
        <v>3217</v>
      </c>
      <c r="E990" s="282" t="str">
        <f>CONCATENATE(SUM('Раздел 1'!AN25:AN25),"&lt;=",SUM('Раздел 1'!S25:S25))</f>
        <v>0&lt;=0</v>
      </c>
      <c r="F990" s="329" t="s">
        <v>3168</v>
      </c>
    </row>
    <row r="991" spans="1:6" ht="26.4" x14ac:dyDescent="0.25">
      <c r="A991" s="223" t="str">
        <f>IF((SUM('Раздел 1'!AN26:AN26)&lt;=SUM('Раздел 1'!S26:S26)),"","Неверно!")</f>
        <v/>
      </c>
      <c r="B991" s="222" t="s">
        <v>3215</v>
      </c>
      <c r="C991" s="282" t="s">
        <v>3226</v>
      </c>
      <c r="D991" s="282" t="s">
        <v>3217</v>
      </c>
      <c r="E991" s="282" t="str">
        <f>CONCATENATE(SUM('Раздел 1'!AN26:AN26),"&lt;=",SUM('Раздел 1'!S26:S26))</f>
        <v>0&lt;=0</v>
      </c>
      <c r="F991" s="329" t="s">
        <v>3168</v>
      </c>
    </row>
    <row r="992" spans="1:6" ht="26.4" x14ac:dyDescent="0.25">
      <c r="A992" s="223" t="str">
        <f>IF((SUM('Раздел 1'!AN27:AN27)&lt;=SUM('Раздел 1'!S27:S27)),"","Неверно!")</f>
        <v/>
      </c>
      <c r="B992" s="222" t="s">
        <v>3215</v>
      </c>
      <c r="C992" s="282" t="s">
        <v>3227</v>
      </c>
      <c r="D992" s="282" t="s">
        <v>3217</v>
      </c>
      <c r="E992" s="282" t="str">
        <f>CONCATENATE(SUM('Раздел 1'!AN27:AN27),"&lt;=",SUM('Раздел 1'!S27:S27))</f>
        <v>0&lt;=0</v>
      </c>
      <c r="F992" s="329" t="s">
        <v>3168</v>
      </c>
    </row>
    <row r="993" spans="1:6" ht="26.4" x14ac:dyDescent="0.25">
      <c r="A993" s="223" t="str">
        <f>IF((SUM('Раздел 1'!AN10:AN10)&lt;=SUM('Раздел 1'!S10:S10)),"","Неверно!")</f>
        <v/>
      </c>
      <c r="B993" s="222" t="s">
        <v>3215</v>
      </c>
      <c r="C993" s="282" t="s">
        <v>3228</v>
      </c>
      <c r="D993" s="282" t="s">
        <v>3217</v>
      </c>
      <c r="E993" s="282" t="str">
        <f>CONCATENATE(SUM('Раздел 1'!AN10:AN10),"&lt;=",SUM('Раздел 1'!S10:S10))</f>
        <v>0&lt;=0</v>
      </c>
      <c r="F993" s="329" t="s">
        <v>3168</v>
      </c>
    </row>
    <row r="994" spans="1:6" ht="26.4" x14ac:dyDescent="0.25">
      <c r="A994" s="223" t="str">
        <f>IF((SUM('Раздел 1'!AN28:AN28)&lt;=SUM('Раздел 1'!S28:S28)),"","Неверно!")</f>
        <v/>
      </c>
      <c r="B994" s="222" t="s">
        <v>3215</v>
      </c>
      <c r="C994" s="282" t="s">
        <v>3229</v>
      </c>
      <c r="D994" s="282" t="s">
        <v>3217</v>
      </c>
      <c r="E994" s="282" t="str">
        <f>CONCATENATE(SUM('Раздел 1'!AN28:AN28),"&lt;=",SUM('Раздел 1'!S28:S28))</f>
        <v>0&lt;=0</v>
      </c>
      <c r="F994" s="329" t="s">
        <v>3168</v>
      </c>
    </row>
    <row r="995" spans="1:6" ht="26.4" x14ac:dyDescent="0.25">
      <c r="A995" s="223" t="str">
        <f>IF((SUM('Раздел 1'!AN29:AN29)&lt;=SUM('Раздел 1'!S29:S29)),"","Неверно!")</f>
        <v/>
      </c>
      <c r="B995" s="222" t="s">
        <v>3215</v>
      </c>
      <c r="C995" s="282" t="s">
        <v>3230</v>
      </c>
      <c r="D995" s="282" t="s">
        <v>3217</v>
      </c>
      <c r="E995" s="282" t="str">
        <f>CONCATENATE(SUM('Раздел 1'!AN29:AN29),"&lt;=",SUM('Раздел 1'!S29:S29))</f>
        <v>0&lt;=0</v>
      </c>
      <c r="F995" s="329" t="s">
        <v>3168</v>
      </c>
    </row>
    <row r="996" spans="1:6" ht="26.4" x14ac:dyDescent="0.25">
      <c r="A996" s="223" t="str">
        <f>IF((SUM('Раздел 1'!AN30:AN30)&lt;=SUM('Раздел 1'!S30:S30)),"","Неверно!")</f>
        <v/>
      </c>
      <c r="B996" s="222" t="s">
        <v>3215</v>
      </c>
      <c r="C996" s="282" t="s">
        <v>3231</v>
      </c>
      <c r="D996" s="282" t="s">
        <v>3217</v>
      </c>
      <c r="E996" s="282" t="str">
        <f>CONCATENATE(SUM('Раздел 1'!AN30:AN30),"&lt;=",SUM('Раздел 1'!S30:S30))</f>
        <v>0&lt;=0</v>
      </c>
      <c r="F996" s="329" t="s">
        <v>3168</v>
      </c>
    </row>
    <row r="997" spans="1:6" ht="26.4" x14ac:dyDescent="0.25">
      <c r="A997" s="223" t="str">
        <f>IF((SUM('Раздел 1'!AN31:AN31)&lt;=SUM('Раздел 1'!S31:S31)),"","Неверно!")</f>
        <v/>
      </c>
      <c r="B997" s="222" t="s">
        <v>3215</v>
      </c>
      <c r="C997" s="282" t="s">
        <v>3232</v>
      </c>
      <c r="D997" s="282" t="s">
        <v>3217</v>
      </c>
      <c r="E997" s="282" t="str">
        <f>CONCATENATE(SUM('Раздел 1'!AN31:AN31),"&lt;=",SUM('Раздел 1'!S31:S31))</f>
        <v>0&lt;=0</v>
      </c>
      <c r="F997" s="329" t="s">
        <v>3168</v>
      </c>
    </row>
    <row r="998" spans="1:6" ht="26.4" x14ac:dyDescent="0.25">
      <c r="A998" s="223" t="str">
        <f>IF((SUM('Раздел 1'!AN32:AN32)&lt;=SUM('Раздел 1'!S32:S32)),"","Неверно!")</f>
        <v/>
      </c>
      <c r="B998" s="222" t="s">
        <v>3215</v>
      </c>
      <c r="C998" s="282" t="s">
        <v>3233</v>
      </c>
      <c r="D998" s="282" t="s">
        <v>3217</v>
      </c>
      <c r="E998" s="282" t="str">
        <f>CONCATENATE(SUM('Раздел 1'!AN32:AN32),"&lt;=",SUM('Раздел 1'!S32:S32))</f>
        <v>0&lt;=0</v>
      </c>
      <c r="F998" s="329" t="s">
        <v>3168</v>
      </c>
    </row>
    <row r="999" spans="1:6" ht="26.4" x14ac:dyDescent="0.25">
      <c r="A999" s="223" t="str">
        <f>IF((SUM('Раздел 1'!AN33:AN33)&lt;=SUM('Раздел 1'!S33:S33)),"","Неверно!")</f>
        <v/>
      </c>
      <c r="B999" s="222" t="s">
        <v>3215</v>
      </c>
      <c r="C999" s="282" t="s">
        <v>3234</v>
      </c>
      <c r="D999" s="282" t="s">
        <v>3217</v>
      </c>
      <c r="E999" s="282" t="str">
        <f>CONCATENATE(SUM('Раздел 1'!AN33:AN33),"&lt;=",SUM('Раздел 1'!S33:S33))</f>
        <v>0&lt;=0</v>
      </c>
      <c r="F999" s="329" t="s">
        <v>3168</v>
      </c>
    </row>
    <row r="1000" spans="1:6" ht="26.4" x14ac:dyDescent="0.25">
      <c r="A1000" s="223" t="str">
        <f>IF((SUM('Раздел 1'!AN34:AN34)&lt;=SUM('Раздел 1'!S34:S34)),"","Неверно!")</f>
        <v/>
      </c>
      <c r="B1000" s="222" t="s">
        <v>3215</v>
      </c>
      <c r="C1000" s="282" t="s">
        <v>3235</v>
      </c>
      <c r="D1000" s="282" t="s">
        <v>3217</v>
      </c>
      <c r="E1000" s="282" t="str">
        <f>CONCATENATE(SUM('Раздел 1'!AN34:AN34),"&lt;=",SUM('Раздел 1'!S34:S34))</f>
        <v>0&lt;=0</v>
      </c>
      <c r="F1000" s="329" t="s">
        <v>3168</v>
      </c>
    </row>
    <row r="1001" spans="1:6" ht="26.4" x14ac:dyDescent="0.25">
      <c r="A1001" s="223" t="str">
        <f>IF((SUM('Раздел 1'!AN35:AN35)&lt;=SUM('Раздел 1'!S35:S35)),"","Неверно!")</f>
        <v/>
      </c>
      <c r="B1001" s="222" t="s">
        <v>3215</v>
      </c>
      <c r="C1001" s="282" t="s">
        <v>3236</v>
      </c>
      <c r="D1001" s="282" t="s">
        <v>3217</v>
      </c>
      <c r="E1001" s="282" t="str">
        <f>CONCATENATE(SUM('Раздел 1'!AN35:AN35),"&lt;=",SUM('Раздел 1'!S35:S35))</f>
        <v>0&lt;=0</v>
      </c>
      <c r="F1001" s="329" t="s">
        <v>3168</v>
      </c>
    </row>
    <row r="1002" spans="1:6" ht="26.4" x14ac:dyDescent="0.25">
      <c r="A1002" s="223" t="str">
        <f>IF((SUM('Раздел 1'!AN36:AN36)&lt;=SUM('Раздел 1'!S36:S36)),"","Неверно!")</f>
        <v/>
      </c>
      <c r="B1002" s="222" t="s">
        <v>3215</v>
      </c>
      <c r="C1002" s="282" t="s">
        <v>3237</v>
      </c>
      <c r="D1002" s="282" t="s">
        <v>3217</v>
      </c>
      <c r="E1002" s="282" t="str">
        <f>CONCATENATE(SUM('Раздел 1'!AN36:AN36),"&lt;=",SUM('Раздел 1'!S36:S36))</f>
        <v>0&lt;=0</v>
      </c>
      <c r="F1002" s="329" t="s">
        <v>3168</v>
      </c>
    </row>
    <row r="1003" spans="1:6" ht="26.4" x14ac:dyDescent="0.25">
      <c r="A1003" s="223" t="str">
        <f>IF((SUM('Раздел 1'!AN37:AN37)&lt;=SUM('Раздел 1'!S37:S37)),"","Неверно!")</f>
        <v/>
      </c>
      <c r="B1003" s="222" t="s">
        <v>3215</v>
      </c>
      <c r="C1003" s="282" t="s">
        <v>3238</v>
      </c>
      <c r="D1003" s="282" t="s">
        <v>3217</v>
      </c>
      <c r="E1003" s="282" t="str">
        <f>CONCATENATE(SUM('Раздел 1'!AN37:AN37),"&lt;=",SUM('Раздел 1'!S37:S37))</f>
        <v>0&lt;=0</v>
      </c>
      <c r="F1003" s="329" t="s">
        <v>3168</v>
      </c>
    </row>
    <row r="1004" spans="1:6" ht="26.4" x14ac:dyDescent="0.25">
      <c r="A1004" s="223" t="str">
        <f>IF((SUM('Раздел 1'!AN11:AN11)&lt;=SUM('Раздел 1'!S11:S11)),"","Неверно!")</f>
        <v/>
      </c>
      <c r="B1004" s="222" t="s">
        <v>3215</v>
      </c>
      <c r="C1004" s="282" t="s">
        <v>3239</v>
      </c>
      <c r="D1004" s="282" t="s">
        <v>3217</v>
      </c>
      <c r="E1004" s="282" t="str">
        <f>CONCATENATE(SUM('Раздел 1'!AN11:AN11),"&lt;=",SUM('Раздел 1'!S11:S11))</f>
        <v>0&lt;=0</v>
      </c>
      <c r="F1004" s="329" t="s">
        <v>3168</v>
      </c>
    </row>
    <row r="1005" spans="1:6" ht="26.4" x14ac:dyDescent="0.25">
      <c r="A1005" s="223" t="str">
        <f>IF((SUM('Раздел 1'!AN38:AN38)&lt;=SUM('Раздел 1'!S38:S38)),"","Неверно!")</f>
        <v/>
      </c>
      <c r="B1005" s="222" t="s">
        <v>3215</v>
      </c>
      <c r="C1005" s="282" t="s">
        <v>3240</v>
      </c>
      <c r="D1005" s="282" t="s">
        <v>3217</v>
      </c>
      <c r="E1005" s="282" t="str">
        <f>CONCATENATE(SUM('Раздел 1'!AN38:AN38),"&lt;=",SUM('Раздел 1'!S38:S38))</f>
        <v>0&lt;=1</v>
      </c>
      <c r="F1005" s="329" t="s">
        <v>3168</v>
      </c>
    </row>
    <row r="1006" spans="1:6" ht="26.4" x14ac:dyDescent="0.25">
      <c r="A1006" s="223" t="str">
        <f>IF((SUM('Раздел 1'!AN39:AN39)&lt;=SUM('Раздел 1'!S39:S39)),"","Неверно!")</f>
        <v/>
      </c>
      <c r="B1006" s="222" t="s">
        <v>3215</v>
      </c>
      <c r="C1006" s="282" t="s">
        <v>3241</v>
      </c>
      <c r="D1006" s="282" t="s">
        <v>3217</v>
      </c>
      <c r="E1006" s="282" t="str">
        <f>CONCATENATE(SUM('Раздел 1'!AN39:AN39),"&lt;=",SUM('Раздел 1'!S39:S39))</f>
        <v>0&lt;=0</v>
      </c>
      <c r="F1006" s="329" t="s">
        <v>3168</v>
      </c>
    </row>
    <row r="1007" spans="1:6" ht="26.4" x14ac:dyDescent="0.25">
      <c r="A1007" s="223" t="str">
        <f>IF((SUM('Раздел 1'!AN40:AN40)&lt;=SUM('Раздел 1'!S40:S40)),"","Неверно!")</f>
        <v/>
      </c>
      <c r="B1007" s="222" t="s">
        <v>3215</v>
      </c>
      <c r="C1007" s="282" t="s">
        <v>3242</v>
      </c>
      <c r="D1007" s="282" t="s">
        <v>3217</v>
      </c>
      <c r="E1007" s="282" t="str">
        <f>CONCATENATE(SUM('Раздел 1'!AN40:AN40),"&lt;=",SUM('Раздел 1'!S40:S40))</f>
        <v>0&lt;=0</v>
      </c>
      <c r="F1007" s="329" t="s">
        <v>3168</v>
      </c>
    </row>
    <row r="1008" spans="1:6" ht="26.4" x14ac:dyDescent="0.25">
      <c r="A1008" s="223" t="str">
        <f>IF((SUM('Раздел 1'!AN41:AN41)&lt;=SUM('Раздел 1'!S41:S41)),"","Неверно!")</f>
        <v/>
      </c>
      <c r="B1008" s="222" t="s">
        <v>3215</v>
      </c>
      <c r="C1008" s="282" t="s">
        <v>3243</v>
      </c>
      <c r="D1008" s="282" t="s">
        <v>3217</v>
      </c>
      <c r="E1008" s="282" t="str">
        <f>CONCATENATE(SUM('Раздел 1'!AN41:AN41),"&lt;=",SUM('Раздел 1'!S41:S41))</f>
        <v>0&lt;=0</v>
      </c>
      <c r="F1008" s="329" t="s">
        <v>3168</v>
      </c>
    </row>
    <row r="1009" spans="1:6" ht="26.4" x14ac:dyDescent="0.25">
      <c r="A1009" s="223" t="str">
        <f>IF((SUM('Раздел 1'!AN42:AN42)&lt;=SUM('Раздел 1'!S42:S42)),"","Неверно!")</f>
        <v/>
      </c>
      <c r="B1009" s="222" t="s">
        <v>3215</v>
      </c>
      <c r="C1009" s="282" t="s">
        <v>3244</v>
      </c>
      <c r="D1009" s="282" t="s">
        <v>3217</v>
      </c>
      <c r="E1009" s="282" t="str">
        <f>CONCATENATE(SUM('Раздел 1'!AN42:AN42),"&lt;=",SUM('Раздел 1'!S42:S42))</f>
        <v>0&lt;=0</v>
      </c>
      <c r="F1009" s="329" t="s">
        <v>3168</v>
      </c>
    </row>
    <row r="1010" spans="1:6" ht="26.4" x14ac:dyDescent="0.25">
      <c r="A1010" s="223" t="str">
        <f>IF((SUM('Раздел 1'!AN43:AN43)&lt;=SUM('Раздел 1'!S43:S43)),"","Неверно!")</f>
        <v/>
      </c>
      <c r="B1010" s="222" t="s">
        <v>3215</v>
      </c>
      <c r="C1010" s="282" t="s">
        <v>3245</v>
      </c>
      <c r="D1010" s="282" t="s">
        <v>3217</v>
      </c>
      <c r="E1010" s="282" t="str">
        <f>CONCATENATE(SUM('Раздел 1'!AN43:AN43),"&lt;=",SUM('Раздел 1'!S43:S43))</f>
        <v>0&lt;=0</v>
      </c>
      <c r="F1010" s="329" t="s">
        <v>3168</v>
      </c>
    </row>
    <row r="1011" spans="1:6" ht="26.4" x14ac:dyDescent="0.25">
      <c r="A1011" s="223" t="str">
        <f>IF((SUM('Раздел 1'!AN44:AN44)&lt;=SUM('Раздел 1'!S44:S44)),"","Неверно!")</f>
        <v/>
      </c>
      <c r="B1011" s="222" t="s">
        <v>3215</v>
      </c>
      <c r="C1011" s="282" t="s">
        <v>3246</v>
      </c>
      <c r="D1011" s="282" t="s">
        <v>3217</v>
      </c>
      <c r="E1011" s="282" t="str">
        <f>CONCATENATE(SUM('Раздел 1'!AN44:AN44),"&lt;=",SUM('Раздел 1'!S44:S44))</f>
        <v>0&lt;=0</v>
      </c>
      <c r="F1011" s="329" t="s">
        <v>3168</v>
      </c>
    </row>
    <row r="1012" spans="1:6" ht="26.4" x14ac:dyDescent="0.25">
      <c r="A1012" s="223" t="str">
        <f>IF((SUM('Раздел 1'!AN45:AN45)&lt;=SUM('Раздел 1'!S45:S45)),"","Неверно!")</f>
        <v/>
      </c>
      <c r="B1012" s="222" t="s">
        <v>3215</v>
      </c>
      <c r="C1012" s="282" t="s">
        <v>3247</v>
      </c>
      <c r="D1012" s="282" t="s">
        <v>3217</v>
      </c>
      <c r="E1012" s="282" t="str">
        <f>CONCATENATE(SUM('Раздел 1'!AN45:AN45),"&lt;=",SUM('Раздел 1'!S45:S45))</f>
        <v>0&lt;=0</v>
      </c>
      <c r="F1012" s="329" t="s">
        <v>3168</v>
      </c>
    </row>
    <row r="1013" spans="1:6" ht="26.4" x14ac:dyDescent="0.25">
      <c r="A1013" s="223" t="str">
        <f>IF((SUM('Раздел 1'!AN46:AN46)&lt;=SUM('Раздел 1'!S46:S46)),"","Неверно!")</f>
        <v/>
      </c>
      <c r="B1013" s="222" t="s">
        <v>3215</v>
      </c>
      <c r="C1013" s="282" t="s">
        <v>3248</v>
      </c>
      <c r="D1013" s="282" t="s">
        <v>3217</v>
      </c>
      <c r="E1013" s="282" t="str">
        <f>CONCATENATE(SUM('Раздел 1'!AN46:AN46),"&lt;=",SUM('Раздел 1'!S46:S46))</f>
        <v>0&lt;=0</v>
      </c>
      <c r="F1013" s="329" t="s">
        <v>3168</v>
      </c>
    </row>
    <row r="1014" spans="1:6" ht="26.4" x14ac:dyDescent="0.25">
      <c r="A1014" s="223" t="str">
        <f>IF((SUM('Раздел 1'!AN47:AN47)&lt;=SUM('Раздел 1'!S47:S47)),"","Неверно!")</f>
        <v/>
      </c>
      <c r="B1014" s="222" t="s">
        <v>3215</v>
      </c>
      <c r="C1014" s="282" t="s">
        <v>3249</v>
      </c>
      <c r="D1014" s="282" t="s">
        <v>3217</v>
      </c>
      <c r="E1014" s="282" t="str">
        <f>CONCATENATE(SUM('Раздел 1'!AN47:AN47),"&lt;=",SUM('Раздел 1'!S47:S47))</f>
        <v>0&lt;=0</v>
      </c>
      <c r="F1014" s="329" t="s">
        <v>3168</v>
      </c>
    </row>
    <row r="1015" spans="1:6" ht="26.4" x14ac:dyDescent="0.25">
      <c r="A1015" s="223" t="str">
        <f>IF((SUM('Раздел 1'!AN12:AN12)&lt;=SUM('Раздел 1'!S12:S12)),"","Неверно!")</f>
        <v/>
      </c>
      <c r="B1015" s="222" t="s">
        <v>3215</v>
      </c>
      <c r="C1015" s="282" t="s">
        <v>3250</v>
      </c>
      <c r="D1015" s="282" t="s">
        <v>3217</v>
      </c>
      <c r="E1015" s="282" t="str">
        <f>CONCATENATE(SUM('Раздел 1'!AN12:AN12),"&lt;=",SUM('Раздел 1'!S12:S12))</f>
        <v>0&lt;=0</v>
      </c>
      <c r="F1015" s="329" t="s">
        <v>3168</v>
      </c>
    </row>
    <row r="1016" spans="1:6" ht="26.4" x14ac:dyDescent="0.25">
      <c r="A1016" s="223" t="str">
        <f>IF((SUM('Раздел 1'!AN48:AN48)&lt;=SUM('Раздел 1'!S48:S48)),"","Неверно!")</f>
        <v/>
      </c>
      <c r="B1016" s="222" t="s">
        <v>3215</v>
      </c>
      <c r="C1016" s="282" t="s">
        <v>3251</v>
      </c>
      <c r="D1016" s="282" t="s">
        <v>3217</v>
      </c>
      <c r="E1016" s="282" t="str">
        <f>CONCATENATE(SUM('Раздел 1'!AN48:AN48),"&lt;=",SUM('Раздел 1'!S48:S48))</f>
        <v>0&lt;=0</v>
      </c>
      <c r="F1016" s="329" t="s">
        <v>3168</v>
      </c>
    </row>
    <row r="1017" spans="1:6" ht="26.4" x14ac:dyDescent="0.25">
      <c r="A1017" s="223" t="str">
        <f>IF((SUM('Раздел 1'!AN49:AN49)&lt;=SUM('Раздел 1'!S49:S49)),"","Неверно!")</f>
        <v/>
      </c>
      <c r="B1017" s="222" t="s">
        <v>3215</v>
      </c>
      <c r="C1017" s="282" t="s">
        <v>3252</v>
      </c>
      <c r="D1017" s="282" t="s">
        <v>3217</v>
      </c>
      <c r="E1017" s="282" t="str">
        <f>CONCATENATE(SUM('Раздел 1'!AN49:AN49),"&lt;=",SUM('Раздел 1'!S49:S49))</f>
        <v>0&lt;=0</v>
      </c>
      <c r="F1017" s="329" t="s">
        <v>3168</v>
      </c>
    </row>
    <row r="1018" spans="1:6" ht="26.4" x14ac:dyDescent="0.25">
      <c r="A1018" s="223" t="str">
        <f>IF((SUM('Раздел 1'!AN50:AN50)&lt;=SUM('Раздел 1'!S50:S50)),"","Неверно!")</f>
        <v/>
      </c>
      <c r="B1018" s="222" t="s">
        <v>3215</v>
      </c>
      <c r="C1018" s="282" t="s">
        <v>3253</v>
      </c>
      <c r="D1018" s="282" t="s">
        <v>3217</v>
      </c>
      <c r="E1018" s="282" t="str">
        <f>CONCATENATE(SUM('Раздел 1'!AN50:AN50),"&lt;=",SUM('Раздел 1'!S50:S50))</f>
        <v>0&lt;=0</v>
      </c>
      <c r="F1018" s="329" t="s">
        <v>3168</v>
      </c>
    </row>
    <row r="1019" spans="1:6" ht="26.4" x14ac:dyDescent="0.25">
      <c r="A1019" s="223" t="str">
        <f>IF((SUM('Раздел 1'!AN51:AN51)&lt;=SUM('Раздел 1'!S51:S51)),"","Неверно!")</f>
        <v/>
      </c>
      <c r="B1019" s="222" t="s">
        <v>3215</v>
      </c>
      <c r="C1019" s="282" t="s">
        <v>3254</v>
      </c>
      <c r="D1019" s="282" t="s">
        <v>3217</v>
      </c>
      <c r="E1019" s="282" t="str">
        <f>CONCATENATE(SUM('Раздел 1'!AN51:AN51),"&lt;=",SUM('Раздел 1'!S51:S51))</f>
        <v>0&lt;=0</v>
      </c>
      <c r="F1019" s="329" t="s">
        <v>3168</v>
      </c>
    </row>
    <row r="1020" spans="1:6" ht="26.4" x14ac:dyDescent="0.25">
      <c r="A1020" s="223" t="str">
        <f>IF((SUM('Раздел 1'!AN52:AN52)&lt;=SUM('Раздел 1'!S52:S52)),"","Неверно!")</f>
        <v/>
      </c>
      <c r="B1020" s="222" t="s">
        <v>3215</v>
      </c>
      <c r="C1020" s="282" t="s">
        <v>3255</v>
      </c>
      <c r="D1020" s="282" t="s">
        <v>3217</v>
      </c>
      <c r="E1020" s="282" t="str">
        <f>CONCATENATE(SUM('Раздел 1'!AN52:AN52),"&lt;=",SUM('Раздел 1'!S52:S52))</f>
        <v>0&lt;=0</v>
      </c>
      <c r="F1020" s="329" t="s">
        <v>3168</v>
      </c>
    </row>
    <row r="1021" spans="1:6" ht="26.4" x14ac:dyDescent="0.25">
      <c r="A1021" s="223" t="str">
        <f>IF((SUM('Раздел 1'!AN13:AN13)&lt;=SUM('Раздел 1'!S13:S13)),"","Неверно!")</f>
        <v/>
      </c>
      <c r="B1021" s="222" t="s">
        <v>3215</v>
      </c>
      <c r="C1021" s="282" t="s">
        <v>3256</v>
      </c>
      <c r="D1021" s="282" t="s">
        <v>3217</v>
      </c>
      <c r="E1021" s="282" t="str">
        <f>CONCATENATE(SUM('Раздел 1'!AN13:AN13),"&lt;=",SUM('Раздел 1'!S13:S13))</f>
        <v>0&lt;=0</v>
      </c>
      <c r="F1021" s="329" t="s">
        <v>3168</v>
      </c>
    </row>
    <row r="1022" spans="1:6" ht="26.4" x14ac:dyDescent="0.25">
      <c r="A1022" s="223" t="str">
        <f>IF((SUM('Раздел 1'!AN14:AN14)&lt;=SUM('Раздел 1'!S14:S14)),"","Неверно!")</f>
        <v/>
      </c>
      <c r="B1022" s="222" t="s">
        <v>3215</v>
      </c>
      <c r="C1022" s="282" t="s">
        <v>3257</v>
      </c>
      <c r="D1022" s="282" t="s">
        <v>3217</v>
      </c>
      <c r="E1022" s="282" t="str">
        <f>CONCATENATE(SUM('Раздел 1'!AN14:AN14),"&lt;=",SUM('Раздел 1'!S14:S14))</f>
        <v>0&lt;=0</v>
      </c>
      <c r="F1022" s="329" t="s">
        <v>3168</v>
      </c>
    </row>
    <row r="1023" spans="1:6" ht="26.4" x14ac:dyDescent="0.25">
      <c r="A1023" s="223" t="str">
        <f>IF((SUM('Раздел 1'!AN15:AN15)&lt;=SUM('Раздел 1'!S15:S15)),"","Неверно!")</f>
        <v/>
      </c>
      <c r="B1023" s="222" t="s">
        <v>3215</v>
      </c>
      <c r="C1023" s="282" t="s">
        <v>3258</v>
      </c>
      <c r="D1023" s="282" t="s">
        <v>3217</v>
      </c>
      <c r="E1023" s="282" t="str">
        <f>CONCATENATE(SUM('Раздел 1'!AN15:AN15),"&lt;=",SUM('Раздел 1'!S15:S15))</f>
        <v>0&lt;=0</v>
      </c>
      <c r="F1023" s="329" t="s">
        <v>3168</v>
      </c>
    </row>
    <row r="1024" spans="1:6" ht="26.4" x14ac:dyDescent="0.25">
      <c r="A1024" s="223" t="str">
        <f>IF((SUM('Раздел 1'!AN16:AN16)&lt;=SUM('Раздел 1'!S16:S16)),"","Неверно!")</f>
        <v/>
      </c>
      <c r="B1024" s="222" t="s">
        <v>3215</v>
      </c>
      <c r="C1024" s="282" t="s">
        <v>3259</v>
      </c>
      <c r="D1024" s="282" t="s">
        <v>3217</v>
      </c>
      <c r="E1024" s="282" t="str">
        <f>CONCATENATE(SUM('Раздел 1'!AN16:AN16),"&lt;=",SUM('Раздел 1'!S16:S16))</f>
        <v>0&lt;=0</v>
      </c>
      <c r="F1024" s="329" t="s">
        <v>3168</v>
      </c>
    </row>
    <row r="1025" spans="1:6" ht="26.4" x14ac:dyDescent="0.25">
      <c r="A1025" s="223" t="str">
        <f>IF((SUM('Раздел 1'!AN17:AN17)&lt;=SUM('Раздел 1'!S17:S17)),"","Неверно!")</f>
        <v/>
      </c>
      <c r="B1025" s="222" t="s">
        <v>3215</v>
      </c>
      <c r="C1025" s="282" t="s">
        <v>3260</v>
      </c>
      <c r="D1025" s="282" t="s">
        <v>3217</v>
      </c>
      <c r="E1025" s="282" t="str">
        <f>CONCATENATE(SUM('Раздел 1'!AN17:AN17),"&lt;=",SUM('Раздел 1'!S17:S17))</f>
        <v>0&lt;=0</v>
      </c>
      <c r="F1025" s="329" t="s">
        <v>3168</v>
      </c>
    </row>
    <row r="1026" spans="1:6" x14ac:dyDescent="0.25">
      <c r="A1026" s="223" t="str">
        <f>IF((SUM('Раздел 2'!N13:N13)=0),"","Неверно!")</f>
        <v/>
      </c>
      <c r="B1026" s="222" t="s">
        <v>3261</v>
      </c>
      <c r="C1026" s="282" t="s">
        <v>2505</v>
      </c>
      <c r="D1026" s="282" t="s">
        <v>2525</v>
      </c>
      <c r="E1026" s="282" t="str">
        <f>CONCATENATE(SUM('Раздел 2'!N13:N13),"=",0)</f>
        <v>0=0</v>
      </c>
      <c r="F1026" s="329"/>
    </row>
    <row r="1027" spans="1:6" x14ac:dyDescent="0.25">
      <c r="A1027" s="223" t="str">
        <f>IF((SUM('Раздел 2'!N14:N14)=0),"","Неверно!")</f>
        <v/>
      </c>
      <c r="B1027" s="222" t="s">
        <v>3261</v>
      </c>
      <c r="C1027" s="282" t="s">
        <v>2506</v>
      </c>
      <c r="D1027" s="282" t="s">
        <v>2525</v>
      </c>
      <c r="E1027" s="282" t="str">
        <f>CONCATENATE(SUM('Раздел 2'!N14:N14),"=",0)</f>
        <v>0=0</v>
      </c>
      <c r="F1027" s="329"/>
    </row>
    <row r="1028" spans="1:6" x14ac:dyDescent="0.25">
      <c r="A1028" s="223" t="str">
        <f>IF((SUM('Раздел 4'!D10:D10)&gt;=SUM('Раздел 4'!F10:F10)),"","Неверно!")</f>
        <v/>
      </c>
      <c r="B1028" s="222" t="s">
        <v>3262</v>
      </c>
      <c r="C1028" s="282" t="s">
        <v>2495</v>
      </c>
      <c r="D1028" s="282" t="s">
        <v>2524</v>
      </c>
      <c r="E1028" s="282" t="str">
        <f>CONCATENATE(SUM('Раздел 4'!D10:D10),"&gt;=",SUM('Раздел 4'!F10:F10))</f>
        <v>0&gt;=0</v>
      </c>
      <c r="F1028" s="329"/>
    </row>
    <row r="1029" spans="1:6" ht="26.4" x14ac:dyDescent="0.25">
      <c r="A1029" s="223" t="str">
        <f>IF((SUM('Раздел 4'!D19:D19)&gt;=SUM('Раздел 4'!F19:F19)),"","Неверно!")</f>
        <v/>
      </c>
      <c r="B1029" s="222" t="s">
        <v>3262</v>
      </c>
      <c r="C1029" s="282" t="s">
        <v>2496</v>
      </c>
      <c r="D1029" s="282" t="s">
        <v>2524</v>
      </c>
      <c r="E1029" s="282" t="str">
        <f>CONCATENATE(SUM('Раздел 4'!D19:D19),"&gt;=",SUM('Раздел 4'!F19:F19))</f>
        <v>0&gt;=0</v>
      </c>
      <c r="F1029" s="329"/>
    </row>
    <row r="1030" spans="1:6" x14ac:dyDescent="0.25">
      <c r="A1030" s="223" t="str">
        <f>IF((SUM('Раздел 4'!D11:D11)&gt;=SUM('Раздел 4'!F11:F11)),"","Неверно!")</f>
        <v/>
      </c>
      <c r="B1030" s="222" t="s">
        <v>3262</v>
      </c>
      <c r="C1030" s="282" t="s">
        <v>2497</v>
      </c>
      <c r="D1030" s="282" t="s">
        <v>2524</v>
      </c>
      <c r="E1030" s="282" t="str">
        <f>CONCATENATE(SUM('Раздел 4'!D11:D11),"&gt;=",SUM('Раздел 4'!F11:F11))</f>
        <v>0&gt;=0</v>
      </c>
      <c r="F1030" s="329"/>
    </row>
    <row r="1031" spans="1:6" x14ac:dyDescent="0.25">
      <c r="A1031" s="223" t="str">
        <f>IF((SUM('Раздел 4'!D12:D12)&gt;=SUM('Раздел 4'!F12:F12)),"","Неверно!")</f>
        <v/>
      </c>
      <c r="B1031" s="222" t="s">
        <v>3262</v>
      </c>
      <c r="C1031" s="282" t="s">
        <v>2498</v>
      </c>
      <c r="D1031" s="282" t="s">
        <v>2524</v>
      </c>
      <c r="E1031" s="282" t="str">
        <f>CONCATENATE(SUM('Раздел 4'!D12:D12),"&gt;=",SUM('Раздел 4'!F12:F12))</f>
        <v>0&gt;=0</v>
      </c>
      <c r="F1031" s="329"/>
    </row>
    <row r="1032" spans="1:6" x14ac:dyDescent="0.25">
      <c r="A1032" s="223" t="str">
        <f>IF((SUM('Раздел 4'!D13:D13)&gt;=SUM('Раздел 4'!F13:F13)),"","Неверно!")</f>
        <v/>
      </c>
      <c r="B1032" s="222" t="s">
        <v>3262</v>
      </c>
      <c r="C1032" s="282" t="s">
        <v>2499</v>
      </c>
      <c r="D1032" s="282" t="s">
        <v>2524</v>
      </c>
      <c r="E1032" s="282" t="str">
        <f>CONCATENATE(SUM('Раздел 4'!D13:D13),"&gt;=",SUM('Раздел 4'!F13:F13))</f>
        <v>0&gt;=0</v>
      </c>
      <c r="F1032" s="329"/>
    </row>
    <row r="1033" spans="1:6" x14ac:dyDescent="0.25">
      <c r="A1033" s="223" t="str">
        <f>IF((SUM('Раздел 4'!D14:D14)&gt;=SUM('Раздел 4'!F14:F14)),"","Неверно!")</f>
        <v/>
      </c>
      <c r="B1033" s="222" t="s">
        <v>3262</v>
      </c>
      <c r="C1033" s="282" t="s">
        <v>2500</v>
      </c>
      <c r="D1033" s="282" t="s">
        <v>2524</v>
      </c>
      <c r="E1033" s="282" t="str">
        <f>CONCATENATE(SUM('Раздел 4'!D14:D14),"&gt;=",SUM('Раздел 4'!F14:F14))</f>
        <v>0&gt;=0</v>
      </c>
      <c r="F1033" s="329"/>
    </row>
    <row r="1034" spans="1:6" x14ac:dyDescent="0.25">
      <c r="A1034" s="223" t="str">
        <f>IF((SUM('Раздел 4'!D15:D15)&gt;=SUM('Раздел 4'!F15:F15)),"","Неверно!")</f>
        <v/>
      </c>
      <c r="B1034" s="222" t="s">
        <v>3262</v>
      </c>
      <c r="C1034" s="282" t="s">
        <v>2501</v>
      </c>
      <c r="D1034" s="282" t="s">
        <v>2524</v>
      </c>
      <c r="E1034" s="282" t="str">
        <f>CONCATENATE(SUM('Раздел 4'!D15:D15),"&gt;=",SUM('Раздел 4'!F15:F15))</f>
        <v>0&gt;=0</v>
      </c>
      <c r="F1034" s="329"/>
    </row>
    <row r="1035" spans="1:6" x14ac:dyDescent="0.25">
      <c r="A1035" s="223" t="str">
        <f>IF((SUM('Раздел 4'!D16:D16)&gt;=SUM('Раздел 4'!F16:F16)),"","Неверно!")</f>
        <v/>
      </c>
      <c r="B1035" s="222" t="s">
        <v>3262</v>
      </c>
      <c r="C1035" s="282" t="s">
        <v>2502</v>
      </c>
      <c r="D1035" s="282" t="s">
        <v>2524</v>
      </c>
      <c r="E1035" s="282" t="str">
        <f>CONCATENATE(SUM('Раздел 4'!D16:D16),"&gt;=",SUM('Раздел 4'!F16:F16))</f>
        <v>0&gt;=0</v>
      </c>
      <c r="F1035" s="329"/>
    </row>
    <row r="1036" spans="1:6" x14ac:dyDescent="0.25">
      <c r="A1036" s="223" t="str">
        <f>IF((SUM('Раздел 4'!D17:D17)&gt;=SUM('Раздел 4'!F17:F17)),"","Неверно!")</f>
        <v/>
      </c>
      <c r="B1036" s="222" t="s">
        <v>3262</v>
      </c>
      <c r="C1036" s="282" t="s">
        <v>2503</v>
      </c>
      <c r="D1036" s="282" t="s">
        <v>2524</v>
      </c>
      <c r="E1036" s="282" t="str">
        <f>CONCATENATE(SUM('Раздел 4'!D17:D17),"&gt;=",SUM('Раздел 4'!F17:F17))</f>
        <v>0&gt;=0</v>
      </c>
      <c r="F1036" s="329"/>
    </row>
    <row r="1037" spans="1:6" x14ac:dyDescent="0.25">
      <c r="A1037" s="223" t="str">
        <f>IF((SUM('Раздел 4'!D18:D18)&gt;=SUM('Раздел 4'!F18:F18)),"","Неверно!")</f>
        <v/>
      </c>
      <c r="B1037" s="222" t="s">
        <v>3262</v>
      </c>
      <c r="C1037" s="282" t="s">
        <v>2504</v>
      </c>
      <c r="D1037" s="282" t="s">
        <v>2524</v>
      </c>
      <c r="E1037" s="282" t="str">
        <f>CONCATENATE(SUM('Раздел 4'!D18:D18),"&gt;=",SUM('Раздел 4'!F18:F18))</f>
        <v>0&gt;=0</v>
      </c>
      <c r="F1037" s="329"/>
    </row>
    <row r="1038" spans="1:6" ht="26.4" x14ac:dyDescent="0.25">
      <c r="A1038" s="223" t="str">
        <f>IF((SUM('Раздел 4'!V10:V10)&lt;=SUM('Раздел 4'!U10:U10)),"","Неверно!")</f>
        <v/>
      </c>
      <c r="B1038" s="222" t="s">
        <v>3263</v>
      </c>
      <c r="C1038" s="282" t="s">
        <v>2485</v>
      </c>
      <c r="D1038" s="282" t="s">
        <v>2523</v>
      </c>
      <c r="E1038" s="282" t="str">
        <f>CONCATENATE(SUM('Раздел 4'!V10:V10),"&lt;=",SUM('Раздел 4'!U10:U10))</f>
        <v>0&lt;=0</v>
      </c>
      <c r="F1038" s="329"/>
    </row>
    <row r="1039" spans="1:6" ht="26.4" x14ac:dyDescent="0.25">
      <c r="A1039" s="223" t="str">
        <f>IF((SUM('Раздел 4'!V19:V19)&lt;=SUM('Раздел 4'!U19:U19)),"","Неверно!")</f>
        <v/>
      </c>
      <c r="B1039" s="222" t="s">
        <v>3263</v>
      </c>
      <c r="C1039" s="282" t="s">
        <v>2486</v>
      </c>
      <c r="D1039" s="282" t="s">
        <v>2523</v>
      </c>
      <c r="E1039" s="282" t="str">
        <f>CONCATENATE(SUM('Раздел 4'!V19:V19),"&lt;=",SUM('Раздел 4'!U19:U19))</f>
        <v>0&lt;=0</v>
      </c>
      <c r="F1039" s="329"/>
    </row>
    <row r="1040" spans="1:6" ht="26.4" x14ac:dyDescent="0.25">
      <c r="A1040" s="223" t="str">
        <f>IF((SUM('Раздел 4'!V11:V11)&lt;=SUM('Раздел 4'!U11:U11)),"","Неверно!")</f>
        <v/>
      </c>
      <c r="B1040" s="222" t="s">
        <v>3263</v>
      </c>
      <c r="C1040" s="282" t="s">
        <v>2487</v>
      </c>
      <c r="D1040" s="282" t="s">
        <v>2523</v>
      </c>
      <c r="E1040" s="282" t="str">
        <f>CONCATENATE(SUM('Раздел 4'!V11:V11),"&lt;=",SUM('Раздел 4'!U11:U11))</f>
        <v>0&lt;=0</v>
      </c>
      <c r="F1040" s="329"/>
    </row>
    <row r="1041" spans="1:5" ht="26.4" x14ac:dyDescent="0.25">
      <c r="A1041" s="223" t="str">
        <f>IF((SUM('Раздел 4'!V12:V12)&lt;=SUM('Раздел 4'!U12:U12)),"","Неверно!")</f>
        <v/>
      </c>
      <c r="B1041" s="222" t="s">
        <v>3263</v>
      </c>
      <c r="C1041" s="282" t="s">
        <v>2488</v>
      </c>
      <c r="D1041" s="282" t="s">
        <v>2523</v>
      </c>
      <c r="E1041" s="282" t="str">
        <f>CONCATENATE(SUM('Раздел 4'!V12:V12),"&lt;=",SUM('Раздел 4'!U12:U12))</f>
        <v>0&lt;=0</v>
      </c>
    </row>
    <row r="1042" spans="1:5" ht="26.4" x14ac:dyDescent="0.25">
      <c r="A1042" s="223" t="str">
        <f>IF((SUM('Раздел 4'!V13:V13)&lt;=SUM('Раздел 4'!U13:U13)),"","Неверно!")</f>
        <v/>
      </c>
      <c r="B1042" s="222" t="s">
        <v>3263</v>
      </c>
      <c r="C1042" s="282" t="s">
        <v>2489</v>
      </c>
      <c r="D1042" s="282" t="s">
        <v>2523</v>
      </c>
      <c r="E1042" s="282" t="str">
        <f>CONCATENATE(SUM('Раздел 4'!V13:V13),"&lt;=",SUM('Раздел 4'!U13:U13))</f>
        <v>0&lt;=0</v>
      </c>
    </row>
    <row r="1043" spans="1:5" ht="26.4" x14ac:dyDescent="0.25">
      <c r="A1043" s="223" t="str">
        <f>IF((SUM('Раздел 4'!V14:V14)&lt;=SUM('Раздел 4'!U14:U14)),"","Неверно!")</f>
        <v/>
      </c>
      <c r="B1043" s="222" t="s">
        <v>3263</v>
      </c>
      <c r="C1043" s="282" t="s">
        <v>2490</v>
      </c>
      <c r="D1043" s="282" t="s">
        <v>2523</v>
      </c>
      <c r="E1043" s="282" t="str">
        <f>CONCATENATE(SUM('Раздел 4'!V14:V14),"&lt;=",SUM('Раздел 4'!U14:U14))</f>
        <v>0&lt;=0</v>
      </c>
    </row>
    <row r="1044" spans="1:5" ht="26.4" x14ac:dyDescent="0.25">
      <c r="A1044" s="223" t="str">
        <f>IF((SUM('Раздел 4'!V15:V15)&lt;=SUM('Раздел 4'!U15:U15)),"","Неверно!")</f>
        <v/>
      </c>
      <c r="B1044" s="222" t="s">
        <v>3263</v>
      </c>
      <c r="C1044" s="282" t="s">
        <v>2491</v>
      </c>
      <c r="D1044" s="282" t="s">
        <v>2523</v>
      </c>
      <c r="E1044" s="282" t="str">
        <f>CONCATENATE(SUM('Раздел 4'!V15:V15),"&lt;=",SUM('Раздел 4'!U15:U15))</f>
        <v>0&lt;=0</v>
      </c>
    </row>
    <row r="1045" spans="1:5" ht="26.4" x14ac:dyDescent="0.25">
      <c r="A1045" s="223" t="str">
        <f>IF((SUM('Раздел 4'!V16:V16)&lt;=SUM('Раздел 4'!U16:U16)),"","Неверно!")</f>
        <v/>
      </c>
      <c r="B1045" s="222" t="s">
        <v>3263</v>
      </c>
      <c r="C1045" s="282" t="s">
        <v>2492</v>
      </c>
      <c r="D1045" s="282" t="s">
        <v>2523</v>
      </c>
      <c r="E1045" s="282" t="str">
        <f>CONCATENATE(SUM('Раздел 4'!V16:V16),"&lt;=",SUM('Раздел 4'!U16:U16))</f>
        <v>0&lt;=0</v>
      </c>
    </row>
    <row r="1046" spans="1:5" ht="26.4" x14ac:dyDescent="0.25">
      <c r="A1046" s="223" t="str">
        <f>IF((SUM('Раздел 4'!V17:V17)&lt;=SUM('Раздел 4'!U17:U17)),"","Неверно!")</f>
        <v/>
      </c>
      <c r="B1046" s="222" t="s">
        <v>3263</v>
      </c>
      <c r="C1046" s="282" t="s">
        <v>2493</v>
      </c>
      <c r="D1046" s="282" t="s">
        <v>2523</v>
      </c>
      <c r="E1046" s="282" t="str">
        <f>CONCATENATE(SUM('Раздел 4'!V17:V17),"&lt;=",SUM('Раздел 4'!U17:U17))</f>
        <v>0&lt;=0</v>
      </c>
    </row>
    <row r="1047" spans="1:5" ht="26.4" x14ac:dyDescent="0.25">
      <c r="A1047" s="223" t="str">
        <f>IF((SUM('Раздел 4'!V18:V18)&lt;=SUM('Раздел 4'!U18:U18)),"","Неверно!")</f>
        <v/>
      </c>
      <c r="B1047" s="222" t="s">
        <v>3263</v>
      </c>
      <c r="C1047" s="282" t="s">
        <v>2494</v>
      </c>
      <c r="D1047" s="282" t="s">
        <v>2523</v>
      </c>
      <c r="E1047" s="282" t="str">
        <f>CONCATENATE(SUM('Раздел 4'!V18:V18),"&lt;=",SUM('Раздел 4'!U18:U18))</f>
        <v>0&lt;=0</v>
      </c>
    </row>
    <row r="1048" spans="1:5" x14ac:dyDescent="0.25">
      <c r="A1048" s="223" t="str">
        <f>IF((SUM('Раздел 4'!M10:M10)&lt;=SUM('Раздел 4'!I10:I10)),"","Неверно!")</f>
        <v/>
      </c>
      <c r="B1048" s="222" t="s">
        <v>3264</v>
      </c>
      <c r="C1048" s="282" t="s">
        <v>2475</v>
      </c>
      <c r="D1048" s="282" t="s">
        <v>2522</v>
      </c>
      <c r="E1048" s="282" t="str">
        <f>CONCATENATE(SUM('Раздел 4'!M10:M10),"&lt;=",SUM('Раздел 4'!I10:I10))</f>
        <v>0&lt;=0</v>
      </c>
    </row>
    <row r="1049" spans="1:5" ht="26.4" x14ac:dyDescent="0.25">
      <c r="A1049" s="223" t="str">
        <f>IF((SUM('Раздел 4'!M19:M19)&lt;=SUM('Раздел 4'!I19:I19)),"","Неверно!")</f>
        <v/>
      </c>
      <c r="B1049" s="222" t="s">
        <v>3264</v>
      </c>
      <c r="C1049" s="282" t="s">
        <v>2476</v>
      </c>
      <c r="D1049" s="282" t="s">
        <v>2522</v>
      </c>
      <c r="E1049" s="282" t="str">
        <f>CONCATENATE(SUM('Раздел 4'!M19:M19),"&lt;=",SUM('Раздел 4'!I19:I19))</f>
        <v>0&lt;=0</v>
      </c>
    </row>
    <row r="1050" spans="1:5" x14ac:dyDescent="0.25">
      <c r="A1050" s="223" t="str">
        <f>IF((SUM('Раздел 4'!M11:M11)&lt;=SUM('Раздел 4'!I11:I11)),"","Неверно!")</f>
        <v/>
      </c>
      <c r="B1050" s="222" t="s">
        <v>3264</v>
      </c>
      <c r="C1050" s="282" t="s">
        <v>2477</v>
      </c>
      <c r="D1050" s="282" t="s">
        <v>2522</v>
      </c>
      <c r="E1050" s="282" t="str">
        <f>CONCATENATE(SUM('Раздел 4'!M11:M11),"&lt;=",SUM('Раздел 4'!I11:I11))</f>
        <v>0&lt;=0</v>
      </c>
    </row>
    <row r="1051" spans="1:5" x14ac:dyDescent="0.25">
      <c r="A1051" s="223" t="str">
        <f>IF((SUM('Раздел 4'!M12:M12)&lt;=SUM('Раздел 4'!I12:I12)),"","Неверно!")</f>
        <v/>
      </c>
      <c r="B1051" s="222" t="s">
        <v>3264</v>
      </c>
      <c r="C1051" s="282" t="s">
        <v>2478</v>
      </c>
      <c r="D1051" s="282" t="s">
        <v>2522</v>
      </c>
      <c r="E1051" s="282" t="str">
        <f>CONCATENATE(SUM('Раздел 4'!M12:M12),"&lt;=",SUM('Раздел 4'!I12:I12))</f>
        <v>0&lt;=0</v>
      </c>
    </row>
    <row r="1052" spans="1:5" x14ac:dyDescent="0.25">
      <c r="A1052" s="223" t="str">
        <f>IF((SUM('Раздел 4'!M13:M13)&lt;=SUM('Раздел 4'!I13:I13)),"","Неверно!")</f>
        <v/>
      </c>
      <c r="B1052" s="222" t="s">
        <v>3264</v>
      </c>
      <c r="C1052" s="282" t="s">
        <v>2479</v>
      </c>
      <c r="D1052" s="282" t="s">
        <v>2522</v>
      </c>
      <c r="E1052" s="282" t="str">
        <f>CONCATENATE(SUM('Раздел 4'!M13:M13),"&lt;=",SUM('Раздел 4'!I13:I13))</f>
        <v>0&lt;=0</v>
      </c>
    </row>
    <row r="1053" spans="1:5" x14ac:dyDescent="0.25">
      <c r="A1053" s="223" t="str">
        <f>IF((SUM('Раздел 4'!M14:M14)&lt;=SUM('Раздел 4'!I14:I14)),"","Неверно!")</f>
        <v/>
      </c>
      <c r="B1053" s="222" t="s">
        <v>3264</v>
      </c>
      <c r="C1053" s="282" t="s">
        <v>2480</v>
      </c>
      <c r="D1053" s="282" t="s">
        <v>2522</v>
      </c>
      <c r="E1053" s="282" t="str">
        <f>CONCATENATE(SUM('Раздел 4'!M14:M14),"&lt;=",SUM('Раздел 4'!I14:I14))</f>
        <v>0&lt;=0</v>
      </c>
    </row>
    <row r="1054" spans="1:5" x14ac:dyDescent="0.25">
      <c r="A1054" s="223" t="str">
        <f>IF((SUM('Раздел 4'!M15:M15)&lt;=SUM('Раздел 4'!I15:I15)),"","Неверно!")</f>
        <v/>
      </c>
      <c r="B1054" s="222" t="s">
        <v>3264</v>
      </c>
      <c r="C1054" s="282" t="s">
        <v>2481</v>
      </c>
      <c r="D1054" s="282" t="s">
        <v>2522</v>
      </c>
      <c r="E1054" s="282" t="str">
        <f>CONCATENATE(SUM('Раздел 4'!M15:M15),"&lt;=",SUM('Раздел 4'!I15:I15))</f>
        <v>0&lt;=0</v>
      </c>
    </row>
    <row r="1055" spans="1:5" x14ac:dyDescent="0.25">
      <c r="A1055" s="223" t="str">
        <f>IF((SUM('Раздел 4'!M16:M16)&lt;=SUM('Раздел 4'!I16:I16)),"","Неверно!")</f>
        <v/>
      </c>
      <c r="B1055" s="222" t="s">
        <v>3264</v>
      </c>
      <c r="C1055" s="282" t="s">
        <v>2482</v>
      </c>
      <c r="D1055" s="282" t="s">
        <v>2522</v>
      </c>
      <c r="E1055" s="282" t="str">
        <f>CONCATENATE(SUM('Раздел 4'!M16:M16),"&lt;=",SUM('Раздел 4'!I16:I16))</f>
        <v>0&lt;=0</v>
      </c>
    </row>
    <row r="1056" spans="1:5" x14ac:dyDescent="0.25">
      <c r="A1056" s="223" t="str">
        <f>IF((SUM('Раздел 4'!M17:M17)&lt;=SUM('Раздел 4'!I17:I17)),"","Неверно!")</f>
        <v/>
      </c>
      <c r="B1056" s="222" t="s">
        <v>3264</v>
      </c>
      <c r="C1056" s="282" t="s">
        <v>2483</v>
      </c>
      <c r="D1056" s="282" t="s">
        <v>2522</v>
      </c>
      <c r="E1056" s="282" t="str">
        <f>CONCATENATE(SUM('Раздел 4'!M17:M17),"&lt;=",SUM('Раздел 4'!I17:I17))</f>
        <v>0&lt;=0</v>
      </c>
    </row>
    <row r="1057" spans="1:5" x14ac:dyDescent="0.25">
      <c r="A1057" s="223" t="str">
        <f>IF((SUM('Раздел 4'!M18:M18)&lt;=SUM('Раздел 4'!I18:I18)),"","Неверно!")</f>
        <v/>
      </c>
      <c r="B1057" s="222" t="s">
        <v>3264</v>
      </c>
      <c r="C1057" s="282" t="s">
        <v>2484</v>
      </c>
      <c r="D1057" s="282" t="s">
        <v>2522</v>
      </c>
      <c r="E1057" s="282" t="str">
        <f>CONCATENATE(SUM('Раздел 4'!M18:M18),"&lt;=",SUM('Раздел 4'!I18:I18))</f>
        <v>0&lt;=0</v>
      </c>
    </row>
    <row r="1058" spans="1:5" x14ac:dyDescent="0.25">
      <c r="A1058" s="223" t="str">
        <f>IF((SUM('Раздел 4'!L10:L10)=0),"","Неверно!")</f>
        <v/>
      </c>
      <c r="B1058" s="222" t="s">
        <v>3265</v>
      </c>
      <c r="C1058" s="282" t="s">
        <v>2465</v>
      </c>
      <c r="D1058" s="282" t="s">
        <v>2521</v>
      </c>
      <c r="E1058" s="282" t="str">
        <f>CONCATENATE(SUM('Раздел 4'!L10:L10),"=",0)</f>
        <v>0=0</v>
      </c>
    </row>
    <row r="1059" spans="1:5" x14ac:dyDescent="0.25">
      <c r="A1059" s="223" t="str">
        <f>IF((SUM('Раздел 4'!L19:L19)=0),"","Неверно!")</f>
        <v/>
      </c>
      <c r="B1059" s="222" t="s">
        <v>3265</v>
      </c>
      <c r="C1059" s="282" t="s">
        <v>2466</v>
      </c>
      <c r="D1059" s="282" t="s">
        <v>2521</v>
      </c>
      <c r="E1059" s="282" t="str">
        <f>CONCATENATE(SUM('Раздел 4'!L19:L19),"=",0)</f>
        <v>0=0</v>
      </c>
    </row>
    <row r="1060" spans="1:5" x14ac:dyDescent="0.25">
      <c r="A1060" s="223" t="str">
        <f>IF((SUM('Раздел 4'!L11:L11)=0),"","Неверно!")</f>
        <v/>
      </c>
      <c r="B1060" s="222" t="s">
        <v>3265</v>
      </c>
      <c r="C1060" s="282" t="s">
        <v>2467</v>
      </c>
      <c r="D1060" s="282" t="s">
        <v>2521</v>
      </c>
      <c r="E1060" s="282" t="str">
        <f>CONCATENATE(SUM('Раздел 4'!L11:L11),"=",0)</f>
        <v>0=0</v>
      </c>
    </row>
    <row r="1061" spans="1:5" x14ac:dyDescent="0.25">
      <c r="A1061" s="223" t="str">
        <f>IF((SUM('Раздел 4'!L12:L12)=0),"","Неверно!")</f>
        <v/>
      </c>
      <c r="B1061" s="222" t="s">
        <v>3265</v>
      </c>
      <c r="C1061" s="282" t="s">
        <v>2468</v>
      </c>
      <c r="D1061" s="282" t="s">
        <v>2521</v>
      </c>
      <c r="E1061" s="282" t="str">
        <f>CONCATENATE(SUM('Раздел 4'!L12:L12),"=",0)</f>
        <v>0=0</v>
      </c>
    </row>
    <row r="1062" spans="1:5" x14ac:dyDescent="0.25">
      <c r="A1062" s="223" t="str">
        <f>IF((SUM('Раздел 4'!L13:L13)=0),"","Неверно!")</f>
        <v/>
      </c>
      <c r="B1062" s="222" t="s">
        <v>3265</v>
      </c>
      <c r="C1062" s="282" t="s">
        <v>2469</v>
      </c>
      <c r="D1062" s="282" t="s">
        <v>2521</v>
      </c>
      <c r="E1062" s="282" t="str">
        <f>CONCATENATE(SUM('Раздел 4'!L13:L13),"=",0)</f>
        <v>0=0</v>
      </c>
    </row>
    <row r="1063" spans="1:5" x14ac:dyDescent="0.25">
      <c r="A1063" s="223" t="str">
        <f>IF((SUM('Раздел 4'!L14:L14)=0),"","Неверно!")</f>
        <v/>
      </c>
      <c r="B1063" s="222" t="s">
        <v>3265</v>
      </c>
      <c r="C1063" s="282" t="s">
        <v>2470</v>
      </c>
      <c r="D1063" s="282" t="s">
        <v>2521</v>
      </c>
      <c r="E1063" s="282" t="str">
        <f>CONCATENATE(SUM('Раздел 4'!L14:L14),"=",0)</f>
        <v>0=0</v>
      </c>
    </row>
    <row r="1064" spans="1:5" x14ac:dyDescent="0.25">
      <c r="A1064" s="223" t="str">
        <f>IF((SUM('Раздел 4'!L15:L15)=0),"","Неверно!")</f>
        <v/>
      </c>
      <c r="B1064" s="222" t="s">
        <v>3265</v>
      </c>
      <c r="C1064" s="282" t="s">
        <v>2471</v>
      </c>
      <c r="D1064" s="282" t="s">
        <v>2521</v>
      </c>
      <c r="E1064" s="282" t="str">
        <f>CONCATENATE(SUM('Раздел 4'!L15:L15),"=",0)</f>
        <v>0=0</v>
      </c>
    </row>
    <row r="1065" spans="1:5" x14ac:dyDescent="0.25">
      <c r="A1065" s="223" t="str">
        <f>IF((SUM('Раздел 4'!L16:L16)=0),"","Неверно!")</f>
        <v/>
      </c>
      <c r="B1065" s="222" t="s">
        <v>3265</v>
      </c>
      <c r="C1065" s="282" t="s">
        <v>2472</v>
      </c>
      <c r="D1065" s="282" t="s">
        <v>2521</v>
      </c>
      <c r="E1065" s="282" t="str">
        <f>CONCATENATE(SUM('Раздел 4'!L16:L16),"=",0)</f>
        <v>0=0</v>
      </c>
    </row>
    <row r="1066" spans="1:5" x14ac:dyDescent="0.25">
      <c r="A1066" s="223" t="str">
        <f>IF((SUM('Раздел 4'!L17:L17)=0),"","Неверно!")</f>
        <v/>
      </c>
      <c r="B1066" s="222" t="s">
        <v>3265</v>
      </c>
      <c r="C1066" s="282" t="s">
        <v>2473</v>
      </c>
      <c r="D1066" s="282" t="s">
        <v>2521</v>
      </c>
      <c r="E1066" s="282" t="str">
        <f>CONCATENATE(SUM('Раздел 4'!L17:L17),"=",0)</f>
        <v>0=0</v>
      </c>
    </row>
    <row r="1067" spans="1:5" x14ac:dyDescent="0.25">
      <c r="A1067" s="223" t="str">
        <f>IF((SUM('Раздел 4'!L18:L18)=0),"","Неверно!")</f>
        <v/>
      </c>
      <c r="B1067" s="222" t="s">
        <v>3265</v>
      </c>
      <c r="C1067" s="282" t="s">
        <v>2474</v>
      </c>
      <c r="D1067" s="282" t="s">
        <v>2521</v>
      </c>
      <c r="E1067" s="282" t="str">
        <f>CONCATENATE(SUM('Раздел 4'!L18:L18),"=",0)</f>
        <v>0=0</v>
      </c>
    </row>
    <row r="1068" spans="1:5" x14ac:dyDescent="0.25">
      <c r="A1068" s="223" t="str">
        <f>IF((SUM('Раздел 4'!P10:P10)=0),"","Неверно!")</f>
        <v/>
      </c>
      <c r="B1068" s="222" t="s">
        <v>3266</v>
      </c>
      <c r="C1068" s="282" t="s">
        <v>2455</v>
      </c>
      <c r="D1068" s="282" t="s">
        <v>2520</v>
      </c>
      <c r="E1068" s="282" t="str">
        <f>CONCATENATE(SUM('Раздел 4'!P10:P10),"=",0)</f>
        <v>0=0</v>
      </c>
    </row>
    <row r="1069" spans="1:5" x14ac:dyDescent="0.25">
      <c r="A1069" s="223" t="str">
        <f>IF((SUM('Раздел 4'!P19:P19)=0),"","Неверно!")</f>
        <v/>
      </c>
      <c r="B1069" s="222" t="s">
        <v>3266</v>
      </c>
      <c r="C1069" s="282" t="s">
        <v>2456</v>
      </c>
      <c r="D1069" s="282" t="s">
        <v>2520</v>
      </c>
      <c r="E1069" s="282" t="str">
        <f>CONCATENATE(SUM('Раздел 4'!P19:P19),"=",0)</f>
        <v>0=0</v>
      </c>
    </row>
    <row r="1070" spans="1:5" x14ac:dyDescent="0.25">
      <c r="A1070" s="223" t="str">
        <f>IF((SUM('Раздел 4'!P11:P11)=0),"","Неверно!")</f>
        <v/>
      </c>
      <c r="B1070" s="222" t="s">
        <v>3266</v>
      </c>
      <c r="C1070" s="282" t="s">
        <v>2457</v>
      </c>
      <c r="D1070" s="282" t="s">
        <v>2520</v>
      </c>
      <c r="E1070" s="282" t="str">
        <f>CONCATENATE(SUM('Раздел 4'!P11:P11),"=",0)</f>
        <v>0=0</v>
      </c>
    </row>
    <row r="1071" spans="1:5" x14ac:dyDescent="0.25">
      <c r="A1071" s="223" t="str">
        <f>IF((SUM('Раздел 4'!P12:P12)=0),"","Неверно!")</f>
        <v/>
      </c>
      <c r="B1071" s="222" t="s">
        <v>3266</v>
      </c>
      <c r="C1071" s="282" t="s">
        <v>2458</v>
      </c>
      <c r="D1071" s="282" t="s">
        <v>2520</v>
      </c>
      <c r="E1071" s="282" t="str">
        <f>CONCATENATE(SUM('Раздел 4'!P12:P12),"=",0)</f>
        <v>0=0</v>
      </c>
    </row>
    <row r="1072" spans="1:5" x14ac:dyDescent="0.25">
      <c r="A1072" s="223" t="str">
        <f>IF((SUM('Раздел 4'!P13:P13)=0),"","Неверно!")</f>
        <v/>
      </c>
      <c r="B1072" s="222" t="s">
        <v>3266</v>
      </c>
      <c r="C1072" s="282" t="s">
        <v>2459</v>
      </c>
      <c r="D1072" s="282" t="s">
        <v>2520</v>
      </c>
      <c r="E1072" s="282" t="str">
        <f>CONCATENATE(SUM('Раздел 4'!P13:P13),"=",0)</f>
        <v>0=0</v>
      </c>
    </row>
    <row r="1073" spans="1:5" x14ac:dyDescent="0.25">
      <c r="A1073" s="223" t="str">
        <f>IF((SUM('Раздел 4'!P14:P14)=0),"","Неверно!")</f>
        <v/>
      </c>
      <c r="B1073" s="222" t="s">
        <v>3266</v>
      </c>
      <c r="C1073" s="282" t="s">
        <v>2460</v>
      </c>
      <c r="D1073" s="282" t="s">
        <v>2520</v>
      </c>
      <c r="E1073" s="282" t="str">
        <f>CONCATENATE(SUM('Раздел 4'!P14:P14),"=",0)</f>
        <v>0=0</v>
      </c>
    </row>
    <row r="1074" spans="1:5" x14ac:dyDescent="0.25">
      <c r="A1074" s="223" t="str">
        <f>IF((SUM('Раздел 4'!P15:P15)=0),"","Неверно!")</f>
        <v/>
      </c>
      <c r="B1074" s="222" t="s">
        <v>3266</v>
      </c>
      <c r="C1074" s="282" t="s">
        <v>2461</v>
      </c>
      <c r="D1074" s="282" t="s">
        <v>2520</v>
      </c>
      <c r="E1074" s="282" t="str">
        <f>CONCATENATE(SUM('Раздел 4'!P15:P15),"=",0)</f>
        <v>0=0</v>
      </c>
    </row>
    <row r="1075" spans="1:5" x14ac:dyDescent="0.25">
      <c r="A1075" s="223" t="str">
        <f>IF((SUM('Раздел 4'!P16:P16)=0),"","Неверно!")</f>
        <v/>
      </c>
      <c r="B1075" s="222" t="s">
        <v>3266</v>
      </c>
      <c r="C1075" s="282" t="s">
        <v>2462</v>
      </c>
      <c r="D1075" s="282" t="s">
        <v>2520</v>
      </c>
      <c r="E1075" s="282" t="str">
        <f>CONCATENATE(SUM('Раздел 4'!P16:P16),"=",0)</f>
        <v>0=0</v>
      </c>
    </row>
    <row r="1076" spans="1:5" x14ac:dyDescent="0.25">
      <c r="A1076" s="223" t="str">
        <f>IF((SUM('Раздел 4'!P17:P17)=0),"","Неверно!")</f>
        <v/>
      </c>
      <c r="B1076" s="222" t="s">
        <v>3266</v>
      </c>
      <c r="C1076" s="282" t="s">
        <v>2463</v>
      </c>
      <c r="D1076" s="282" t="s">
        <v>2520</v>
      </c>
      <c r="E1076" s="282" t="str">
        <f>CONCATENATE(SUM('Раздел 4'!P17:P17),"=",0)</f>
        <v>0=0</v>
      </c>
    </row>
    <row r="1077" spans="1:5" x14ac:dyDescent="0.25">
      <c r="A1077" s="223" t="str">
        <f>IF((SUM('Раздел 4'!P18:P18)=0),"","Неверно!")</f>
        <v/>
      </c>
      <c r="B1077" s="222" t="s">
        <v>3266</v>
      </c>
      <c r="C1077" s="282" t="s">
        <v>2464</v>
      </c>
      <c r="D1077" s="282" t="s">
        <v>2520</v>
      </c>
      <c r="E1077" s="282" t="str">
        <f>CONCATENATE(SUM('Раздел 4'!P18:P18),"=",0)</f>
        <v>0=0</v>
      </c>
    </row>
    <row r="1078" spans="1:5" ht="39.6" x14ac:dyDescent="0.25">
      <c r="A1078" s="223" t="str">
        <f>IF((SUM('Раздел 4'!S10:S10)=SUM('Раздел 4'!I10:I10)+SUM('Раздел 4'!O10:O10)+SUM('Раздел 4'!Q10:R10)),"","Неверно!")</f>
        <v/>
      </c>
      <c r="B1078" s="222" t="s">
        <v>3267</v>
      </c>
      <c r="C1078" s="282" t="s">
        <v>2445</v>
      </c>
      <c r="D1078" s="282" t="s">
        <v>2519</v>
      </c>
      <c r="E1078" s="282" t="str">
        <f>CONCATENATE(SUM('Раздел 4'!S10:S10),"=",SUM('Раздел 4'!I10:I10),"+",SUM('Раздел 4'!O10:O10),"+",SUM('Раздел 4'!Q10:R10))</f>
        <v>0=0+0+0</v>
      </c>
    </row>
    <row r="1079" spans="1:5" ht="39.6" x14ac:dyDescent="0.25">
      <c r="A1079" s="223" t="str">
        <f>IF((SUM('Раздел 4'!S19:S19)=SUM('Раздел 4'!I19:I19)+SUM('Раздел 4'!O19:O19)+SUM('Раздел 4'!Q19:R19)),"","Неверно!")</f>
        <v/>
      </c>
      <c r="B1079" s="222" t="s">
        <v>3267</v>
      </c>
      <c r="C1079" s="282" t="s">
        <v>2446</v>
      </c>
      <c r="D1079" s="282" t="s">
        <v>2519</v>
      </c>
      <c r="E1079" s="282" t="str">
        <f>CONCATENATE(SUM('Раздел 4'!S19:S19),"=",SUM('Раздел 4'!I19:I19),"+",SUM('Раздел 4'!O19:O19),"+",SUM('Раздел 4'!Q19:R19))</f>
        <v>0=0+0+0</v>
      </c>
    </row>
    <row r="1080" spans="1:5" ht="39.6" x14ac:dyDescent="0.25">
      <c r="A1080" s="223" t="str">
        <f>IF((SUM('Раздел 4'!S11:S11)=SUM('Раздел 4'!I11:I11)+SUM('Раздел 4'!O11:O11)+SUM('Раздел 4'!Q11:R11)),"","Неверно!")</f>
        <v/>
      </c>
      <c r="B1080" s="222" t="s">
        <v>3267</v>
      </c>
      <c r="C1080" s="282" t="s">
        <v>2447</v>
      </c>
      <c r="D1080" s="282" t="s">
        <v>2519</v>
      </c>
      <c r="E1080" s="282" t="str">
        <f>CONCATENATE(SUM('Раздел 4'!S11:S11),"=",SUM('Раздел 4'!I11:I11),"+",SUM('Раздел 4'!O11:O11),"+",SUM('Раздел 4'!Q11:R11))</f>
        <v>0=0+0+0</v>
      </c>
    </row>
    <row r="1081" spans="1:5" ht="39.6" x14ac:dyDescent="0.25">
      <c r="A1081" s="223" t="str">
        <f>IF((SUM('Раздел 4'!S12:S12)=SUM('Раздел 4'!I12:I12)+SUM('Раздел 4'!O12:O12)+SUM('Раздел 4'!Q12:R12)),"","Неверно!")</f>
        <v/>
      </c>
      <c r="B1081" s="222" t="s">
        <v>3267</v>
      </c>
      <c r="C1081" s="282" t="s">
        <v>2448</v>
      </c>
      <c r="D1081" s="282" t="s">
        <v>2519</v>
      </c>
      <c r="E1081" s="282" t="str">
        <f>CONCATENATE(SUM('Раздел 4'!S12:S12),"=",SUM('Раздел 4'!I12:I12),"+",SUM('Раздел 4'!O12:O12),"+",SUM('Раздел 4'!Q12:R12))</f>
        <v>0=0+0+0</v>
      </c>
    </row>
    <row r="1082" spans="1:5" ht="39.6" x14ac:dyDescent="0.25">
      <c r="A1082" s="223" t="str">
        <f>IF((SUM('Раздел 4'!S13:S13)=SUM('Раздел 4'!I13:I13)+SUM('Раздел 4'!O13:O13)+SUM('Раздел 4'!Q13:R13)),"","Неверно!")</f>
        <v/>
      </c>
      <c r="B1082" s="222" t="s">
        <v>3267</v>
      </c>
      <c r="C1082" s="282" t="s">
        <v>2449</v>
      </c>
      <c r="D1082" s="282" t="s">
        <v>2519</v>
      </c>
      <c r="E1082" s="282" t="str">
        <f>CONCATENATE(SUM('Раздел 4'!S13:S13),"=",SUM('Раздел 4'!I13:I13),"+",SUM('Раздел 4'!O13:O13),"+",SUM('Раздел 4'!Q13:R13))</f>
        <v>0=0+0+0</v>
      </c>
    </row>
    <row r="1083" spans="1:5" ht="39.6" x14ac:dyDescent="0.25">
      <c r="A1083" s="223" t="str">
        <f>IF((SUM('Раздел 4'!S14:S14)=SUM('Раздел 4'!I14:I14)+SUM('Раздел 4'!O14:O14)+SUM('Раздел 4'!Q14:R14)),"","Неверно!")</f>
        <v/>
      </c>
      <c r="B1083" s="222" t="s">
        <v>3267</v>
      </c>
      <c r="C1083" s="282" t="s">
        <v>2450</v>
      </c>
      <c r="D1083" s="282" t="s">
        <v>2519</v>
      </c>
      <c r="E1083" s="282" t="str">
        <f>CONCATENATE(SUM('Раздел 4'!S14:S14),"=",SUM('Раздел 4'!I14:I14),"+",SUM('Раздел 4'!O14:O14),"+",SUM('Раздел 4'!Q14:R14))</f>
        <v>0=0+0+0</v>
      </c>
    </row>
    <row r="1084" spans="1:5" ht="39.6" x14ac:dyDescent="0.25">
      <c r="A1084" s="223" t="str">
        <f>IF((SUM('Раздел 4'!S15:S15)=SUM('Раздел 4'!I15:I15)+SUM('Раздел 4'!O15:O15)+SUM('Раздел 4'!Q15:R15)),"","Неверно!")</f>
        <v/>
      </c>
      <c r="B1084" s="222" t="s">
        <v>3267</v>
      </c>
      <c r="C1084" s="282" t="s">
        <v>2451</v>
      </c>
      <c r="D1084" s="282" t="s">
        <v>2519</v>
      </c>
      <c r="E1084" s="282" t="str">
        <f>CONCATENATE(SUM('Раздел 4'!S15:S15),"=",SUM('Раздел 4'!I15:I15),"+",SUM('Раздел 4'!O15:O15),"+",SUM('Раздел 4'!Q15:R15))</f>
        <v>0=0+0+0</v>
      </c>
    </row>
    <row r="1085" spans="1:5" ht="39.6" x14ac:dyDescent="0.25">
      <c r="A1085" s="223" t="str">
        <f>IF((SUM('Раздел 4'!S16:S16)=SUM('Раздел 4'!I16:I16)+SUM('Раздел 4'!O16:O16)+SUM('Раздел 4'!Q16:R16)),"","Неверно!")</f>
        <v/>
      </c>
      <c r="B1085" s="222" t="s">
        <v>3267</v>
      </c>
      <c r="C1085" s="282" t="s">
        <v>2452</v>
      </c>
      <c r="D1085" s="282" t="s">
        <v>2519</v>
      </c>
      <c r="E1085" s="282" t="str">
        <f>CONCATENATE(SUM('Раздел 4'!S16:S16),"=",SUM('Раздел 4'!I16:I16),"+",SUM('Раздел 4'!O16:O16),"+",SUM('Раздел 4'!Q16:R16))</f>
        <v>0=0+0+0</v>
      </c>
    </row>
    <row r="1086" spans="1:5" ht="39.6" x14ac:dyDescent="0.25">
      <c r="A1086" s="223" t="str">
        <f>IF((SUM('Раздел 4'!S17:S17)=SUM('Раздел 4'!I17:I17)+SUM('Раздел 4'!O17:O17)+SUM('Раздел 4'!Q17:R17)),"","Неверно!")</f>
        <v/>
      </c>
      <c r="B1086" s="222" t="s">
        <v>3267</v>
      </c>
      <c r="C1086" s="282" t="s">
        <v>2453</v>
      </c>
      <c r="D1086" s="282" t="s">
        <v>2519</v>
      </c>
      <c r="E1086" s="282" t="str">
        <f>CONCATENATE(SUM('Раздел 4'!S17:S17),"=",SUM('Раздел 4'!I17:I17),"+",SUM('Раздел 4'!O17:O17),"+",SUM('Раздел 4'!Q17:R17))</f>
        <v>0=0+0+0</v>
      </c>
    </row>
    <row r="1087" spans="1:5" ht="39.6" x14ac:dyDescent="0.25">
      <c r="A1087" s="223" t="str">
        <f>IF((SUM('Раздел 4'!S18:S18)=SUM('Раздел 4'!I18:I18)+SUM('Раздел 4'!O18:O18)+SUM('Раздел 4'!Q18:R18)),"","Неверно!")</f>
        <v/>
      </c>
      <c r="B1087" s="222" t="s">
        <v>3267</v>
      </c>
      <c r="C1087" s="282" t="s">
        <v>2454</v>
      </c>
      <c r="D1087" s="282" t="s">
        <v>2519</v>
      </c>
      <c r="E1087" s="282" t="str">
        <f>CONCATENATE(SUM('Раздел 4'!S18:S18),"=",SUM('Раздел 4'!I18:I18),"+",SUM('Раздел 4'!O18:O18),"+",SUM('Раздел 4'!Q18:R18))</f>
        <v>0=0+0+0</v>
      </c>
    </row>
    <row r="1088" spans="1:5" ht="26.4" x14ac:dyDescent="0.25">
      <c r="A1088" s="223" t="str">
        <f>IF((SUM('Раздел 4'!T10:T10)&lt;=SUM('Раздел 4'!S10:S10)),"","Неверно!")</f>
        <v/>
      </c>
      <c r="B1088" s="222" t="s">
        <v>3268</v>
      </c>
      <c r="C1088" s="282" t="s">
        <v>2435</v>
      </c>
      <c r="D1088" s="282" t="s">
        <v>2518</v>
      </c>
      <c r="E1088" s="282" t="str">
        <f>CONCATENATE(SUM('Раздел 4'!T10:T10),"&lt;=",SUM('Раздел 4'!S10:S10))</f>
        <v>0&lt;=0</v>
      </c>
    </row>
    <row r="1089" spans="1:5" ht="26.4" x14ac:dyDescent="0.25">
      <c r="A1089" s="223" t="str">
        <f>IF((SUM('Раздел 4'!T19:T19)&lt;=SUM('Раздел 4'!S19:S19)),"","Неверно!")</f>
        <v/>
      </c>
      <c r="B1089" s="222" t="s">
        <v>3268</v>
      </c>
      <c r="C1089" s="282" t="s">
        <v>2436</v>
      </c>
      <c r="D1089" s="282" t="s">
        <v>2518</v>
      </c>
      <c r="E1089" s="282" t="str">
        <f>CONCATENATE(SUM('Раздел 4'!T19:T19),"&lt;=",SUM('Раздел 4'!S19:S19))</f>
        <v>0&lt;=0</v>
      </c>
    </row>
    <row r="1090" spans="1:5" ht="26.4" x14ac:dyDescent="0.25">
      <c r="A1090" s="223" t="str">
        <f>IF((SUM('Раздел 4'!T11:T11)&lt;=SUM('Раздел 4'!S11:S11)),"","Неверно!")</f>
        <v/>
      </c>
      <c r="B1090" s="222" t="s">
        <v>3268</v>
      </c>
      <c r="C1090" s="282" t="s">
        <v>2437</v>
      </c>
      <c r="D1090" s="282" t="s">
        <v>2518</v>
      </c>
      <c r="E1090" s="282" t="str">
        <f>CONCATENATE(SUM('Раздел 4'!T11:T11),"&lt;=",SUM('Раздел 4'!S11:S11))</f>
        <v>0&lt;=0</v>
      </c>
    </row>
    <row r="1091" spans="1:5" ht="26.4" x14ac:dyDescent="0.25">
      <c r="A1091" s="223" t="str">
        <f>IF((SUM('Раздел 4'!T12:T12)&lt;=SUM('Раздел 4'!S12:S12)),"","Неверно!")</f>
        <v/>
      </c>
      <c r="B1091" s="222" t="s">
        <v>3268</v>
      </c>
      <c r="C1091" s="282" t="s">
        <v>2438</v>
      </c>
      <c r="D1091" s="282" t="s">
        <v>2518</v>
      </c>
      <c r="E1091" s="282" t="str">
        <f>CONCATENATE(SUM('Раздел 4'!T12:T12),"&lt;=",SUM('Раздел 4'!S12:S12))</f>
        <v>0&lt;=0</v>
      </c>
    </row>
    <row r="1092" spans="1:5" ht="26.4" x14ac:dyDescent="0.25">
      <c r="A1092" s="223" t="str">
        <f>IF((SUM('Раздел 4'!T13:T13)&lt;=SUM('Раздел 4'!S13:S13)),"","Неверно!")</f>
        <v/>
      </c>
      <c r="B1092" s="222" t="s">
        <v>3268</v>
      </c>
      <c r="C1092" s="282" t="s">
        <v>2439</v>
      </c>
      <c r="D1092" s="282" t="s">
        <v>2518</v>
      </c>
      <c r="E1092" s="282" t="str">
        <f>CONCATENATE(SUM('Раздел 4'!T13:T13),"&lt;=",SUM('Раздел 4'!S13:S13))</f>
        <v>0&lt;=0</v>
      </c>
    </row>
    <row r="1093" spans="1:5" ht="26.4" x14ac:dyDescent="0.25">
      <c r="A1093" s="223" t="str">
        <f>IF((SUM('Раздел 4'!T14:T14)&lt;=SUM('Раздел 4'!S14:S14)),"","Неверно!")</f>
        <v/>
      </c>
      <c r="B1093" s="222" t="s">
        <v>3268</v>
      </c>
      <c r="C1093" s="282" t="s">
        <v>2440</v>
      </c>
      <c r="D1093" s="282" t="s">
        <v>2518</v>
      </c>
      <c r="E1093" s="282" t="str">
        <f>CONCATENATE(SUM('Раздел 4'!T14:T14),"&lt;=",SUM('Раздел 4'!S14:S14))</f>
        <v>0&lt;=0</v>
      </c>
    </row>
    <row r="1094" spans="1:5" ht="26.4" x14ac:dyDescent="0.25">
      <c r="A1094" s="223" t="str">
        <f>IF((SUM('Раздел 4'!T15:T15)&lt;=SUM('Раздел 4'!S15:S15)),"","Неверно!")</f>
        <v/>
      </c>
      <c r="B1094" s="222" t="s">
        <v>3268</v>
      </c>
      <c r="C1094" s="282" t="s">
        <v>2441</v>
      </c>
      <c r="D1094" s="282" t="s">
        <v>2518</v>
      </c>
      <c r="E1094" s="282" t="str">
        <f>CONCATENATE(SUM('Раздел 4'!T15:T15),"&lt;=",SUM('Раздел 4'!S15:S15))</f>
        <v>0&lt;=0</v>
      </c>
    </row>
    <row r="1095" spans="1:5" ht="26.4" x14ac:dyDescent="0.25">
      <c r="A1095" s="223" t="str">
        <f>IF((SUM('Раздел 4'!T16:T16)&lt;=SUM('Раздел 4'!S16:S16)),"","Неверно!")</f>
        <v/>
      </c>
      <c r="B1095" s="222" t="s">
        <v>3268</v>
      </c>
      <c r="C1095" s="282" t="s">
        <v>2442</v>
      </c>
      <c r="D1095" s="282" t="s">
        <v>2518</v>
      </c>
      <c r="E1095" s="282" t="str">
        <f>CONCATENATE(SUM('Раздел 4'!T16:T16),"&lt;=",SUM('Раздел 4'!S16:S16))</f>
        <v>0&lt;=0</v>
      </c>
    </row>
    <row r="1096" spans="1:5" ht="26.4" x14ac:dyDescent="0.25">
      <c r="A1096" s="223" t="str">
        <f>IF((SUM('Раздел 4'!T17:T17)&lt;=SUM('Раздел 4'!S17:S17)),"","Неверно!")</f>
        <v/>
      </c>
      <c r="B1096" s="222" t="s">
        <v>3268</v>
      </c>
      <c r="C1096" s="282" t="s">
        <v>2443</v>
      </c>
      <c r="D1096" s="282" t="s">
        <v>2518</v>
      </c>
      <c r="E1096" s="282" t="str">
        <f>CONCATENATE(SUM('Раздел 4'!T17:T17),"&lt;=",SUM('Раздел 4'!S17:S17))</f>
        <v>0&lt;=0</v>
      </c>
    </row>
    <row r="1097" spans="1:5" ht="26.4" x14ac:dyDescent="0.25">
      <c r="A1097" s="223" t="str">
        <f>IF((SUM('Раздел 4'!T18:T18)&lt;=SUM('Раздел 4'!S18:S18)),"","Неверно!")</f>
        <v/>
      </c>
      <c r="B1097" s="222" t="s">
        <v>3268</v>
      </c>
      <c r="C1097" s="282" t="s">
        <v>2444</v>
      </c>
      <c r="D1097" s="282" t="s">
        <v>2518</v>
      </c>
      <c r="E1097" s="282" t="str">
        <f>CONCATENATE(SUM('Раздел 4'!T18:T18),"&lt;=",SUM('Раздел 4'!S18:S18))</f>
        <v>0&lt;=0</v>
      </c>
    </row>
    <row r="1098" spans="1:5" x14ac:dyDescent="0.25">
      <c r="A1098" s="223" t="str">
        <f>IF((SUM('Раздел 4'!L10:L10)&lt;=SUM('Раздел 4'!J10:J10)),"","Неверно!")</f>
        <v/>
      </c>
      <c r="B1098" s="222" t="s">
        <v>3269</v>
      </c>
      <c r="C1098" s="282" t="s">
        <v>2425</v>
      </c>
      <c r="D1098" s="282" t="s">
        <v>2517</v>
      </c>
      <c r="E1098" s="282" t="str">
        <f>CONCATENATE(SUM('Раздел 4'!L10:L10),"&lt;=",SUM('Раздел 4'!J10:J10))</f>
        <v>0&lt;=0</v>
      </c>
    </row>
    <row r="1099" spans="1:5" ht="26.4" x14ac:dyDescent="0.25">
      <c r="A1099" s="223" t="str">
        <f>IF((SUM('Раздел 4'!L19:L19)&lt;=SUM('Раздел 4'!J19:J19)),"","Неверно!")</f>
        <v/>
      </c>
      <c r="B1099" s="222" t="s">
        <v>3269</v>
      </c>
      <c r="C1099" s="282" t="s">
        <v>2426</v>
      </c>
      <c r="D1099" s="282" t="s">
        <v>2517</v>
      </c>
      <c r="E1099" s="282" t="str">
        <f>CONCATENATE(SUM('Раздел 4'!L19:L19),"&lt;=",SUM('Раздел 4'!J19:J19))</f>
        <v>0&lt;=0</v>
      </c>
    </row>
    <row r="1100" spans="1:5" x14ac:dyDescent="0.25">
      <c r="A1100" s="223" t="str">
        <f>IF((SUM('Раздел 4'!L11:L11)&lt;=SUM('Раздел 4'!J11:J11)),"","Неверно!")</f>
        <v/>
      </c>
      <c r="B1100" s="222" t="s">
        <v>3269</v>
      </c>
      <c r="C1100" s="282" t="s">
        <v>2427</v>
      </c>
      <c r="D1100" s="282" t="s">
        <v>2517</v>
      </c>
      <c r="E1100" s="282" t="str">
        <f>CONCATENATE(SUM('Раздел 4'!L11:L11),"&lt;=",SUM('Раздел 4'!J11:J11))</f>
        <v>0&lt;=0</v>
      </c>
    </row>
    <row r="1101" spans="1:5" x14ac:dyDescent="0.25">
      <c r="A1101" s="223" t="str">
        <f>IF((SUM('Раздел 4'!L12:L12)&lt;=SUM('Раздел 4'!J12:J12)),"","Неверно!")</f>
        <v/>
      </c>
      <c r="B1101" s="222" t="s">
        <v>3269</v>
      </c>
      <c r="C1101" s="282" t="s">
        <v>2428</v>
      </c>
      <c r="D1101" s="282" t="s">
        <v>2517</v>
      </c>
      <c r="E1101" s="282" t="str">
        <f>CONCATENATE(SUM('Раздел 4'!L12:L12),"&lt;=",SUM('Раздел 4'!J12:J12))</f>
        <v>0&lt;=0</v>
      </c>
    </row>
    <row r="1102" spans="1:5" x14ac:dyDescent="0.25">
      <c r="A1102" s="223" t="str">
        <f>IF((SUM('Раздел 4'!L13:L13)&lt;=SUM('Раздел 4'!J13:J13)),"","Неверно!")</f>
        <v/>
      </c>
      <c r="B1102" s="222" t="s">
        <v>3269</v>
      </c>
      <c r="C1102" s="282" t="s">
        <v>2429</v>
      </c>
      <c r="D1102" s="282" t="s">
        <v>2517</v>
      </c>
      <c r="E1102" s="282" t="str">
        <f>CONCATENATE(SUM('Раздел 4'!L13:L13),"&lt;=",SUM('Раздел 4'!J13:J13))</f>
        <v>0&lt;=0</v>
      </c>
    </row>
    <row r="1103" spans="1:5" x14ac:dyDescent="0.25">
      <c r="A1103" s="223" t="str">
        <f>IF((SUM('Раздел 4'!L14:L14)&lt;=SUM('Раздел 4'!J14:J14)),"","Неверно!")</f>
        <v/>
      </c>
      <c r="B1103" s="222" t="s">
        <v>3269</v>
      </c>
      <c r="C1103" s="282" t="s">
        <v>2430</v>
      </c>
      <c r="D1103" s="282" t="s">
        <v>2517</v>
      </c>
      <c r="E1103" s="282" t="str">
        <f>CONCATENATE(SUM('Раздел 4'!L14:L14),"&lt;=",SUM('Раздел 4'!J14:J14))</f>
        <v>0&lt;=0</v>
      </c>
    </row>
    <row r="1104" spans="1:5" x14ac:dyDescent="0.25">
      <c r="A1104" s="223" t="str">
        <f>IF((SUM('Раздел 4'!L15:L15)&lt;=SUM('Раздел 4'!J15:J15)),"","Неверно!")</f>
        <v/>
      </c>
      <c r="B1104" s="222" t="s">
        <v>3269</v>
      </c>
      <c r="C1104" s="282" t="s">
        <v>2431</v>
      </c>
      <c r="D1104" s="282" t="s">
        <v>2517</v>
      </c>
      <c r="E1104" s="282" t="str">
        <f>CONCATENATE(SUM('Раздел 4'!L15:L15),"&lt;=",SUM('Раздел 4'!J15:J15))</f>
        <v>0&lt;=0</v>
      </c>
    </row>
    <row r="1105" spans="1:5" x14ac:dyDescent="0.25">
      <c r="A1105" s="223" t="str">
        <f>IF((SUM('Раздел 4'!L16:L16)&lt;=SUM('Раздел 4'!J16:J16)),"","Неверно!")</f>
        <v/>
      </c>
      <c r="B1105" s="222" t="s">
        <v>3269</v>
      </c>
      <c r="C1105" s="282" t="s">
        <v>2432</v>
      </c>
      <c r="D1105" s="282" t="s">
        <v>2517</v>
      </c>
      <c r="E1105" s="282" t="str">
        <f>CONCATENATE(SUM('Раздел 4'!L16:L16),"&lt;=",SUM('Раздел 4'!J16:J16))</f>
        <v>0&lt;=0</v>
      </c>
    </row>
    <row r="1106" spans="1:5" x14ac:dyDescent="0.25">
      <c r="A1106" s="223" t="str">
        <f>IF((SUM('Раздел 4'!L17:L17)&lt;=SUM('Раздел 4'!J17:J17)),"","Неверно!")</f>
        <v/>
      </c>
      <c r="B1106" s="222" t="s">
        <v>3269</v>
      </c>
      <c r="C1106" s="282" t="s">
        <v>2433</v>
      </c>
      <c r="D1106" s="282" t="s">
        <v>2517</v>
      </c>
      <c r="E1106" s="282" t="str">
        <f>CONCATENATE(SUM('Раздел 4'!L17:L17),"&lt;=",SUM('Раздел 4'!J17:J17))</f>
        <v>0&lt;=0</v>
      </c>
    </row>
    <row r="1107" spans="1:5" x14ac:dyDescent="0.25">
      <c r="A1107" s="223" t="str">
        <f>IF((SUM('Раздел 4'!L18:L18)&lt;=SUM('Раздел 4'!J18:J18)),"","Неверно!")</f>
        <v/>
      </c>
      <c r="B1107" s="222" t="s">
        <v>3269</v>
      </c>
      <c r="C1107" s="282" t="s">
        <v>2434</v>
      </c>
      <c r="D1107" s="282" t="s">
        <v>2517</v>
      </c>
      <c r="E1107" s="282" t="str">
        <f>CONCATENATE(SUM('Раздел 4'!L18:L18),"&lt;=",SUM('Раздел 4'!J18:J18))</f>
        <v>0&lt;=0</v>
      </c>
    </row>
    <row r="1108" spans="1:5" ht="26.4" x14ac:dyDescent="0.25">
      <c r="A1108" s="223" t="str">
        <f>IF((SUM('Раздел 4'!C10:C10)=SUM('Раздел 4'!C11:C19)),"","Неверно!")</f>
        <v/>
      </c>
      <c r="B1108" s="222" t="s">
        <v>3270</v>
      </c>
      <c r="C1108" s="282" t="s">
        <v>2392</v>
      </c>
      <c r="D1108" s="282" t="s">
        <v>2516</v>
      </c>
      <c r="E1108" s="282" t="str">
        <f>CONCATENATE(SUM('Раздел 4'!C10:C10),"=",SUM('Раздел 4'!C11:C19))</f>
        <v>0=0</v>
      </c>
    </row>
    <row r="1109" spans="1:5" ht="26.4" x14ac:dyDescent="0.25">
      <c r="A1109" s="223" t="str">
        <f>IF((SUM('Раздел 4'!L10:L10)=SUM('Раздел 4'!L11:L19)),"","Неверно!")</f>
        <v/>
      </c>
      <c r="B1109" s="222" t="s">
        <v>3270</v>
      </c>
      <c r="C1109" s="282" t="s">
        <v>2393</v>
      </c>
      <c r="D1109" s="282" t="s">
        <v>2516</v>
      </c>
      <c r="E1109" s="282" t="str">
        <f>CONCATENATE(SUM('Раздел 4'!L10:L10),"=",SUM('Раздел 4'!L11:L19))</f>
        <v>0=0</v>
      </c>
    </row>
    <row r="1110" spans="1:5" ht="26.4" x14ac:dyDescent="0.25">
      <c r="A1110" s="223" t="str">
        <f>IF((SUM('Раздел 4'!M10:M10)=SUM('Раздел 4'!M11:M19)),"","Неверно!")</f>
        <v/>
      </c>
      <c r="B1110" s="222" t="s">
        <v>3270</v>
      </c>
      <c r="C1110" s="282" t="s">
        <v>2394</v>
      </c>
      <c r="D1110" s="282" t="s">
        <v>2516</v>
      </c>
      <c r="E1110" s="282" t="str">
        <f>CONCATENATE(SUM('Раздел 4'!M10:M10),"=",SUM('Раздел 4'!M11:M19))</f>
        <v>0=0</v>
      </c>
    </row>
    <row r="1111" spans="1:5" ht="26.4" x14ac:dyDescent="0.25">
      <c r="A1111" s="223" t="str">
        <f>IF((SUM('Раздел 4'!N10:N10)=SUM('Раздел 4'!N11:N19)),"","Неверно!")</f>
        <v/>
      </c>
      <c r="B1111" s="222" t="s">
        <v>3270</v>
      </c>
      <c r="C1111" s="282" t="s">
        <v>2395</v>
      </c>
      <c r="D1111" s="282" t="s">
        <v>2516</v>
      </c>
      <c r="E1111" s="282" t="str">
        <f>CONCATENATE(SUM('Раздел 4'!N10:N10),"=",SUM('Раздел 4'!N11:N19))</f>
        <v>0=0</v>
      </c>
    </row>
    <row r="1112" spans="1:5" ht="26.4" x14ac:dyDescent="0.25">
      <c r="A1112" s="223" t="str">
        <f>IF((SUM('Раздел 4'!O10:O10)=SUM('Раздел 4'!O11:O19)),"","Неверно!")</f>
        <v/>
      </c>
      <c r="B1112" s="222" t="s">
        <v>3270</v>
      </c>
      <c r="C1112" s="282" t="s">
        <v>2396</v>
      </c>
      <c r="D1112" s="282" t="s">
        <v>2516</v>
      </c>
      <c r="E1112" s="282" t="str">
        <f>CONCATENATE(SUM('Раздел 4'!O10:O10),"=",SUM('Раздел 4'!O11:O19))</f>
        <v>0=0</v>
      </c>
    </row>
    <row r="1113" spans="1:5" ht="26.4" x14ac:dyDescent="0.25">
      <c r="A1113" s="223" t="str">
        <f>IF((SUM('Раздел 4'!P10:P10)=SUM('Раздел 4'!P11:P19)),"","Неверно!")</f>
        <v/>
      </c>
      <c r="B1113" s="222" t="s">
        <v>3270</v>
      </c>
      <c r="C1113" s="282" t="s">
        <v>2397</v>
      </c>
      <c r="D1113" s="282" t="s">
        <v>2516</v>
      </c>
      <c r="E1113" s="282" t="str">
        <f>CONCATENATE(SUM('Раздел 4'!P10:P10),"=",SUM('Раздел 4'!P11:P19))</f>
        <v>0=0</v>
      </c>
    </row>
    <row r="1114" spans="1:5" ht="26.4" x14ac:dyDescent="0.25">
      <c r="A1114" s="223" t="str">
        <f>IF((SUM('Раздел 4'!Q10:Q10)=SUM('Раздел 4'!Q11:Q19)),"","Неверно!")</f>
        <v/>
      </c>
      <c r="B1114" s="222" t="s">
        <v>3270</v>
      </c>
      <c r="C1114" s="282" t="s">
        <v>2398</v>
      </c>
      <c r="D1114" s="282" t="s">
        <v>2516</v>
      </c>
      <c r="E1114" s="282" t="str">
        <f>CONCATENATE(SUM('Раздел 4'!Q10:Q10),"=",SUM('Раздел 4'!Q11:Q19))</f>
        <v>0=0</v>
      </c>
    </row>
    <row r="1115" spans="1:5" ht="26.4" x14ac:dyDescent="0.25">
      <c r="A1115" s="223" t="str">
        <f>IF((SUM('Раздел 4'!R10:R10)=SUM('Раздел 4'!R11:R19)),"","Неверно!")</f>
        <v/>
      </c>
      <c r="B1115" s="222" t="s">
        <v>3270</v>
      </c>
      <c r="C1115" s="282" t="s">
        <v>2399</v>
      </c>
      <c r="D1115" s="282" t="s">
        <v>2516</v>
      </c>
      <c r="E1115" s="282" t="str">
        <f>CONCATENATE(SUM('Раздел 4'!R10:R10),"=",SUM('Раздел 4'!R11:R19))</f>
        <v>0=0</v>
      </c>
    </row>
    <row r="1116" spans="1:5" ht="26.4" x14ac:dyDescent="0.25">
      <c r="A1116" s="223" t="str">
        <f>IF((SUM('Раздел 4'!S10:S10)=SUM('Раздел 4'!S11:S19)),"","Неверно!")</f>
        <v/>
      </c>
      <c r="B1116" s="222" t="s">
        <v>3270</v>
      </c>
      <c r="C1116" s="282" t="s">
        <v>2400</v>
      </c>
      <c r="D1116" s="282" t="s">
        <v>2516</v>
      </c>
      <c r="E1116" s="282" t="str">
        <f>CONCATENATE(SUM('Раздел 4'!S10:S10),"=",SUM('Раздел 4'!S11:S19))</f>
        <v>0=0</v>
      </c>
    </row>
    <row r="1117" spans="1:5" ht="26.4" x14ac:dyDescent="0.25">
      <c r="A1117" s="223" t="str">
        <f>IF((SUM('Раздел 4'!T10:T10)=SUM('Раздел 4'!T11:T19)),"","Неверно!")</f>
        <v/>
      </c>
      <c r="B1117" s="222" t="s">
        <v>3270</v>
      </c>
      <c r="C1117" s="282" t="s">
        <v>2401</v>
      </c>
      <c r="D1117" s="282" t="s">
        <v>2516</v>
      </c>
      <c r="E1117" s="282" t="str">
        <f>CONCATENATE(SUM('Раздел 4'!T10:T10),"=",SUM('Раздел 4'!T11:T19))</f>
        <v>0=0</v>
      </c>
    </row>
    <row r="1118" spans="1:5" ht="26.4" x14ac:dyDescent="0.25">
      <c r="A1118" s="223" t="str">
        <f>IF((SUM('Раздел 4'!U10:U10)=SUM('Раздел 4'!U11:U19)),"","Неверно!")</f>
        <v/>
      </c>
      <c r="B1118" s="222" t="s">
        <v>3270</v>
      </c>
      <c r="C1118" s="282" t="s">
        <v>2402</v>
      </c>
      <c r="D1118" s="282" t="s">
        <v>2516</v>
      </c>
      <c r="E1118" s="282" t="str">
        <f>CONCATENATE(SUM('Раздел 4'!U10:U10),"=",SUM('Раздел 4'!U11:U19))</f>
        <v>0=0</v>
      </c>
    </row>
    <row r="1119" spans="1:5" ht="26.4" x14ac:dyDescent="0.25">
      <c r="A1119" s="223" t="str">
        <f>IF((SUM('Раздел 4'!D10:D10)=SUM('Раздел 4'!D11:D19)),"","Неверно!")</f>
        <v/>
      </c>
      <c r="B1119" s="222" t="s">
        <v>3270</v>
      </c>
      <c r="C1119" s="282" t="s">
        <v>2403</v>
      </c>
      <c r="D1119" s="282" t="s">
        <v>2516</v>
      </c>
      <c r="E1119" s="282" t="str">
        <f>CONCATENATE(SUM('Раздел 4'!D10:D10),"=",SUM('Раздел 4'!D11:D19))</f>
        <v>0=0</v>
      </c>
    </row>
    <row r="1120" spans="1:5" ht="26.4" x14ac:dyDescent="0.25">
      <c r="A1120" s="223" t="str">
        <f>IF((SUM('Раздел 4'!V10:V10)=SUM('Раздел 4'!V11:V19)),"","Неверно!")</f>
        <v/>
      </c>
      <c r="B1120" s="222" t="s">
        <v>3270</v>
      </c>
      <c r="C1120" s="282" t="s">
        <v>2404</v>
      </c>
      <c r="D1120" s="282" t="s">
        <v>2516</v>
      </c>
      <c r="E1120" s="282" t="str">
        <f>CONCATENATE(SUM('Раздел 4'!V10:V10),"=",SUM('Раздел 4'!V11:V19))</f>
        <v>0=0</v>
      </c>
    </row>
    <row r="1121" spans="1:5" ht="26.4" x14ac:dyDescent="0.25">
      <c r="A1121" s="223" t="str">
        <f>IF((SUM('Раздел 4'!W10:W10)=SUM('Раздел 4'!W11:W19)),"","Неверно!")</f>
        <v/>
      </c>
      <c r="B1121" s="222" t="s">
        <v>3270</v>
      </c>
      <c r="C1121" s="282" t="s">
        <v>2405</v>
      </c>
      <c r="D1121" s="282" t="s">
        <v>2516</v>
      </c>
      <c r="E1121" s="282" t="str">
        <f>CONCATENATE(SUM('Раздел 4'!W10:W10),"=",SUM('Раздел 4'!W11:W19))</f>
        <v>0=0</v>
      </c>
    </row>
    <row r="1122" spans="1:5" ht="26.4" x14ac:dyDescent="0.25">
      <c r="A1122" s="223" t="str">
        <f>IF((SUM('Раздел 4'!X10:X10)=SUM('Раздел 4'!X11:X19)),"","Неверно!")</f>
        <v/>
      </c>
      <c r="B1122" s="222" t="s">
        <v>3270</v>
      </c>
      <c r="C1122" s="282" t="s">
        <v>2406</v>
      </c>
      <c r="D1122" s="282" t="s">
        <v>2516</v>
      </c>
      <c r="E1122" s="282" t="str">
        <f>CONCATENATE(SUM('Раздел 4'!X10:X10),"=",SUM('Раздел 4'!X11:X19))</f>
        <v>0=0</v>
      </c>
    </row>
    <row r="1123" spans="1:5" ht="26.4" x14ac:dyDescent="0.25">
      <c r="A1123" s="223" t="str">
        <f>IF((SUM('Раздел 4'!Y10:Y10)=SUM('Раздел 4'!Y11:Y19)),"","Неверно!")</f>
        <v/>
      </c>
      <c r="B1123" s="222" t="s">
        <v>3270</v>
      </c>
      <c r="C1123" s="282" t="s">
        <v>2407</v>
      </c>
      <c r="D1123" s="282" t="s">
        <v>2516</v>
      </c>
      <c r="E1123" s="282" t="str">
        <f>CONCATENATE(SUM('Раздел 4'!Y10:Y10),"=",SUM('Раздел 4'!Y11:Y19))</f>
        <v>0=0</v>
      </c>
    </row>
    <row r="1124" spans="1:5" ht="26.4" x14ac:dyDescent="0.25">
      <c r="A1124" s="223" t="str">
        <f>IF((SUM('Раздел 4'!Z10:Z10)=SUM('Раздел 4'!Z11:Z19)),"","Неверно!")</f>
        <v/>
      </c>
      <c r="B1124" s="222" t="s">
        <v>3270</v>
      </c>
      <c r="C1124" s="282" t="s">
        <v>2408</v>
      </c>
      <c r="D1124" s="282" t="s">
        <v>2516</v>
      </c>
      <c r="E1124" s="282" t="str">
        <f>CONCATENATE(SUM('Раздел 4'!Z10:Z10),"=",SUM('Раздел 4'!Z11:Z19))</f>
        <v>0=0</v>
      </c>
    </row>
    <row r="1125" spans="1:5" ht="26.4" x14ac:dyDescent="0.25">
      <c r="A1125" s="223" t="str">
        <f>IF((SUM('Раздел 4'!AA10:AA10)=SUM('Раздел 4'!AA11:AA19)),"","Неверно!")</f>
        <v/>
      </c>
      <c r="B1125" s="222" t="s">
        <v>3270</v>
      </c>
      <c r="C1125" s="282" t="s">
        <v>2409</v>
      </c>
      <c r="D1125" s="282" t="s">
        <v>2516</v>
      </c>
      <c r="E1125" s="282" t="str">
        <f>CONCATENATE(SUM('Раздел 4'!AA10:AA10),"=",SUM('Раздел 4'!AA11:AA19))</f>
        <v>0=0</v>
      </c>
    </row>
    <row r="1126" spans="1:5" ht="26.4" x14ac:dyDescent="0.25">
      <c r="A1126" s="223" t="str">
        <f>IF((SUM('Раздел 4'!AB10:AB10)=SUM('Раздел 4'!AB11:AB19)),"","Неверно!")</f>
        <v/>
      </c>
      <c r="B1126" s="222" t="s">
        <v>3270</v>
      </c>
      <c r="C1126" s="282" t="s">
        <v>2410</v>
      </c>
      <c r="D1126" s="282" t="s">
        <v>2516</v>
      </c>
      <c r="E1126" s="282" t="str">
        <f>CONCATENATE(SUM('Раздел 4'!AB10:AB10),"=",SUM('Раздел 4'!AB11:AB19))</f>
        <v>0=0</v>
      </c>
    </row>
    <row r="1127" spans="1:5" ht="26.4" x14ac:dyDescent="0.25">
      <c r="A1127" s="223" t="str">
        <f>IF((SUM('Раздел 4'!AC10:AC10)=SUM('Раздел 4'!AC11:AC19)),"","Неверно!")</f>
        <v/>
      </c>
      <c r="B1127" s="222" t="s">
        <v>3270</v>
      </c>
      <c r="C1127" s="282" t="s">
        <v>2411</v>
      </c>
      <c r="D1127" s="282" t="s">
        <v>2516</v>
      </c>
      <c r="E1127" s="282" t="str">
        <f>CONCATENATE(SUM('Раздел 4'!AC10:AC10),"=",SUM('Раздел 4'!AC11:AC19))</f>
        <v>0=0</v>
      </c>
    </row>
    <row r="1128" spans="1:5" ht="26.4" x14ac:dyDescent="0.25">
      <c r="A1128" s="223" t="str">
        <f>IF((SUM('Раздел 4'!AD10:AD10)=SUM('Раздел 4'!AD11:AD19)),"","Неверно!")</f>
        <v/>
      </c>
      <c r="B1128" s="222" t="s">
        <v>3270</v>
      </c>
      <c r="C1128" s="282" t="s">
        <v>2412</v>
      </c>
      <c r="D1128" s="282" t="s">
        <v>2516</v>
      </c>
      <c r="E1128" s="282" t="str">
        <f>CONCATENATE(SUM('Раздел 4'!AD10:AD10),"=",SUM('Раздел 4'!AD11:AD19))</f>
        <v>0=0</v>
      </c>
    </row>
    <row r="1129" spans="1:5" ht="26.4" x14ac:dyDescent="0.25">
      <c r="A1129" s="223" t="str">
        <f>IF((SUM('Раздел 4'!AE10:AE10)=SUM('Раздел 4'!AE11:AE19)),"","Неверно!")</f>
        <v/>
      </c>
      <c r="B1129" s="222" t="s">
        <v>3270</v>
      </c>
      <c r="C1129" s="282" t="s">
        <v>2413</v>
      </c>
      <c r="D1129" s="282" t="s">
        <v>2516</v>
      </c>
      <c r="E1129" s="282" t="str">
        <f>CONCATENATE(SUM('Раздел 4'!AE10:AE10),"=",SUM('Раздел 4'!AE11:AE19))</f>
        <v>0=0</v>
      </c>
    </row>
    <row r="1130" spans="1:5" ht="26.4" x14ac:dyDescent="0.25">
      <c r="A1130" s="223" t="str">
        <f>IF((SUM('Раздел 4'!E10:E10)=SUM('Раздел 4'!E11:E19)),"","Неверно!")</f>
        <v/>
      </c>
      <c r="B1130" s="222" t="s">
        <v>3270</v>
      </c>
      <c r="C1130" s="282" t="s">
        <v>2414</v>
      </c>
      <c r="D1130" s="282" t="s">
        <v>2516</v>
      </c>
      <c r="E1130" s="282" t="str">
        <f>CONCATENATE(SUM('Раздел 4'!E10:E10),"=",SUM('Раздел 4'!E11:E19))</f>
        <v>0=0</v>
      </c>
    </row>
    <row r="1131" spans="1:5" ht="26.4" x14ac:dyDescent="0.25">
      <c r="A1131" s="223" t="str">
        <f>IF((SUM('Раздел 4'!AF10:AF10)=SUM('Раздел 4'!AF11:AF19)),"","Неверно!")</f>
        <v/>
      </c>
      <c r="B1131" s="222" t="s">
        <v>3270</v>
      </c>
      <c r="C1131" s="282" t="s">
        <v>2415</v>
      </c>
      <c r="D1131" s="282" t="s">
        <v>2516</v>
      </c>
      <c r="E1131" s="282" t="str">
        <f>CONCATENATE(SUM('Раздел 4'!AF10:AF10),"=",SUM('Раздел 4'!AF11:AF19))</f>
        <v>0=0</v>
      </c>
    </row>
    <row r="1132" spans="1:5" ht="26.4" x14ac:dyDescent="0.25">
      <c r="A1132" s="223" t="str">
        <f>IF((SUM('Раздел 4'!AG10:AG10)=SUM('Раздел 4'!AG11:AG19)),"","Неверно!")</f>
        <v/>
      </c>
      <c r="B1132" s="222" t="s">
        <v>3270</v>
      </c>
      <c r="C1132" s="282" t="s">
        <v>2416</v>
      </c>
      <c r="D1132" s="282" t="s">
        <v>2516</v>
      </c>
      <c r="E1132" s="282" t="str">
        <f>CONCATENATE(SUM('Раздел 4'!AG10:AG10),"=",SUM('Раздел 4'!AG11:AG19))</f>
        <v>0=0</v>
      </c>
    </row>
    <row r="1133" spans="1:5" ht="26.4" x14ac:dyDescent="0.25">
      <c r="A1133" s="223" t="str">
        <f>IF((SUM('Раздел 4'!AH10:AH10)=SUM('Раздел 4'!AH11:AH19)),"","Неверно!")</f>
        <v/>
      </c>
      <c r="B1133" s="222" t="s">
        <v>3270</v>
      </c>
      <c r="C1133" s="282" t="s">
        <v>2417</v>
      </c>
      <c r="D1133" s="282" t="s">
        <v>2516</v>
      </c>
      <c r="E1133" s="282" t="str">
        <f>CONCATENATE(SUM('Раздел 4'!AH10:AH10),"=",SUM('Раздел 4'!AH11:AH19))</f>
        <v>0=0</v>
      </c>
    </row>
    <row r="1134" spans="1:5" ht="26.4" x14ac:dyDescent="0.25">
      <c r="A1134" s="223" t="str">
        <f>IF((SUM('Раздел 4'!AI10:AI10)=SUM('Раздел 4'!AI11:AI19)),"","Неверно!")</f>
        <v/>
      </c>
      <c r="B1134" s="222" t="s">
        <v>3270</v>
      </c>
      <c r="C1134" s="282" t="s">
        <v>2418</v>
      </c>
      <c r="D1134" s="282" t="s">
        <v>2516</v>
      </c>
      <c r="E1134" s="282" t="str">
        <f>CONCATENATE(SUM('Раздел 4'!AI10:AI10),"=",SUM('Раздел 4'!AI11:AI19))</f>
        <v>0=0</v>
      </c>
    </row>
    <row r="1135" spans="1:5" ht="26.4" x14ac:dyDescent="0.25">
      <c r="A1135" s="223" t="str">
        <f>IF((SUM('Раздел 4'!AJ10:AJ10)=SUM('Раздел 4'!AJ11:AJ19)),"","Неверно!")</f>
        <v/>
      </c>
      <c r="B1135" s="222" t="s">
        <v>3270</v>
      </c>
      <c r="C1135" s="282" t="s">
        <v>3129</v>
      </c>
      <c r="D1135" s="282" t="s">
        <v>2516</v>
      </c>
      <c r="E1135" s="282" t="str">
        <f>CONCATENATE(SUM('Раздел 4'!AJ10:AJ10),"=",SUM('Раздел 4'!AJ11:AJ19))</f>
        <v>0=0</v>
      </c>
    </row>
    <row r="1136" spans="1:5" ht="26.4" x14ac:dyDescent="0.25">
      <c r="A1136" s="223" t="str">
        <f>IF((SUM('Раздел 4'!F10:F10)=SUM('Раздел 4'!F11:F19)),"","Неверно!")</f>
        <v/>
      </c>
      <c r="B1136" s="222" t="s">
        <v>3270</v>
      </c>
      <c r="C1136" s="282" t="s">
        <v>2419</v>
      </c>
      <c r="D1136" s="282" t="s">
        <v>2516</v>
      </c>
      <c r="E1136" s="282" t="str">
        <f>CONCATENATE(SUM('Раздел 4'!F10:F10),"=",SUM('Раздел 4'!F11:F19))</f>
        <v>0=0</v>
      </c>
    </row>
    <row r="1137" spans="1:6" ht="26.4" x14ac:dyDescent="0.25">
      <c r="A1137" s="223" t="str">
        <f>IF((SUM('Раздел 4'!G10:G10)=SUM('Раздел 4'!G11:G19)),"","Неверно!")</f>
        <v/>
      </c>
      <c r="B1137" s="222" t="s">
        <v>3270</v>
      </c>
      <c r="C1137" s="282" t="s">
        <v>2420</v>
      </c>
      <c r="D1137" s="282" t="s">
        <v>2516</v>
      </c>
      <c r="E1137" s="282" t="str">
        <f>CONCATENATE(SUM('Раздел 4'!G10:G10),"=",SUM('Раздел 4'!G11:G19))</f>
        <v>0=0</v>
      </c>
      <c r="F1137" s="281"/>
    </row>
    <row r="1138" spans="1:6" ht="26.4" x14ac:dyDescent="0.25">
      <c r="A1138" s="223" t="str">
        <f>IF((SUM('Раздел 4'!H10:H10)=SUM('Раздел 4'!H11:H19)),"","Неверно!")</f>
        <v/>
      </c>
      <c r="B1138" s="222" t="s">
        <v>3270</v>
      </c>
      <c r="C1138" s="282" t="s">
        <v>2421</v>
      </c>
      <c r="D1138" s="282" t="s">
        <v>2516</v>
      </c>
      <c r="E1138" s="282" t="str">
        <f>CONCATENATE(SUM('Раздел 4'!H10:H10),"=",SUM('Раздел 4'!H11:H19))</f>
        <v>0=0</v>
      </c>
      <c r="F1138" s="281"/>
    </row>
    <row r="1139" spans="1:6" ht="26.4" x14ac:dyDescent="0.25">
      <c r="A1139" s="223" t="str">
        <f>IF((SUM('Раздел 4'!I10:I10)=SUM('Раздел 4'!I11:I19)),"","Неверно!")</f>
        <v/>
      </c>
      <c r="B1139" s="222" t="s">
        <v>3270</v>
      </c>
      <c r="C1139" s="282" t="s">
        <v>2422</v>
      </c>
      <c r="D1139" s="282" t="s">
        <v>2516</v>
      </c>
      <c r="E1139" s="282" t="str">
        <f>CONCATENATE(SUM('Раздел 4'!I10:I10),"=",SUM('Раздел 4'!I11:I19))</f>
        <v>0=0</v>
      </c>
      <c r="F1139" s="281"/>
    </row>
    <row r="1140" spans="1:6" ht="26.4" x14ac:dyDescent="0.25">
      <c r="A1140" s="223" t="str">
        <f>IF((SUM('Раздел 4'!J10:J10)=SUM('Раздел 4'!J11:J19)),"","Неверно!")</f>
        <v/>
      </c>
      <c r="B1140" s="222" t="s">
        <v>3270</v>
      </c>
      <c r="C1140" s="282" t="s">
        <v>2423</v>
      </c>
      <c r="D1140" s="282" t="s">
        <v>2516</v>
      </c>
      <c r="E1140" s="282" t="str">
        <f>CONCATENATE(SUM('Раздел 4'!J10:J10),"=",SUM('Раздел 4'!J11:J19))</f>
        <v>0=0</v>
      </c>
      <c r="F1140" s="281"/>
    </row>
    <row r="1141" spans="1:6" ht="26.4" x14ac:dyDescent="0.25">
      <c r="A1141" s="223" t="str">
        <f>IF((SUM('Раздел 4'!K10:K10)=SUM('Раздел 4'!K11:K19)),"","Неверно!")</f>
        <v/>
      </c>
      <c r="B1141" s="222" t="s">
        <v>3270</v>
      </c>
      <c r="C1141" s="282" t="s">
        <v>2424</v>
      </c>
      <c r="D1141" s="282" t="s">
        <v>2516</v>
      </c>
      <c r="E1141" s="282" t="str">
        <f>CONCATENATE(SUM('Раздел 4'!K10:K10),"=",SUM('Раздел 4'!K11:K19))</f>
        <v>0=0</v>
      </c>
      <c r="F1141" s="281"/>
    </row>
    <row r="1142" spans="1:6" ht="26.4" x14ac:dyDescent="0.25">
      <c r="A1142" s="223" t="str">
        <f>IF((SUM('Раздел 4'!P10:P10)&lt;=SUM('Раздел 4'!O10:O10)),"","Неверно!")</f>
        <v/>
      </c>
      <c r="B1142" s="222" t="s">
        <v>3271</v>
      </c>
      <c r="C1142" s="282" t="s">
        <v>2382</v>
      </c>
      <c r="D1142" s="282" t="s">
        <v>2515</v>
      </c>
      <c r="E1142" s="282" t="str">
        <f>CONCATENATE(SUM('Раздел 4'!P10:P10),"&lt;=",SUM('Раздел 4'!O10:O10))</f>
        <v>0&lt;=0</v>
      </c>
      <c r="F1142" s="281"/>
    </row>
    <row r="1143" spans="1:6" ht="26.4" x14ac:dyDescent="0.25">
      <c r="A1143" s="223" t="str">
        <f>IF((SUM('Раздел 4'!P19:P19)&lt;=SUM('Раздел 4'!O19:O19)),"","Неверно!")</f>
        <v/>
      </c>
      <c r="B1143" s="222" t="s">
        <v>3271</v>
      </c>
      <c r="C1143" s="282" t="s">
        <v>2383</v>
      </c>
      <c r="D1143" s="282" t="s">
        <v>2515</v>
      </c>
      <c r="E1143" s="282" t="str">
        <f>CONCATENATE(SUM('Раздел 4'!P19:P19),"&lt;=",SUM('Раздел 4'!O19:O19))</f>
        <v>0&lt;=0</v>
      </c>
      <c r="F1143" s="281"/>
    </row>
    <row r="1144" spans="1:6" ht="26.4" x14ac:dyDescent="0.25">
      <c r="A1144" s="223" t="str">
        <f>IF((SUM('Раздел 4'!P11:P11)&lt;=SUM('Раздел 4'!O11:O11)),"","Неверно!")</f>
        <v/>
      </c>
      <c r="B1144" s="222" t="s">
        <v>3271</v>
      </c>
      <c r="C1144" s="282" t="s">
        <v>2384</v>
      </c>
      <c r="D1144" s="282" t="s">
        <v>2515</v>
      </c>
      <c r="E1144" s="282" t="str">
        <f>CONCATENATE(SUM('Раздел 4'!P11:P11),"&lt;=",SUM('Раздел 4'!O11:O11))</f>
        <v>0&lt;=0</v>
      </c>
      <c r="F1144" s="281"/>
    </row>
    <row r="1145" spans="1:6" ht="26.4" x14ac:dyDescent="0.25">
      <c r="A1145" s="223" t="str">
        <f>IF((SUM('Раздел 4'!P12:P12)&lt;=SUM('Раздел 4'!O12:O12)),"","Неверно!")</f>
        <v/>
      </c>
      <c r="B1145" s="222" t="s">
        <v>3271</v>
      </c>
      <c r="C1145" s="282" t="s">
        <v>2385</v>
      </c>
      <c r="D1145" s="282" t="s">
        <v>2515</v>
      </c>
      <c r="E1145" s="282" t="str">
        <f>CONCATENATE(SUM('Раздел 4'!P12:P12),"&lt;=",SUM('Раздел 4'!O12:O12))</f>
        <v>0&lt;=0</v>
      </c>
      <c r="F1145" s="281"/>
    </row>
    <row r="1146" spans="1:6" ht="26.4" x14ac:dyDescent="0.25">
      <c r="A1146" s="223" t="str">
        <f>IF((SUM('Раздел 4'!P13:P13)&lt;=SUM('Раздел 4'!O13:O13)),"","Неверно!")</f>
        <v/>
      </c>
      <c r="B1146" s="222" t="s">
        <v>3271</v>
      </c>
      <c r="C1146" s="282" t="s">
        <v>2386</v>
      </c>
      <c r="D1146" s="282" t="s">
        <v>2515</v>
      </c>
      <c r="E1146" s="282" t="str">
        <f>CONCATENATE(SUM('Раздел 4'!P13:P13),"&lt;=",SUM('Раздел 4'!O13:O13))</f>
        <v>0&lt;=0</v>
      </c>
      <c r="F1146" s="281"/>
    </row>
    <row r="1147" spans="1:6" ht="26.4" x14ac:dyDescent="0.25">
      <c r="A1147" s="223" t="str">
        <f>IF((SUM('Раздел 4'!P14:P14)&lt;=SUM('Раздел 4'!O14:O14)),"","Неверно!")</f>
        <v/>
      </c>
      <c r="B1147" s="222" t="s">
        <v>3271</v>
      </c>
      <c r="C1147" s="282" t="s">
        <v>2387</v>
      </c>
      <c r="D1147" s="282" t="s">
        <v>2515</v>
      </c>
      <c r="E1147" s="282" t="str">
        <f>CONCATENATE(SUM('Раздел 4'!P14:P14),"&lt;=",SUM('Раздел 4'!O14:O14))</f>
        <v>0&lt;=0</v>
      </c>
      <c r="F1147" s="281"/>
    </row>
    <row r="1148" spans="1:6" ht="26.4" x14ac:dyDescent="0.25">
      <c r="A1148" s="223" t="str">
        <f>IF((SUM('Раздел 4'!P15:P15)&lt;=SUM('Раздел 4'!O15:O15)),"","Неверно!")</f>
        <v/>
      </c>
      <c r="B1148" s="222" t="s">
        <v>3271</v>
      </c>
      <c r="C1148" s="282" t="s">
        <v>2388</v>
      </c>
      <c r="D1148" s="282" t="s">
        <v>2515</v>
      </c>
      <c r="E1148" s="282" t="str">
        <f>CONCATENATE(SUM('Раздел 4'!P15:P15),"&lt;=",SUM('Раздел 4'!O15:O15))</f>
        <v>0&lt;=0</v>
      </c>
      <c r="F1148" s="281"/>
    </row>
    <row r="1149" spans="1:6" ht="26.4" x14ac:dyDescent="0.25">
      <c r="A1149" s="223" t="str">
        <f>IF((SUM('Раздел 4'!P16:P16)&lt;=SUM('Раздел 4'!O16:O16)),"","Неверно!")</f>
        <v/>
      </c>
      <c r="B1149" s="222" t="s">
        <v>3271</v>
      </c>
      <c r="C1149" s="282" t="s">
        <v>2389</v>
      </c>
      <c r="D1149" s="282" t="s">
        <v>2515</v>
      </c>
      <c r="E1149" s="282" t="str">
        <f>CONCATENATE(SUM('Раздел 4'!P16:P16),"&lt;=",SUM('Раздел 4'!O16:O16))</f>
        <v>0&lt;=0</v>
      </c>
      <c r="F1149" s="281"/>
    </row>
    <row r="1150" spans="1:6" ht="26.4" x14ac:dyDescent="0.25">
      <c r="A1150" s="223" t="str">
        <f>IF((SUM('Раздел 4'!P17:P17)&lt;=SUM('Раздел 4'!O17:O17)),"","Неверно!")</f>
        <v/>
      </c>
      <c r="B1150" s="222" t="s">
        <v>3271</v>
      </c>
      <c r="C1150" s="282" t="s">
        <v>2390</v>
      </c>
      <c r="D1150" s="282" t="s">
        <v>2515</v>
      </c>
      <c r="E1150" s="282" t="str">
        <f>CONCATENATE(SUM('Раздел 4'!P17:P17),"&lt;=",SUM('Раздел 4'!O17:O17))</f>
        <v>0&lt;=0</v>
      </c>
      <c r="F1150" s="281"/>
    </row>
    <row r="1151" spans="1:6" ht="26.4" x14ac:dyDescent="0.25">
      <c r="A1151" s="223" t="str">
        <f>IF((SUM('Раздел 4'!P18:P18)&lt;=SUM('Раздел 4'!O18:O18)),"","Неверно!")</f>
        <v/>
      </c>
      <c r="B1151" s="222" t="s">
        <v>3271</v>
      </c>
      <c r="C1151" s="282" t="s">
        <v>2391</v>
      </c>
      <c r="D1151" s="282" t="s">
        <v>2515</v>
      </c>
      <c r="E1151" s="282" t="str">
        <f>CONCATENATE(SUM('Раздел 4'!P18:P18),"&lt;=",SUM('Раздел 4'!O18:O18))</f>
        <v>0&lt;=0</v>
      </c>
      <c r="F1151" s="281"/>
    </row>
    <row r="1152" spans="1:6" x14ac:dyDescent="0.25">
      <c r="A1152" s="223" t="str">
        <f>IF((SUM('Раздел 4'!K10:K10)&lt;=SUM('Раздел 4'!J10:J10)),"","Неверно!")</f>
        <v/>
      </c>
      <c r="B1152" s="222" t="s">
        <v>3272</v>
      </c>
      <c r="C1152" s="282" t="s">
        <v>2372</v>
      </c>
      <c r="D1152" s="282" t="s">
        <v>2514</v>
      </c>
      <c r="E1152" s="282" t="str">
        <f>CONCATENATE(SUM('Раздел 4'!K10:K10),"&lt;=",SUM('Раздел 4'!J10:J10))</f>
        <v>0&lt;=0</v>
      </c>
      <c r="F1152" s="281"/>
    </row>
    <row r="1153" spans="1:6" ht="26.4" x14ac:dyDescent="0.25">
      <c r="A1153" s="223" t="str">
        <f>IF((SUM('Раздел 4'!K19:K19)&lt;=SUM('Раздел 4'!J19:J19)),"","Неверно!")</f>
        <v/>
      </c>
      <c r="B1153" s="222" t="s">
        <v>3272</v>
      </c>
      <c r="C1153" s="282" t="s">
        <v>2373</v>
      </c>
      <c r="D1153" s="282" t="s">
        <v>2514</v>
      </c>
      <c r="E1153" s="282" t="str">
        <f>CONCATENATE(SUM('Раздел 4'!K19:K19),"&lt;=",SUM('Раздел 4'!J19:J19))</f>
        <v>0&lt;=0</v>
      </c>
      <c r="F1153" s="281"/>
    </row>
    <row r="1154" spans="1:6" x14ac:dyDescent="0.25">
      <c r="A1154" s="223" t="str">
        <f>IF((SUM('Раздел 4'!K11:K11)&lt;=SUM('Раздел 4'!J11:J11)),"","Неверно!")</f>
        <v/>
      </c>
      <c r="B1154" s="222" t="s">
        <v>3272</v>
      </c>
      <c r="C1154" s="282" t="s">
        <v>2374</v>
      </c>
      <c r="D1154" s="282" t="s">
        <v>2514</v>
      </c>
      <c r="E1154" s="282" t="str">
        <f>CONCATENATE(SUM('Раздел 4'!K11:K11),"&lt;=",SUM('Раздел 4'!J11:J11))</f>
        <v>0&lt;=0</v>
      </c>
      <c r="F1154" s="281"/>
    </row>
    <row r="1155" spans="1:6" x14ac:dyDescent="0.25">
      <c r="A1155" s="223" t="str">
        <f>IF((SUM('Раздел 4'!K12:K12)&lt;=SUM('Раздел 4'!J12:J12)),"","Неверно!")</f>
        <v/>
      </c>
      <c r="B1155" s="222" t="s">
        <v>3272</v>
      </c>
      <c r="C1155" s="282" t="s">
        <v>2375</v>
      </c>
      <c r="D1155" s="282" t="s">
        <v>2514</v>
      </c>
      <c r="E1155" s="282" t="str">
        <f>CONCATENATE(SUM('Раздел 4'!K12:K12),"&lt;=",SUM('Раздел 4'!J12:J12))</f>
        <v>0&lt;=0</v>
      </c>
      <c r="F1155" s="281"/>
    </row>
    <row r="1156" spans="1:6" x14ac:dyDescent="0.25">
      <c r="A1156" s="223" t="str">
        <f>IF((SUM('Раздел 4'!K13:K13)&lt;=SUM('Раздел 4'!J13:J13)),"","Неверно!")</f>
        <v/>
      </c>
      <c r="B1156" s="222" t="s">
        <v>3272</v>
      </c>
      <c r="C1156" s="282" t="s">
        <v>2376</v>
      </c>
      <c r="D1156" s="282" t="s">
        <v>2514</v>
      </c>
      <c r="E1156" s="282" t="str">
        <f>CONCATENATE(SUM('Раздел 4'!K13:K13),"&lt;=",SUM('Раздел 4'!J13:J13))</f>
        <v>0&lt;=0</v>
      </c>
      <c r="F1156" s="281"/>
    </row>
    <row r="1157" spans="1:6" x14ac:dyDescent="0.25">
      <c r="A1157" s="223" t="str">
        <f>IF((SUM('Раздел 4'!K14:K14)&lt;=SUM('Раздел 4'!J14:J14)),"","Неверно!")</f>
        <v/>
      </c>
      <c r="B1157" s="222" t="s">
        <v>3272</v>
      </c>
      <c r="C1157" s="282" t="s">
        <v>2377</v>
      </c>
      <c r="D1157" s="282" t="s">
        <v>2514</v>
      </c>
      <c r="E1157" s="282" t="str">
        <f>CONCATENATE(SUM('Раздел 4'!K14:K14),"&lt;=",SUM('Раздел 4'!J14:J14))</f>
        <v>0&lt;=0</v>
      </c>
      <c r="F1157" s="281"/>
    </row>
    <row r="1158" spans="1:6" x14ac:dyDescent="0.25">
      <c r="A1158" s="223" t="str">
        <f>IF((SUM('Раздел 4'!K15:K15)&lt;=SUM('Раздел 4'!J15:J15)),"","Неверно!")</f>
        <v/>
      </c>
      <c r="B1158" s="222" t="s">
        <v>3272</v>
      </c>
      <c r="C1158" s="282" t="s">
        <v>2378</v>
      </c>
      <c r="D1158" s="282" t="s">
        <v>2514</v>
      </c>
      <c r="E1158" s="282" t="str">
        <f>CONCATENATE(SUM('Раздел 4'!K15:K15),"&lt;=",SUM('Раздел 4'!J15:J15))</f>
        <v>0&lt;=0</v>
      </c>
      <c r="F1158" s="281"/>
    </row>
    <row r="1159" spans="1:6" x14ac:dyDescent="0.25">
      <c r="A1159" s="223" t="str">
        <f>IF((SUM('Раздел 4'!K16:K16)&lt;=SUM('Раздел 4'!J16:J16)),"","Неверно!")</f>
        <v/>
      </c>
      <c r="B1159" s="222" t="s">
        <v>3272</v>
      </c>
      <c r="C1159" s="282" t="s">
        <v>2379</v>
      </c>
      <c r="D1159" s="282" t="s">
        <v>2514</v>
      </c>
      <c r="E1159" s="282" t="str">
        <f>CONCATENATE(SUM('Раздел 4'!K16:K16),"&lt;=",SUM('Раздел 4'!J16:J16))</f>
        <v>0&lt;=0</v>
      </c>
      <c r="F1159" s="281"/>
    </row>
    <row r="1160" spans="1:6" x14ac:dyDescent="0.25">
      <c r="A1160" s="223" t="str">
        <f>IF((SUM('Раздел 4'!K17:K17)&lt;=SUM('Раздел 4'!J17:J17)),"","Неверно!")</f>
        <v/>
      </c>
      <c r="B1160" s="222" t="s">
        <v>3272</v>
      </c>
      <c r="C1160" s="282" t="s">
        <v>2380</v>
      </c>
      <c r="D1160" s="282" t="s">
        <v>2514</v>
      </c>
      <c r="E1160" s="282" t="str">
        <f>CONCATENATE(SUM('Раздел 4'!K17:K17),"&lt;=",SUM('Раздел 4'!J17:J17))</f>
        <v>0&lt;=0</v>
      </c>
      <c r="F1160" s="281"/>
    </row>
    <row r="1161" spans="1:6" x14ac:dyDescent="0.25">
      <c r="A1161" s="223" t="str">
        <f>IF((SUM('Раздел 4'!K18:K18)&lt;=SUM('Раздел 4'!J18:J18)),"","Неверно!")</f>
        <v/>
      </c>
      <c r="B1161" s="222" t="s">
        <v>3272</v>
      </c>
      <c r="C1161" s="282" t="s">
        <v>2381</v>
      </c>
      <c r="D1161" s="282" t="s">
        <v>2514</v>
      </c>
      <c r="E1161" s="282" t="str">
        <f>CONCATENATE(SUM('Раздел 4'!K18:K18),"&lt;=",SUM('Раздел 4'!J18:J18))</f>
        <v>0&lt;=0</v>
      </c>
      <c r="F1161" s="281"/>
    </row>
    <row r="1162" spans="1:6" x14ac:dyDescent="0.25">
      <c r="A1162" s="223" t="str">
        <f>IF((SUM('Раздел 4'!J10:J10)&lt;=SUM('Раздел 4'!I10:I10)),"","Неверно!")</f>
        <v/>
      </c>
      <c r="B1162" s="222" t="s">
        <v>3273</v>
      </c>
      <c r="C1162" s="282" t="s">
        <v>2362</v>
      </c>
      <c r="D1162" s="282" t="s">
        <v>2513</v>
      </c>
      <c r="E1162" s="282" t="str">
        <f>CONCATENATE(SUM('Раздел 4'!J10:J10),"&lt;=",SUM('Раздел 4'!I10:I10))</f>
        <v>0&lt;=0</v>
      </c>
      <c r="F1162" s="281"/>
    </row>
    <row r="1163" spans="1:6" ht="26.4" x14ac:dyDescent="0.25">
      <c r="A1163" s="223" t="str">
        <f>IF((SUM('Раздел 4'!J19:J19)&lt;=SUM('Раздел 4'!I19:I19)),"","Неверно!")</f>
        <v/>
      </c>
      <c r="B1163" s="222" t="s">
        <v>3273</v>
      </c>
      <c r="C1163" s="282" t="s">
        <v>2363</v>
      </c>
      <c r="D1163" s="282" t="s">
        <v>2513</v>
      </c>
      <c r="E1163" s="282" t="str">
        <f>CONCATENATE(SUM('Раздел 4'!J19:J19),"&lt;=",SUM('Раздел 4'!I19:I19))</f>
        <v>0&lt;=0</v>
      </c>
      <c r="F1163" s="281"/>
    </row>
    <row r="1164" spans="1:6" x14ac:dyDescent="0.25">
      <c r="A1164" s="223" t="str">
        <f>IF((SUM('Раздел 4'!J11:J11)&lt;=SUM('Раздел 4'!I11:I11)),"","Неверно!")</f>
        <v/>
      </c>
      <c r="B1164" s="222" t="s">
        <v>3273</v>
      </c>
      <c r="C1164" s="282" t="s">
        <v>2364</v>
      </c>
      <c r="D1164" s="282" t="s">
        <v>2513</v>
      </c>
      <c r="E1164" s="282" t="str">
        <f>CONCATENATE(SUM('Раздел 4'!J11:J11),"&lt;=",SUM('Раздел 4'!I11:I11))</f>
        <v>0&lt;=0</v>
      </c>
      <c r="F1164" s="281"/>
    </row>
    <row r="1165" spans="1:6" x14ac:dyDescent="0.25">
      <c r="A1165" s="223" t="str">
        <f>IF((SUM('Раздел 4'!J12:J12)&lt;=SUM('Раздел 4'!I12:I12)),"","Неверно!")</f>
        <v/>
      </c>
      <c r="B1165" s="222" t="s">
        <v>3273</v>
      </c>
      <c r="C1165" s="282" t="s">
        <v>2365</v>
      </c>
      <c r="D1165" s="282" t="s">
        <v>2513</v>
      </c>
      <c r="E1165" s="282" t="str">
        <f>CONCATENATE(SUM('Раздел 4'!J12:J12),"&lt;=",SUM('Раздел 4'!I12:I12))</f>
        <v>0&lt;=0</v>
      </c>
      <c r="F1165" s="281"/>
    </row>
    <row r="1166" spans="1:6" x14ac:dyDescent="0.25">
      <c r="A1166" s="223" t="str">
        <f>IF((SUM('Раздел 4'!J13:J13)&lt;=SUM('Раздел 4'!I13:I13)),"","Неверно!")</f>
        <v/>
      </c>
      <c r="B1166" s="222" t="s">
        <v>3273</v>
      </c>
      <c r="C1166" s="282" t="s">
        <v>2366</v>
      </c>
      <c r="D1166" s="282" t="s">
        <v>2513</v>
      </c>
      <c r="E1166" s="282" t="str">
        <f>CONCATENATE(SUM('Раздел 4'!J13:J13),"&lt;=",SUM('Раздел 4'!I13:I13))</f>
        <v>0&lt;=0</v>
      </c>
      <c r="F1166" s="281"/>
    </row>
    <row r="1167" spans="1:6" x14ac:dyDescent="0.25">
      <c r="A1167" s="223" t="str">
        <f>IF((SUM('Раздел 4'!J14:J14)&lt;=SUM('Раздел 4'!I14:I14)),"","Неверно!")</f>
        <v/>
      </c>
      <c r="B1167" s="222" t="s">
        <v>3273</v>
      </c>
      <c r="C1167" s="282" t="s">
        <v>2367</v>
      </c>
      <c r="D1167" s="282" t="s">
        <v>2513</v>
      </c>
      <c r="E1167" s="282" t="str">
        <f>CONCATENATE(SUM('Раздел 4'!J14:J14),"&lt;=",SUM('Раздел 4'!I14:I14))</f>
        <v>0&lt;=0</v>
      </c>
      <c r="F1167" s="281"/>
    </row>
    <row r="1168" spans="1:6" x14ac:dyDescent="0.25">
      <c r="A1168" s="223" t="str">
        <f>IF((SUM('Раздел 4'!J15:J15)&lt;=SUM('Раздел 4'!I15:I15)),"","Неверно!")</f>
        <v/>
      </c>
      <c r="B1168" s="222" t="s">
        <v>3273</v>
      </c>
      <c r="C1168" s="282" t="s">
        <v>2368</v>
      </c>
      <c r="D1168" s="282" t="s">
        <v>2513</v>
      </c>
      <c r="E1168" s="282" t="str">
        <f>CONCATENATE(SUM('Раздел 4'!J15:J15),"&lt;=",SUM('Раздел 4'!I15:I15))</f>
        <v>0&lt;=0</v>
      </c>
      <c r="F1168" s="281"/>
    </row>
    <row r="1169" spans="1:6" x14ac:dyDescent="0.25">
      <c r="A1169" s="223" t="str">
        <f>IF((SUM('Раздел 4'!J16:J16)&lt;=SUM('Раздел 4'!I16:I16)),"","Неверно!")</f>
        <v/>
      </c>
      <c r="B1169" s="222" t="s">
        <v>3273</v>
      </c>
      <c r="C1169" s="282" t="s">
        <v>2369</v>
      </c>
      <c r="D1169" s="282" t="s">
        <v>2513</v>
      </c>
      <c r="E1169" s="282" t="str">
        <f>CONCATENATE(SUM('Раздел 4'!J16:J16),"&lt;=",SUM('Раздел 4'!I16:I16))</f>
        <v>0&lt;=0</v>
      </c>
      <c r="F1169" s="281"/>
    </row>
    <row r="1170" spans="1:6" x14ac:dyDescent="0.25">
      <c r="A1170" s="223" t="str">
        <f>IF((SUM('Раздел 4'!J17:J17)&lt;=SUM('Раздел 4'!I17:I17)),"","Неверно!")</f>
        <v/>
      </c>
      <c r="B1170" s="222" t="s">
        <v>3273</v>
      </c>
      <c r="C1170" s="282" t="s">
        <v>2370</v>
      </c>
      <c r="D1170" s="282" t="s">
        <v>2513</v>
      </c>
      <c r="E1170" s="282" t="str">
        <f>CONCATENATE(SUM('Раздел 4'!J17:J17),"&lt;=",SUM('Раздел 4'!I17:I17))</f>
        <v>0&lt;=0</v>
      </c>
      <c r="F1170" s="281"/>
    </row>
    <row r="1171" spans="1:6" x14ac:dyDescent="0.25">
      <c r="A1171" s="223" t="str">
        <f>IF((SUM('Раздел 4'!J18:J18)&lt;=SUM('Раздел 4'!I18:I18)),"","Неверно!")</f>
        <v/>
      </c>
      <c r="B1171" s="222" t="s">
        <v>3273</v>
      </c>
      <c r="C1171" s="282" t="s">
        <v>2371</v>
      </c>
      <c r="D1171" s="282" t="s">
        <v>2513</v>
      </c>
      <c r="E1171" s="282" t="str">
        <f>CONCATENATE(SUM('Раздел 4'!J18:J18),"&lt;=",SUM('Раздел 4'!I18:I18))</f>
        <v>0&lt;=0</v>
      </c>
      <c r="F1171" s="281"/>
    </row>
    <row r="1172" spans="1:6" x14ac:dyDescent="0.25">
      <c r="A1172" s="223" t="str">
        <f>IF((SUM('Раздел 4'!N10:N10)&lt;=SUM('Раздел 4'!I10:I10)),"","Неверно!")</f>
        <v/>
      </c>
      <c r="B1172" s="222" t="s">
        <v>3274</v>
      </c>
      <c r="C1172" s="282" t="s">
        <v>2352</v>
      </c>
      <c r="D1172" s="282" t="s">
        <v>2512</v>
      </c>
      <c r="E1172" s="282" t="str">
        <f>CONCATENATE(SUM('Раздел 4'!N10:N10),"&lt;=",SUM('Раздел 4'!I10:I10))</f>
        <v>0&lt;=0</v>
      </c>
      <c r="F1172" s="281"/>
    </row>
    <row r="1173" spans="1:6" ht="26.4" x14ac:dyDescent="0.25">
      <c r="A1173" s="223" t="str">
        <f>IF((SUM('Раздел 4'!N19:N19)&lt;=SUM('Раздел 4'!I19:I19)),"","Неверно!")</f>
        <v/>
      </c>
      <c r="B1173" s="222" t="s">
        <v>3274</v>
      </c>
      <c r="C1173" s="282" t="s">
        <v>2353</v>
      </c>
      <c r="D1173" s="282" t="s">
        <v>2512</v>
      </c>
      <c r="E1173" s="282" t="str">
        <f>CONCATENATE(SUM('Раздел 4'!N19:N19),"&lt;=",SUM('Раздел 4'!I19:I19))</f>
        <v>0&lt;=0</v>
      </c>
      <c r="F1173" s="281"/>
    </row>
    <row r="1174" spans="1:6" x14ac:dyDescent="0.25">
      <c r="A1174" s="223" t="str">
        <f>IF((SUM('Раздел 4'!N11:N11)&lt;=SUM('Раздел 4'!I11:I11)),"","Неверно!")</f>
        <v/>
      </c>
      <c r="B1174" s="222" t="s">
        <v>3274</v>
      </c>
      <c r="C1174" s="282" t="s">
        <v>2354</v>
      </c>
      <c r="D1174" s="282" t="s">
        <v>2512</v>
      </c>
      <c r="E1174" s="282" t="str">
        <f>CONCATENATE(SUM('Раздел 4'!N11:N11),"&lt;=",SUM('Раздел 4'!I11:I11))</f>
        <v>0&lt;=0</v>
      </c>
      <c r="F1174" s="281"/>
    </row>
    <row r="1175" spans="1:6" x14ac:dyDescent="0.25">
      <c r="A1175" s="223" t="str">
        <f>IF((SUM('Раздел 4'!N12:N12)&lt;=SUM('Раздел 4'!I12:I12)),"","Неверно!")</f>
        <v/>
      </c>
      <c r="B1175" s="222" t="s">
        <v>3274</v>
      </c>
      <c r="C1175" s="282" t="s">
        <v>2355</v>
      </c>
      <c r="D1175" s="282" t="s">
        <v>2512</v>
      </c>
      <c r="E1175" s="282" t="str">
        <f>CONCATENATE(SUM('Раздел 4'!N12:N12),"&lt;=",SUM('Раздел 4'!I12:I12))</f>
        <v>0&lt;=0</v>
      </c>
      <c r="F1175" s="281"/>
    </row>
    <row r="1176" spans="1:6" x14ac:dyDescent="0.25">
      <c r="A1176" s="223" t="str">
        <f>IF((SUM('Раздел 4'!N13:N13)&lt;=SUM('Раздел 4'!I13:I13)),"","Неверно!")</f>
        <v/>
      </c>
      <c r="B1176" s="222" t="s">
        <v>3274</v>
      </c>
      <c r="C1176" s="282" t="s">
        <v>2356</v>
      </c>
      <c r="D1176" s="282" t="s">
        <v>2512</v>
      </c>
      <c r="E1176" s="282" t="str">
        <f>CONCATENATE(SUM('Раздел 4'!N13:N13),"&lt;=",SUM('Раздел 4'!I13:I13))</f>
        <v>0&lt;=0</v>
      </c>
      <c r="F1176" s="281"/>
    </row>
    <row r="1177" spans="1:6" x14ac:dyDescent="0.25">
      <c r="A1177" s="223" t="str">
        <f>IF((SUM('Раздел 4'!N14:N14)&lt;=SUM('Раздел 4'!I14:I14)),"","Неверно!")</f>
        <v/>
      </c>
      <c r="B1177" s="222" t="s">
        <v>3274</v>
      </c>
      <c r="C1177" s="282" t="s">
        <v>2357</v>
      </c>
      <c r="D1177" s="282" t="s">
        <v>2512</v>
      </c>
      <c r="E1177" s="282" t="str">
        <f>CONCATENATE(SUM('Раздел 4'!N14:N14),"&lt;=",SUM('Раздел 4'!I14:I14))</f>
        <v>0&lt;=0</v>
      </c>
      <c r="F1177" s="281"/>
    </row>
    <row r="1178" spans="1:6" x14ac:dyDescent="0.25">
      <c r="A1178" s="223" t="str">
        <f>IF((SUM('Раздел 4'!N15:N15)&lt;=SUM('Раздел 4'!I15:I15)),"","Неверно!")</f>
        <v/>
      </c>
      <c r="B1178" s="222" t="s">
        <v>3274</v>
      </c>
      <c r="C1178" s="282" t="s">
        <v>2358</v>
      </c>
      <c r="D1178" s="282" t="s">
        <v>2512</v>
      </c>
      <c r="E1178" s="282" t="str">
        <f>CONCATENATE(SUM('Раздел 4'!N15:N15),"&lt;=",SUM('Раздел 4'!I15:I15))</f>
        <v>0&lt;=0</v>
      </c>
      <c r="F1178" s="281"/>
    </row>
    <row r="1179" spans="1:6" x14ac:dyDescent="0.25">
      <c r="A1179" s="223" t="str">
        <f>IF((SUM('Раздел 4'!N16:N16)&lt;=SUM('Раздел 4'!I16:I16)),"","Неверно!")</f>
        <v/>
      </c>
      <c r="B1179" s="222" t="s">
        <v>3274</v>
      </c>
      <c r="C1179" s="282" t="s">
        <v>2359</v>
      </c>
      <c r="D1179" s="282" t="s">
        <v>2512</v>
      </c>
      <c r="E1179" s="282" t="str">
        <f>CONCATENATE(SUM('Раздел 4'!N16:N16),"&lt;=",SUM('Раздел 4'!I16:I16))</f>
        <v>0&lt;=0</v>
      </c>
      <c r="F1179" s="281"/>
    </row>
    <row r="1180" spans="1:6" x14ac:dyDescent="0.25">
      <c r="A1180" s="223" t="str">
        <f>IF((SUM('Раздел 4'!N17:N17)&lt;=SUM('Раздел 4'!I17:I17)),"","Неверно!")</f>
        <v/>
      </c>
      <c r="B1180" s="222" t="s">
        <v>3274</v>
      </c>
      <c r="C1180" s="282" t="s">
        <v>2360</v>
      </c>
      <c r="D1180" s="282" t="s">
        <v>2512</v>
      </c>
      <c r="E1180" s="282" t="str">
        <f>CONCATENATE(SUM('Раздел 4'!N17:N17),"&lt;=",SUM('Раздел 4'!I17:I17))</f>
        <v>0&lt;=0</v>
      </c>
      <c r="F1180" s="281"/>
    </row>
    <row r="1181" spans="1:6" x14ac:dyDescent="0.25">
      <c r="A1181" s="223" t="str">
        <f>IF((SUM('Раздел 4'!N18:N18)&lt;=SUM('Раздел 4'!I18:I18)),"","Неверно!")</f>
        <v/>
      </c>
      <c r="B1181" s="222" t="s">
        <v>3274</v>
      </c>
      <c r="C1181" s="282" t="s">
        <v>2361</v>
      </c>
      <c r="D1181" s="282" t="s">
        <v>2512</v>
      </c>
      <c r="E1181" s="282" t="str">
        <f>CONCATENATE(SUM('Раздел 4'!N18:N18),"&lt;=",SUM('Раздел 4'!I18:I18))</f>
        <v>0&lt;=0</v>
      </c>
      <c r="F1181" s="281"/>
    </row>
    <row r="1182" spans="1:6" ht="39.6" x14ac:dyDescent="0.25">
      <c r="A1182" s="223" t="str">
        <f>IF((SUM('Раздел 4'!C10:D10)=SUM('Раздел 4'!S10:S10)+SUM('Раздел 4'!U10:U10)+SUM('Раздел 4'!W10:W10)),"","Неверно!")</f>
        <v/>
      </c>
      <c r="B1182" s="222" t="s">
        <v>3275</v>
      </c>
      <c r="C1182" s="282" t="s">
        <v>2342</v>
      </c>
      <c r="D1182" s="282" t="s">
        <v>2511</v>
      </c>
      <c r="E1182" s="282" t="str">
        <f>CONCATENATE(SUM('Раздел 4'!C10:D10),"=",SUM('Раздел 4'!S10:S10),"+",SUM('Раздел 4'!U10:U10),"+",SUM('Раздел 4'!W10:W10))</f>
        <v>0=0+0+0</v>
      </c>
      <c r="F1182" s="281"/>
    </row>
    <row r="1183" spans="1:6" ht="39.6" x14ac:dyDescent="0.25">
      <c r="A1183" s="223" t="str">
        <f>IF((SUM('Раздел 4'!C19:D19)=SUM('Раздел 4'!S19:S19)+SUM('Раздел 4'!U19:U19)+SUM('Раздел 4'!W19:W19)),"","Неверно!")</f>
        <v/>
      </c>
      <c r="B1183" s="222" t="s">
        <v>3275</v>
      </c>
      <c r="C1183" s="282" t="s">
        <v>2343</v>
      </c>
      <c r="D1183" s="282" t="s">
        <v>2511</v>
      </c>
      <c r="E1183" s="282" t="str">
        <f>CONCATENATE(SUM('Раздел 4'!C19:D19),"=",SUM('Раздел 4'!S19:S19),"+",SUM('Раздел 4'!U19:U19),"+",SUM('Раздел 4'!W19:W19))</f>
        <v>0=0+0+0</v>
      </c>
      <c r="F1183" s="281"/>
    </row>
    <row r="1184" spans="1:6" ht="39.6" x14ac:dyDescent="0.25">
      <c r="A1184" s="223" t="str">
        <f>IF((SUM('Раздел 4'!C11:D11)=SUM('Раздел 4'!S11:S11)+SUM('Раздел 4'!U11:U11)+SUM('Раздел 4'!W11:W11)),"","Неверно!")</f>
        <v/>
      </c>
      <c r="B1184" s="222" t="s">
        <v>3275</v>
      </c>
      <c r="C1184" s="282" t="s">
        <v>2344</v>
      </c>
      <c r="D1184" s="282" t="s">
        <v>2511</v>
      </c>
      <c r="E1184" s="282" t="str">
        <f>CONCATENATE(SUM('Раздел 4'!C11:D11),"=",SUM('Раздел 4'!S11:S11),"+",SUM('Раздел 4'!U11:U11),"+",SUM('Раздел 4'!W11:W11))</f>
        <v>0=0+0+0</v>
      </c>
      <c r="F1184" s="281"/>
    </row>
    <row r="1185" spans="1:5" ht="39.6" x14ac:dyDescent="0.25">
      <c r="A1185" s="223" t="str">
        <f>IF((SUM('Раздел 4'!C12:D12)=SUM('Раздел 4'!S12:S12)+SUM('Раздел 4'!U12:U12)+SUM('Раздел 4'!W12:W12)),"","Неверно!")</f>
        <v/>
      </c>
      <c r="B1185" s="222" t="s">
        <v>3275</v>
      </c>
      <c r="C1185" s="282" t="s">
        <v>2345</v>
      </c>
      <c r="D1185" s="282" t="s">
        <v>2511</v>
      </c>
      <c r="E1185" s="282" t="str">
        <f>CONCATENATE(SUM('Раздел 4'!C12:D12),"=",SUM('Раздел 4'!S12:S12),"+",SUM('Раздел 4'!U12:U12),"+",SUM('Раздел 4'!W12:W12))</f>
        <v>0=0+0+0</v>
      </c>
    </row>
    <row r="1186" spans="1:5" ht="39.6" x14ac:dyDescent="0.25">
      <c r="A1186" s="223" t="str">
        <f>IF((SUM('Раздел 4'!C13:D13)=SUM('Раздел 4'!S13:S13)+SUM('Раздел 4'!U13:U13)+SUM('Раздел 4'!W13:W13)),"","Неверно!")</f>
        <v/>
      </c>
      <c r="B1186" s="222" t="s">
        <v>3275</v>
      </c>
      <c r="C1186" s="282" t="s">
        <v>2346</v>
      </c>
      <c r="D1186" s="282" t="s">
        <v>2511</v>
      </c>
      <c r="E1186" s="282" t="str">
        <f>CONCATENATE(SUM('Раздел 4'!C13:D13),"=",SUM('Раздел 4'!S13:S13),"+",SUM('Раздел 4'!U13:U13),"+",SUM('Раздел 4'!W13:W13))</f>
        <v>0=0+0+0</v>
      </c>
    </row>
    <row r="1187" spans="1:5" ht="39.6" x14ac:dyDescent="0.25">
      <c r="A1187" s="223" t="str">
        <f>IF((SUM('Раздел 4'!C14:D14)=SUM('Раздел 4'!S14:S14)+SUM('Раздел 4'!U14:U14)+SUM('Раздел 4'!W14:W14)),"","Неверно!")</f>
        <v/>
      </c>
      <c r="B1187" s="222" t="s">
        <v>3275</v>
      </c>
      <c r="C1187" s="282" t="s">
        <v>2347</v>
      </c>
      <c r="D1187" s="282" t="s">
        <v>2511</v>
      </c>
      <c r="E1187" s="282" t="str">
        <f>CONCATENATE(SUM('Раздел 4'!C14:D14),"=",SUM('Раздел 4'!S14:S14),"+",SUM('Раздел 4'!U14:U14),"+",SUM('Раздел 4'!W14:W14))</f>
        <v>0=0+0+0</v>
      </c>
    </row>
    <row r="1188" spans="1:5" ht="39.6" x14ac:dyDescent="0.25">
      <c r="A1188" s="223" t="str">
        <f>IF((SUM('Раздел 4'!C15:D15)=SUM('Раздел 4'!S15:S15)+SUM('Раздел 4'!U15:U15)+SUM('Раздел 4'!W15:W15)),"","Неверно!")</f>
        <v/>
      </c>
      <c r="B1188" s="222" t="s">
        <v>3275</v>
      </c>
      <c r="C1188" s="282" t="s">
        <v>2348</v>
      </c>
      <c r="D1188" s="282" t="s">
        <v>2511</v>
      </c>
      <c r="E1188" s="282" t="str">
        <f>CONCATENATE(SUM('Раздел 4'!C15:D15),"=",SUM('Раздел 4'!S15:S15),"+",SUM('Раздел 4'!U15:U15),"+",SUM('Раздел 4'!W15:W15))</f>
        <v>0=0+0+0</v>
      </c>
    </row>
    <row r="1189" spans="1:5" ht="39.6" x14ac:dyDescent="0.25">
      <c r="A1189" s="223" t="str">
        <f>IF((SUM('Раздел 4'!C16:D16)=SUM('Раздел 4'!S16:S16)+SUM('Раздел 4'!U16:U16)+SUM('Раздел 4'!W16:W16)),"","Неверно!")</f>
        <v/>
      </c>
      <c r="B1189" s="222" t="s">
        <v>3275</v>
      </c>
      <c r="C1189" s="282" t="s">
        <v>2349</v>
      </c>
      <c r="D1189" s="282" t="s">
        <v>2511</v>
      </c>
      <c r="E1189" s="282" t="str">
        <f>CONCATENATE(SUM('Раздел 4'!C16:D16),"=",SUM('Раздел 4'!S16:S16),"+",SUM('Раздел 4'!U16:U16),"+",SUM('Раздел 4'!W16:W16))</f>
        <v>0=0+0+0</v>
      </c>
    </row>
    <row r="1190" spans="1:5" ht="39.6" x14ac:dyDescent="0.25">
      <c r="A1190" s="223" t="str">
        <f>IF((SUM('Раздел 4'!C17:D17)=SUM('Раздел 4'!S17:S17)+SUM('Раздел 4'!U17:U17)+SUM('Раздел 4'!W17:W17)),"","Неверно!")</f>
        <v/>
      </c>
      <c r="B1190" s="222" t="s">
        <v>3275</v>
      </c>
      <c r="C1190" s="282" t="s">
        <v>2350</v>
      </c>
      <c r="D1190" s="282" t="s">
        <v>2511</v>
      </c>
      <c r="E1190" s="282" t="str">
        <f>CONCATENATE(SUM('Раздел 4'!C17:D17),"=",SUM('Раздел 4'!S17:S17),"+",SUM('Раздел 4'!U17:U17),"+",SUM('Раздел 4'!W17:W17))</f>
        <v>0=0+0+0</v>
      </c>
    </row>
    <row r="1191" spans="1:5" ht="39.6" x14ac:dyDescent="0.25">
      <c r="A1191" s="223" t="str">
        <f>IF((SUM('Раздел 4'!C18:D18)=SUM('Раздел 4'!S18:S18)+SUM('Раздел 4'!U18:U18)+SUM('Раздел 4'!W18:W18)),"","Неверно!")</f>
        <v/>
      </c>
      <c r="B1191" s="222" t="s">
        <v>3275</v>
      </c>
      <c r="C1191" s="282" t="s">
        <v>2351</v>
      </c>
      <c r="D1191" s="282" t="s">
        <v>2511</v>
      </c>
      <c r="E1191" s="282" t="str">
        <f>CONCATENATE(SUM('Раздел 4'!C18:D18),"=",SUM('Раздел 4'!S18:S18),"+",SUM('Раздел 4'!U18:U18),"+",SUM('Раздел 4'!W18:W18))</f>
        <v>0=0+0+0</v>
      </c>
    </row>
    <row r="1192" spans="1:5" x14ac:dyDescent="0.25">
      <c r="A1192" s="223" t="str">
        <f>IF((SUM('Раздел 4'!E10:E10)&lt;=SUM('Раздел 4'!D10:D10)),"","Неверно!")</f>
        <v/>
      </c>
      <c r="B1192" s="222" t="s">
        <v>3276</v>
      </c>
      <c r="C1192" s="282" t="s">
        <v>2332</v>
      </c>
      <c r="D1192" s="282" t="s">
        <v>2510</v>
      </c>
      <c r="E1192" s="282" t="str">
        <f>CONCATENATE(SUM('Раздел 4'!E10:E10),"&lt;=",SUM('Раздел 4'!D10:D10))</f>
        <v>0&lt;=0</v>
      </c>
    </row>
    <row r="1193" spans="1:5" ht="26.4" x14ac:dyDescent="0.25">
      <c r="A1193" s="223" t="str">
        <f>IF((SUM('Раздел 4'!E19:E19)&lt;=SUM('Раздел 4'!D19:D19)),"","Неверно!")</f>
        <v/>
      </c>
      <c r="B1193" s="222" t="s">
        <v>3276</v>
      </c>
      <c r="C1193" s="282" t="s">
        <v>2333</v>
      </c>
      <c r="D1193" s="282" t="s">
        <v>2510</v>
      </c>
      <c r="E1193" s="282" t="str">
        <f>CONCATENATE(SUM('Раздел 4'!E19:E19),"&lt;=",SUM('Раздел 4'!D19:D19))</f>
        <v>0&lt;=0</v>
      </c>
    </row>
    <row r="1194" spans="1:5" x14ac:dyDescent="0.25">
      <c r="A1194" s="223" t="str">
        <f>IF((SUM('Раздел 4'!E11:E11)&lt;=SUM('Раздел 4'!D11:D11)),"","Неверно!")</f>
        <v/>
      </c>
      <c r="B1194" s="222" t="s">
        <v>3276</v>
      </c>
      <c r="C1194" s="282" t="s">
        <v>2334</v>
      </c>
      <c r="D1194" s="282" t="s">
        <v>2510</v>
      </c>
      <c r="E1194" s="282" t="str">
        <f>CONCATENATE(SUM('Раздел 4'!E11:E11),"&lt;=",SUM('Раздел 4'!D11:D11))</f>
        <v>0&lt;=0</v>
      </c>
    </row>
    <row r="1195" spans="1:5" x14ac:dyDescent="0.25">
      <c r="A1195" s="223" t="str">
        <f>IF((SUM('Раздел 4'!E12:E12)&lt;=SUM('Раздел 4'!D12:D12)),"","Неверно!")</f>
        <v/>
      </c>
      <c r="B1195" s="222" t="s">
        <v>3276</v>
      </c>
      <c r="C1195" s="282" t="s">
        <v>2335</v>
      </c>
      <c r="D1195" s="282" t="s">
        <v>2510</v>
      </c>
      <c r="E1195" s="282" t="str">
        <f>CONCATENATE(SUM('Раздел 4'!E12:E12),"&lt;=",SUM('Раздел 4'!D12:D12))</f>
        <v>0&lt;=0</v>
      </c>
    </row>
    <row r="1196" spans="1:5" x14ac:dyDescent="0.25">
      <c r="A1196" s="223" t="str">
        <f>IF((SUM('Раздел 4'!E13:E13)&lt;=SUM('Раздел 4'!D13:D13)),"","Неверно!")</f>
        <v/>
      </c>
      <c r="B1196" s="222" t="s">
        <v>3276</v>
      </c>
      <c r="C1196" s="282" t="s">
        <v>2336</v>
      </c>
      <c r="D1196" s="282" t="s">
        <v>2510</v>
      </c>
      <c r="E1196" s="282" t="str">
        <f>CONCATENATE(SUM('Раздел 4'!E13:E13),"&lt;=",SUM('Раздел 4'!D13:D13))</f>
        <v>0&lt;=0</v>
      </c>
    </row>
    <row r="1197" spans="1:5" x14ac:dyDescent="0.25">
      <c r="A1197" s="223" t="str">
        <f>IF((SUM('Раздел 4'!E14:E14)&lt;=SUM('Раздел 4'!D14:D14)),"","Неверно!")</f>
        <v/>
      </c>
      <c r="B1197" s="222" t="s">
        <v>3276</v>
      </c>
      <c r="C1197" s="282" t="s">
        <v>2337</v>
      </c>
      <c r="D1197" s="282" t="s">
        <v>2510</v>
      </c>
      <c r="E1197" s="282" t="str">
        <f>CONCATENATE(SUM('Раздел 4'!E14:E14),"&lt;=",SUM('Раздел 4'!D14:D14))</f>
        <v>0&lt;=0</v>
      </c>
    </row>
    <row r="1198" spans="1:5" x14ac:dyDescent="0.25">
      <c r="A1198" s="223" t="str">
        <f>IF((SUM('Раздел 4'!E15:E15)&lt;=SUM('Раздел 4'!D15:D15)),"","Неверно!")</f>
        <v/>
      </c>
      <c r="B1198" s="222" t="s">
        <v>3276</v>
      </c>
      <c r="C1198" s="282" t="s">
        <v>2338</v>
      </c>
      <c r="D1198" s="282" t="s">
        <v>2510</v>
      </c>
      <c r="E1198" s="282" t="str">
        <f>CONCATENATE(SUM('Раздел 4'!E15:E15),"&lt;=",SUM('Раздел 4'!D15:D15))</f>
        <v>0&lt;=0</v>
      </c>
    </row>
    <row r="1199" spans="1:5" x14ac:dyDescent="0.25">
      <c r="A1199" s="223" t="str">
        <f>IF((SUM('Раздел 4'!E16:E16)&lt;=SUM('Раздел 4'!D16:D16)),"","Неверно!")</f>
        <v/>
      </c>
      <c r="B1199" s="222" t="s">
        <v>3276</v>
      </c>
      <c r="C1199" s="282" t="s">
        <v>2339</v>
      </c>
      <c r="D1199" s="282" t="s">
        <v>2510</v>
      </c>
      <c r="E1199" s="282" t="str">
        <f>CONCATENATE(SUM('Раздел 4'!E16:E16),"&lt;=",SUM('Раздел 4'!D16:D16))</f>
        <v>0&lt;=0</v>
      </c>
    </row>
    <row r="1200" spans="1:5" x14ac:dyDescent="0.25">
      <c r="A1200" s="223" t="str">
        <f>IF((SUM('Раздел 4'!E17:E17)&lt;=SUM('Раздел 4'!D17:D17)),"","Неверно!")</f>
        <v/>
      </c>
      <c r="B1200" s="222" t="s">
        <v>3276</v>
      </c>
      <c r="C1200" s="282" t="s">
        <v>2340</v>
      </c>
      <c r="D1200" s="282" t="s">
        <v>2510</v>
      </c>
      <c r="E1200" s="282" t="str">
        <f>CONCATENATE(SUM('Раздел 4'!E17:E17),"&lt;=",SUM('Раздел 4'!D17:D17))</f>
        <v>0&lt;=0</v>
      </c>
    </row>
    <row r="1201" spans="1:5" x14ac:dyDescent="0.25">
      <c r="A1201" s="223" t="str">
        <f>IF((SUM('Раздел 4'!E18:E18)&lt;=SUM('Раздел 4'!D18:D18)),"","Неверно!")</f>
        <v/>
      </c>
      <c r="B1201" s="222" t="s">
        <v>3276</v>
      </c>
      <c r="C1201" s="282" t="s">
        <v>2341</v>
      </c>
      <c r="D1201" s="282" t="s">
        <v>2510</v>
      </c>
      <c r="E1201" s="282" t="str">
        <f>CONCATENATE(SUM('Раздел 4'!E18:E18),"&lt;=",SUM('Раздел 4'!D18:D18))</f>
        <v>0&lt;=0</v>
      </c>
    </row>
    <row r="1202" spans="1:5" ht="26.4" x14ac:dyDescent="0.25">
      <c r="A1202" s="223" t="str">
        <f>IF((SUM('Раздел 4'!S10:S10)&gt;=SUM('Раздел 4'!Y10:AD10)),"","Неверно!")</f>
        <v/>
      </c>
      <c r="B1202" s="222" t="s">
        <v>3277</v>
      </c>
      <c r="C1202" s="282" t="s">
        <v>2322</v>
      </c>
      <c r="D1202" s="282" t="s">
        <v>2509</v>
      </c>
      <c r="E1202" s="282" t="str">
        <f>CONCATENATE(SUM('Раздел 4'!S10:S10),"&gt;=",SUM('Раздел 4'!Y10:AD10))</f>
        <v>0&gt;=0</v>
      </c>
    </row>
    <row r="1203" spans="1:5" ht="26.4" x14ac:dyDescent="0.25">
      <c r="A1203" s="223" t="str">
        <f>IF((SUM('Раздел 4'!S19:S19)&gt;=SUM('Раздел 4'!Y19:AD19)),"","Неверно!")</f>
        <v/>
      </c>
      <c r="B1203" s="222" t="s">
        <v>3277</v>
      </c>
      <c r="C1203" s="282" t="s">
        <v>2323</v>
      </c>
      <c r="D1203" s="282" t="s">
        <v>2509</v>
      </c>
      <c r="E1203" s="282" t="str">
        <f>CONCATENATE(SUM('Раздел 4'!S19:S19),"&gt;=",SUM('Раздел 4'!Y19:AD19))</f>
        <v>0&gt;=0</v>
      </c>
    </row>
    <row r="1204" spans="1:5" ht="26.4" x14ac:dyDescent="0.25">
      <c r="A1204" s="223" t="str">
        <f>IF((SUM('Раздел 4'!S11:S11)&gt;=SUM('Раздел 4'!Y11:AD11)),"","Неверно!")</f>
        <v/>
      </c>
      <c r="B1204" s="222" t="s">
        <v>3277</v>
      </c>
      <c r="C1204" s="282" t="s">
        <v>2324</v>
      </c>
      <c r="D1204" s="282" t="s">
        <v>2509</v>
      </c>
      <c r="E1204" s="282" t="str">
        <f>CONCATENATE(SUM('Раздел 4'!S11:S11),"&gt;=",SUM('Раздел 4'!Y11:AD11))</f>
        <v>0&gt;=0</v>
      </c>
    </row>
    <row r="1205" spans="1:5" ht="26.4" x14ac:dyDescent="0.25">
      <c r="A1205" s="223" t="str">
        <f>IF((SUM('Раздел 4'!S12:S12)&gt;=SUM('Раздел 4'!Y12:AD12)),"","Неверно!")</f>
        <v/>
      </c>
      <c r="B1205" s="222" t="s">
        <v>3277</v>
      </c>
      <c r="C1205" s="282" t="s">
        <v>2325</v>
      </c>
      <c r="D1205" s="282" t="s">
        <v>2509</v>
      </c>
      <c r="E1205" s="282" t="str">
        <f>CONCATENATE(SUM('Раздел 4'!S12:S12),"&gt;=",SUM('Раздел 4'!Y12:AD12))</f>
        <v>0&gt;=0</v>
      </c>
    </row>
    <row r="1206" spans="1:5" ht="26.4" x14ac:dyDescent="0.25">
      <c r="A1206" s="223" t="str">
        <f>IF((SUM('Раздел 4'!S13:S13)&gt;=SUM('Раздел 4'!Y13:AD13)),"","Неверно!")</f>
        <v/>
      </c>
      <c r="B1206" s="222" t="s">
        <v>3277</v>
      </c>
      <c r="C1206" s="282" t="s">
        <v>2326</v>
      </c>
      <c r="D1206" s="282" t="s">
        <v>2509</v>
      </c>
      <c r="E1206" s="282" t="str">
        <f>CONCATENATE(SUM('Раздел 4'!S13:S13),"&gt;=",SUM('Раздел 4'!Y13:AD13))</f>
        <v>0&gt;=0</v>
      </c>
    </row>
    <row r="1207" spans="1:5" ht="26.4" x14ac:dyDescent="0.25">
      <c r="A1207" s="223" t="str">
        <f>IF((SUM('Раздел 4'!S14:S14)&gt;=SUM('Раздел 4'!Y14:AD14)),"","Неверно!")</f>
        <v/>
      </c>
      <c r="B1207" s="222" t="s">
        <v>3277</v>
      </c>
      <c r="C1207" s="282" t="s">
        <v>2327</v>
      </c>
      <c r="D1207" s="282" t="s">
        <v>2509</v>
      </c>
      <c r="E1207" s="282" t="str">
        <f>CONCATENATE(SUM('Раздел 4'!S14:S14),"&gt;=",SUM('Раздел 4'!Y14:AD14))</f>
        <v>0&gt;=0</v>
      </c>
    </row>
    <row r="1208" spans="1:5" ht="26.4" x14ac:dyDescent="0.25">
      <c r="A1208" s="223" t="str">
        <f>IF((SUM('Раздел 4'!S15:S15)&gt;=SUM('Раздел 4'!Y15:AD15)),"","Неверно!")</f>
        <v/>
      </c>
      <c r="B1208" s="222" t="s">
        <v>3277</v>
      </c>
      <c r="C1208" s="282" t="s">
        <v>2328</v>
      </c>
      <c r="D1208" s="282" t="s">
        <v>2509</v>
      </c>
      <c r="E1208" s="282" t="str">
        <f>CONCATENATE(SUM('Раздел 4'!S15:S15),"&gt;=",SUM('Раздел 4'!Y15:AD15))</f>
        <v>0&gt;=0</v>
      </c>
    </row>
    <row r="1209" spans="1:5" ht="26.4" x14ac:dyDescent="0.25">
      <c r="A1209" s="223" t="str">
        <f>IF((SUM('Раздел 4'!S16:S16)&gt;=SUM('Раздел 4'!Y16:AD16)),"","Неверно!")</f>
        <v/>
      </c>
      <c r="B1209" s="222" t="s">
        <v>3277</v>
      </c>
      <c r="C1209" s="282" t="s">
        <v>2329</v>
      </c>
      <c r="D1209" s="282" t="s">
        <v>2509</v>
      </c>
      <c r="E1209" s="282" t="str">
        <f>CONCATENATE(SUM('Раздел 4'!S16:S16),"&gt;=",SUM('Раздел 4'!Y16:AD16))</f>
        <v>0&gt;=0</v>
      </c>
    </row>
    <row r="1210" spans="1:5" ht="26.4" x14ac:dyDescent="0.25">
      <c r="A1210" s="223" t="str">
        <f>IF((SUM('Раздел 4'!S17:S17)&gt;=SUM('Раздел 4'!Y17:AD17)),"","Неверно!")</f>
        <v/>
      </c>
      <c r="B1210" s="222" t="s">
        <v>3277</v>
      </c>
      <c r="C1210" s="282" t="s">
        <v>2330</v>
      </c>
      <c r="D1210" s="282" t="s">
        <v>2509</v>
      </c>
      <c r="E1210" s="282" t="str">
        <f>CONCATENATE(SUM('Раздел 4'!S17:S17),"&gt;=",SUM('Раздел 4'!Y17:AD17))</f>
        <v>0&gt;=0</v>
      </c>
    </row>
    <row r="1211" spans="1:5" ht="26.4" x14ac:dyDescent="0.25">
      <c r="A1211" s="223" t="str">
        <f>IF((SUM('Раздел 4'!S18:S18)&gt;=SUM('Раздел 4'!Y18:AD18)),"","Неверно!")</f>
        <v/>
      </c>
      <c r="B1211" s="222" t="s">
        <v>3277</v>
      </c>
      <c r="C1211" s="282" t="s">
        <v>2331</v>
      </c>
      <c r="D1211" s="282" t="s">
        <v>2509</v>
      </c>
      <c r="E1211" s="282" t="str">
        <f>CONCATENATE(SUM('Раздел 4'!S18:S18),"&gt;=",SUM('Раздел 4'!Y18:AD18))</f>
        <v>0&gt;=0</v>
      </c>
    </row>
    <row r="1212" spans="1:5" x14ac:dyDescent="0.25">
      <c r="A1212" s="223" t="str">
        <f>IF((SUM('Раздел 3'!F19:F19)=0),"","Неверно!")</f>
        <v/>
      </c>
      <c r="B1212" s="222" t="s">
        <v>3278</v>
      </c>
      <c r="C1212" s="282" t="s">
        <v>2311</v>
      </c>
      <c r="D1212" s="282" t="s">
        <v>2508</v>
      </c>
      <c r="E1212" s="282" t="str">
        <f>CONCATENATE(SUM('Раздел 3'!F19:F19),"=",0)</f>
        <v>0=0</v>
      </c>
    </row>
    <row r="1213" spans="1:5" x14ac:dyDescent="0.25">
      <c r="A1213" s="223" t="str">
        <f>IF((SUM('Раздел 3'!F20:F20)=0),"","Неверно!")</f>
        <v/>
      </c>
      <c r="B1213" s="222" t="s">
        <v>3278</v>
      </c>
      <c r="C1213" s="282" t="s">
        <v>2312</v>
      </c>
      <c r="D1213" s="282" t="s">
        <v>2508</v>
      </c>
      <c r="E1213" s="282" t="str">
        <f>CONCATENATE(SUM('Раздел 3'!F20:F20),"=",0)</f>
        <v>0=0</v>
      </c>
    </row>
    <row r="1214" spans="1:5" x14ac:dyDescent="0.25">
      <c r="A1214" s="223" t="str">
        <f>IF((SUM('Раздел 3'!F21:F21)=0),"","Неверно!")</f>
        <v/>
      </c>
      <c r="B1214" s="222" t="s">
        <v>3278</v>
      </c>
      <c r="C1214" s="282" t="s">
        <v>2313</v>
      </c>
      <c r="D1214" s="282" t="s">
        <v>2508</v>
      </c>
      <c r="E1214" s="282" t="str">
        <f>CONCATENATE(SUM('Раздел 3'!F21:F21),"=",0)</f>
        <v>0=0</v>
      </c>
    </row>
    <row r="1215" spans="1:5" x14ac:dyDescent="0.25">
      <c r="A1215" s="223" t="str">
        <f>IF((SUM('Раздел 3'!F11:F11)=0),"","Неверно!")</f>
        <v/>
      </c>
      <c r="B1215" s="222" t="s">
        <v>3278</v>
      </c>
      <c r="C1215" s="282" t="s">
        <v>2314</v>
      </c>
      <c r="D1215" s="282" t="s">
        <v>2508</v>
      </c>
      <c r="E1215" s="282" t="str">
        <f>CONCATENATE(SUM('Раздел 3'!F11:F11),"=",0)</f>
        <v>0=0</v>
      </c>
    </row>
    <row r="1216" spans="1:5" x14ac:dyDescent="0.25">
      <c r="A1216" s="223" t="str">
        <f>IF((SUM('Раздел 3'!F12:F12)=0),"","Неверно!")</f>
        <v/>
      </c>
      <c r="B1216" s="222" t="s">
        <v>3278</v>
      </c>
      <c r="C1216" s="282" t="s">
        <v>2315</v>
      </c>
      <c r="D1216" s="282" t="s">
        <v>2508</v>
      </c>
      <c r="E1216" s="282" t="str">
        <f>CONCATENATE(SUM('Раздел 3'!F12:F12),"=",0)</f>
        <v>0=0</v>
      </c>
    </row>
    <row r="1217" spans="1:5" x14ac:dyDescent="0.25">
      <c r="A1217" s="223" t="str">
        <f>IF((SUM('Раздел 3'!F13:F13)=0),"","Неверно!")</f>
        <v/>
      </c>
      <c r="B1217" s="222" t="s">
        <v>3278</v>
      </c>
      <c r="C1217" s="282" t="s">
        <v>2316</v>
      </c>
      <c r="D1217" s="282" t="s">
        <v>2508</v>
      </c>
      <c r="E1217" s="282" t="str">
        <f>CONCATENATE(SUM('Раздел 3'!F13:F13),"=",0)</f>
        <v>0=0</v>
      </c>
    </row>
    <row r="1218" spans="1:5" x14ac:dyDescent="0.25">
      <c r="A1218" s="223" t="str">
        <f>IF((SUM('Раздел 3'!F14:F14)=0),"","Неверно!")</f>
        <v/>
      </c>
      <c r="B1218" s="222" t="s">
        <v>3278</v>
      </c>
      <c r="C1218" s="282" t="s">
        <v>2317</v>
      </c>
      <c r="D1218" s="282" t="s">
        <v>2508</v>
      </c>
      <c r="E1218" s="282" t="str">
        <f>CONCATENATE(SUM('Раздел 3'!F14:F14),"=",0)</f>
        <v>0=0</v>
      </c>
    </row>
    <row r="1219" spans="1:5" x14ac:dyDescent="0.25">
      <c r="A1219" s="223" t="str">
        <f>IF((SUM('Раздел 3'!F15:F15)=0),"","Неверно!")</f>
        <v/>
      </c>
      <c r="B1219" s="222" t="s">
        <v>3278</v>
      </c>
      <c r="C1219" s="282" t="s">
        <v>2318</v>
      </c>
      <c r="D1219" s="282" t="s">
        <v>2508</v>
      </c>
      <c r="E1219" s="282" t="str">
        <f>CONCATENATE(SUM('Раздел 3'!F15:F15),"=",0)</f>
        <v>0=0</v>
      </c>
    </row>
    <row r="1220" spans="1:5" x14ac:dyDescent="0.25">
      <c r="A1220" s="223" t="str">
        <f>IF((SUM('Раздел 3'!F16:F16)=0),"","Неверно!")</f>
        <v/>
      </c>
      <c r="B1220" s="222" t="s">
        <v>3278</v>
      </c>
      <c r="C1220" s="282" t="s">
        <v>2319</v>
      </c>
      <c r="D1220" s="282" t="s">
        <v>2508</v>
      </c>
      <c r="E1220" s="282" t="str">
        <f>CONCATENATE(SUM('Раздел 3'!F16:F16),"=",0)</f>
        <v>0=0</v>
      </c>
    </row>
    <row r="1221" spans="1:5" x14ac:dyDescent="0.25">
      <c r="A1221" s="223" t="str">
        <f>IF((SUM('Раздел 3'!F17:F17)=0),"","Неверно!")</f>
        <v/>
      </c>
      <c r="B1221" s="222" t="s">
        <v>3278</v>
      </c>
      <c r="C1221" s="282" t="s">
        <v>2320</v>
      </c>
      <c r="D1221" s="282" t="s">
        <v>2508</v>
      </c>
      <c r="E1221" s="282" t="str">
        <f>CONCATENATE(SUM('Раздел 3'!F17:F17),"=",0)</f>
        <v>0=0</v>
      </c>
    </row>
    <row r="1222" spans="1:5" x14ac:dyDescent="0.25">
      <c r="A1222" s="223" t="str">
        <f>IF((SUM('Раздел 3'!F18:F18)=0),"","Неверно!")</f>
        <v/>
      </c>
      <c r="B1222" s="222" t="s">
        <v>3278</v>
      </c>
      <c r="C1222" s="282" t="s">
        <v>2321</v>
      </c>
      <c r="D1222" s="282" t="s">
        <v>2508</v>
      </c>
      <c r="E1222" s="282" t="str">
        <f>CONCATENATE(SUM('Раздел 3'!F18:F18),"=",0)</f>
        <v>0=0</v>
      </c>
    </row>
    <row r="1223" spans="1:5" x14ac:dyDescent="0.25">
      <c r="A1223" s="223" t="str">
        <f>IF((SUM('Раздел 2'!E14:E14)&lt;=SUM('Раздел 2'!E13:E13)),"","Неверно!")</f>
        <v/>
      </c>
      <c r="B1223" s="222" t="s">
        <v>3279</v>
      </c>
      <c r="C1223" s="282" t="s">
        <v>2278</v>
      </c>
      <c r="D1223" s="282" t="s">
        <v>2507</v>
      </c>
      <c r="E1223" s="282" t="str">
        <f>CONCATENATE(SUM('Раздел 2'!E14:E14),"&lt;=",SUM('Раздел 2'!E13:E13))</f>
        <v>0&lt;=0</v>
      </c>
    </row>
    <row r="1224" spans="1:5" ht="26.4" x14ac:dyDescent="0.25">
      <c r="A1224" s="223" t="str">
        <f>IF((SUM('Раздел 2'!N14:N14)&lt;=SUM('Раздел 2'!N13:N13)),"","Неверно!")</f>
        <v/>
      </c>
      <c r="B1224" s="222" t="s">
        <v>3279</v>
      </c>
      <c r="C1224" s="282" t="s">
        <v>2279</v>
      </c>
      <c r="D1224" s="282" t="s">
        <v>2507</v>
      </c>
      <c r="E1224" s="282" t="str">
        <f>CONCATENATE(SUM('Раздел 2'!N14:N14),"&lt;=",SUM('Раздел 2'!N13:N13))</f>
        <v>0&lt;=0</v>
      </c>
    </row>
    <row r="1225" spans="1:5" ht="26.4" x14ac:dyDescent="0.25">
      <c r="A1225" s="223" t="str">
        <f>IF((SUM('Раздел 2'!O14:O14)&lt;=SUM('Раздел 2'!O13:O13)),"","Неверно!")</f>
        <v/>
      </c>
      <c r="B1225" s="222" t="s">
        <v>3279</v>
      </c>
      <c r="C1225" s="282" t="s">
        <v>2280</v>
      </c>
      <c r="D1225" s="282" t="s">
        <v>2507</v>
      </c>
      <c r="E1225" s="282" t="str">
        <f>CONCATENATE(SUM('Раздел 2'!O14:O14),"&lt;=",SUM('Раздел 2'!O13:O13))</f>
        <v>0&lt;=0</v>
      </c>
    </row>
    <row r="1226" spans="1:5" ht="26.4" x14ac:dyDescent="0.25">
      <c r="A1226" s="223" t="str">
        <f>IF((SUM('Раздел 2'!P14:P14)&lt;=SUM('Раздел 2'!P13:P13)),"","Неверно!")</f>
        <v/>
      </c>
      <c r="B1226" s="222" t="s">
        <v>3279</v>
      </c>
      <c r="C1226" s="282" t="s">
        <v>2281</v>
      </c>
      <c r="D1226" s="282" t="s">
        <v>2507</v>
      </c>
      <c r="E1226" s="282" t="str">
        <f>CONCATENATE(SUM('Раздел 2'!P14:P14),"&lt;=",SUM('Раздел 2'!P13:P13))</f>
        <v>0&lt;=0</v>
      </c>
    </row>
    <row r="1227" spans="1:5" ht="26.4" x14ac:dyDescent="0.25">
      <c r="A1227" s="223" t="str">
        <f>IF((SUM('Раздел 2'!Q14:Q14)&lt;=SUM('Раздел 2'!Q13:Q13)),"","Неверно!")</f>
        <v/>
      </c>
      <c r="B1227" s="222" t="s">
        <v>3279</v>
      </c>
      <c r="C1227" s="282" t="s">
        <v>2282</v>
      </c>
      <c r="D1227" s="282" t="s">
        <v>2507</v>
      </c>
      <c r="E1227" s="282" t="str">
        <f>CONCATENATE(SUM('Раздел 2'!Q14:Q14),"&lt;=",SUM('Раздел 2'!Q13:Q13))</f>
        <v>0&lt;=0</v>
      </c>
    </row>
    <row r="1228" spans="1:5" ht="26.4" x14ac:dyDescent="0.25">
      <c r="A1228" s="223" t="str">
        <f>IF((SUM('Раздел 2'!R14:R14)&lt;=SUM('Раздел 2'!R13:R13)),"","Неверно!")</f>
        <v/>
      </c>
      <c r="B1228" s="222" t="s">
        <v>3279</v>
      </c>
      <c r="C1228" s="282" t="s">
        <v>2283</v>
      </c>
      <c r="D1228" s="282" t="s">
        <v>2507</v>
      </c>
      <c r="E1228" s="282" t="str">
        <f>CONCATENATE(SUM('Раздел 2'!R14:R14),"&lt;=",SUM('Раздел 2'!R13:R13))</f>
        <v>0&lt;=0</v>
      </c>
    </row>
    <row r="1229" spans="1:5" ht="26.4" x14ac:dyDescent="0.25">
      <c r="A1229" s="223" t="str">
        <f>IF((SUM('Раздел 2'!S14:S14)&lt;=SUM('Раздел 2'!S13:S13)),"","Неверно!")</f>
        <v/>
      </c>
      <c r="B1229" s="222" t="s">
        <v>3279</v>
      </c>
      <c r="C1229" s="282" t="s">
        <v>2284</v>
      </c>
      <c r="D1229" s="282" t="s">
        <v>2507</v>
      </c>
      <c r="E1229" s="282" t="str">
        <f>CONCATENATE(SUM('Раздел 2'!S14:S14),"&lt;=",SUM('Раздел 2'!S13:S13))</f>
        <v>0&lt;=0</v>
      </c>
    </row>
    <row r="1230" spans="1:5" ht="26.4" x14ac:dyDescent="0.25">
      <c r="A1230" s="223" t="str">
        <f>IF((SUM('Раздел 2'!T14:T14)&lt;=SUM('Раздел 2'!T13:T13)),"","Неверно!")</f>
        <v/>
      </c>
      <c r="B1230" s="222" t="s">
        <v>3279</v>
      </c>
      <c r="C1230" s="282" t="s">
        <v>2285</v>
      </c>
      <c r="D1230" s="282" t="s">
        <v>2507</v>
      </c>
      <c r="E1230" s="282" t="str">
        <f>CONCATENATE(SUM('Раздел 2'!T14:T14),"&lt;=",SUM('Раздел 2'!T13:T13))</f>
        <v>0&lt;=0</v>
      </c>
    </row>
    <row r="1231" spans="1:5" ht="26.4" x14ac:dyDescent="0.25">
      <c r="A1231" s="223" t="str">
        <f>IF((SUM('Раздел 2'!U14:U14)&lt;=SUM('Раздел 2'!U13:U13)),"","Неверно!")</f>
        <v/>
      </c>
      <c r="B1231" s="222" t="s">
        <v>3279</v>
      </c>
      <c r="C1231" s="282" t="s">
        <v>2286</v>
      </c>
      <c r="D1231" s="282" t="s">
        <v>2507</v>
      </c>
      <c r="E1231" s="282" t="str">
        <f>CONCATENATE(SUM('Раздел 2'!U14:U14),"&lt;=",SUM('Раздел 2'!U13:U13))</f>
        <v>0&lt;=0</v>
      </c>
    </row>
    <row r="1232" spans="1:5" ht="26.4" x14ac:dyDescent="0.25">
      <c r="A1232" s="223" t="str">
        <f>IF((SUM('Раздел 2'!V14:V14)&lt;=SUM('Раздел 2'!V13:V13)),"","Неверно!")</f>
        <v/>
      </c>
      <c r="B1232" s="222" t="s">
        <v>3279</v>
      </c>
      <c r="C1232" s="282" t="s">
        <v>2287</v>
      </c>
      <c r="D1232" s="282" t="s">
        <v>2507</v>
      </c>
      <c r="E1232" s="282" t="str">
        <f>CONCATENATE(SUM('Раздел 2'!V14:V14),"&lt;=",SUM('Раздел 2'!V13:V13))</f>
        <v>0&lt;=0</v>
      </c>
    </row>
    <row r="1233" spans="1:5" ht="26.4" x14ac:dyDescent="0.25">
      <c r="A1233" s="223" t="str">
        <f>IF((SUM('Раздел 2'!W14:W14)&lt;=SUM('Раздел 2'!W13:W13)),"","Неверно!")</f>
        <v/>
      </c>
      <c r="B1233" s="222" t="s">
        <v>3279</v>
      </c>
      <c r="C1233" s="282" t="s">
        <v>2288</v>
      </c>
      <c r="D1233" s="282" t="s">
        <v>2507</v>
      </c>
      <c r="E1233" s="282" t="str">
        <f>CONCATENATE(SUM('Раздел 2'!W14:W14),"&lt;=",SUM('Раздел 2'!W13:W13))</f>
        <v>0&lt;=0</v>
      </c>
    </row>
    <row r="1234" spans="1:5" x14ac:dyDescent="0.25">
      <c r="A1234" s="223" t="str">
        <f>IF((SUM('Раздел 2'!F14:F14)&lt;=SUM('Раздел 2'!F13:F13)),"","Неверно!")</f>
        <v/>
      </c>
      <c r="B1234" s="222" t="s">
        <v>3279</v>
      </c>
      <c r="C1234" s="282" t="s">
        <v>2289</v>
      </c>
      <c r="D1234" s="282" t="s">
        <v>2507</v>
      </c>
      <c r="E1234" s="282" t="str">
        <f>CONCATENATE(SUM('Раздел 2'!F14:F14),"&lt;=",SUM('Раздел 2'!F13:F13))</f>
        <v>0&lt;=0</v>
      </c>
    </row>
    <row r="1235" spans="1:5" ht="26.4" x14ac:dyDescent="0.25">
      <c r="A1235" s="223" t="str">
        <f>IF((SUM('Раздел 2'!X14:X14)&lt;=SUM('Раздел 2'!X13:X13)),"","Неверно!")</f>
        <v/>
      </c>
      <c r="B1235" s="222" t="s">
        <v>3279</v>
      </c>
      <c r="C1235" s="282" t="s">
        <v>2290</v>
      </c>
      <c r="D1235" s="282" t="s">
        <v>2507</v>
      </c>
      <c r="E1235" s="282" t="str">
        <f>CONCATENATE(SUM('Раздел 2'!X14:X14),"&lt;=",SUM('Раздел 2'!X13:X13))</f>
        <v>0&lt;=0</v>
      </c>
    </row>
    <row r="1236" spans="1:5" ht="26.4" x14ac:dyDescent="0.25">
      <c r="A1236" s="223" t="str">
        <f>IF((SUM('Раздел 2'!Y14:Y14)&lt;=SUM('Раздел 2'!Y13:Y13)),"","Неверно!")</f>
        <v/>
      </c>
      <c r="B1236" s="222" t="s">
        <v>3279</v>
      </c>
      <c r="C1236" s="282" t="s">
        <v>2291</v>
      </c>
      <c r="D1236" s="282" t="s">
        <v>2507</v>
      </c>
      <c r="E1236" s="282" t="str">
        <f>CONCATENATE(SUM('Раздел 2'!Y14:Y14),"&lt;=",SUM('Раздел 2'!Y13:Y13))</f>
        <v>0&lt;=0</v>
      </c>
    </row>
    <row r="1237" spans="1:5" ht="26.4" x14ac:dyDescent="0.25">
      <c r="A1237" s="223" t="str">
        <f>IF((SUM('Раздел 2'!Z14:Z14)&lt;=SUM('Раздел 2'!Z13:Z13)),"","Неверно!")</f>
        <v/>
      </c>
      <c r="B1237" s="222" t="s">
        <v>3279</v>
      </c>
      <c r="C1237" s="282" t="s">
        <v>2292</v>
      </c>
      <c r="D1237" s="282" t="s">
        <v>2507</v>
      </c>
      <c r="E1237" s="282" t="str">
        <f>CONCATENATE(SUM('Раздел 2'!Z14:Z14),"&lt;=",SUM('Раздел 2'!Z13:Z13))</f>
        <v>0&lt;=0</v>
      </c>
    </row>
    <row r="1238" spans="1:5" ht="26.4" x14ac:dyDescent="0.25">
      <c r="A1238" s="223" t="str">
        <f>IF((SUM('Раздел 2'!AA14:AA14)&lt;=SUM('Раздел 2'!AA13:AA13)),"","Неверно!")</f>
        <v/>
      </c>
      <c r="B1238" s="222" t="s">
        <v>3279</v>
      </c>
      <c r="C1238" s="282" t="s">
        <v>2293</v>
      </c>
      <c r="D1238" s="282" t="s">
        <v>2507</v>
      </c>
      <c r="E1238" s="282" t="str">
        <f>CONCATENATE(SUM('Раздел 2'!AA14:AA14),"&lt;=",SUM('Раздел 2'!AA13:AA13))</f>
        <v>0&lt;=0</v>
      </c>
    </row>
    <row r="1239" spans="1:5" ht="26.4" x14ac:dyDescent="0.25">
      <c r="A1239" s="223" t="str">
        <f>IF((SUM('Раздел 2'!AB14:AB14)&lt;=SUM('Раздел 2'!AB13:AB13)),"","Неверно!")</f>
        <v/>
      </c>
      <c r="B1239" s="222" t="s">
        <v>3279</v>
      </c>
      <c r="C1239" s="282" t="s">
        <v>2294</v>
      </c>
      <c r="D1239" s="282" t="s">
        <v>2507</v>
      </c>
      <c r="E1239" s="282" t="str">
        <f>CONCATENATE(SUM('Раздел 2'!AB14:AB14),"&lt;=",SUM('Раздел 2'!AB13:AB13))</f>
        <v>0&lt;=0</v>
      </c>
    </row>
    <row r="1240" spans="1:5" ht="26.4" x14ac:dyDescent="0.25">
      <c r="A1240" s="223" t="str">
        <f>IF((SUM('Раздел 2'!AC14:AC14)&lt;=SUM('Раздел 2'!AC13:AC13)),"","Неверно!")</f>
        <v/>
      </c>
      <c r="B1240" s="222" t="s">
        <v>3279</v>
      </c>
      <c r="C1240" s="282" t="s">
        <v>2295</v>
      </c>
      <c r="D1240" s="282" t="s">
        <v>2507</v>
      </c>
      <c r="E1240" s="282" t="str">
        <f>CONCATENATE(SUM('Раздел 2'!AC14:AC14),"&lt;=",SUM('Раздел 2'!AC13:AC13))</f>
        <v>0&lt;=0</v>
      </c>
    </row>
    <row r="1241" spans="1:5" ht="26.4" x14ac:dyDescent="0.25">
      <c r="A1241" s="223" t="str">
        <f>IF((SUM('Раздел 2'!AD14:AD14)&lt;=SUM('Раздел 2'!AD13:AD13)),"","Неверно!")</f>
        <v/>
      </c>
      <c r="B1241" s="222" t="s">
        <v>3279</v>
      </c>
      <c r="C1241" s="282" t="s">
        <v>2296</v>
      </c>
      <c r="D1241" s="282" t="s">
        <v>2507</v>
      </c>
      <c r="E1241" s="282" t="str">
        <f>CONCATENATE(SUM('Раздел 2'!AD14:AD14),"&lt;=",SUM('Раздел 2'!AD13:AD13))</f>
        <v>0&lt;=0</v>
      </c>
    </row>
    <row r="1242" spans="1:5" ht="26.4" x14ac:dyDescent="0.25">
      <c r="A1242" s="223" t="str">
        <f>IF((SUM('Раздел 2'!AE14:AE14)&lt;=SUM('Раздел 2'!AE13:AE13)),"","Неверно!")</f>
        <v/>
      </c>
      <c r="B1242" s="222" t="s">
        <v>3279</v>
      </c>
      <c r="C1242" s="282" t="s">
        <v>2297</v>
      </c>
      <c r="D1242" s="282" t="s">
        <v>2507</v>
      </c>
      <c r="E1242" s="282" t="str">
        <f>CONCATENATE(SUM('Раздел 2'!AE14:AE14),"&lt;=",SUM('Раздел 2'!AE13:AE13))</f>
        <v>0&lt;=0</v>
      </c>
    </row>
    <row r="1243" spans="1:5" ht="26.4" x14ac:dyDescent="0.25">
      <c r="A1243" s="223" t="str">
        <f>IF((SUM('Раздел 2'!AF14:AF14)&lt;=SUM('Раздел 2'!AF13:AF13)),"","Неверно!")</f>
        <v/>
      </c>
      <c r="B1243" s="222" t="s">
        <v>3279</v>
      </c>
      <c r="C1243" s="282" t="s">
        <v>2298</v>
      </c>
      <c r="D1243" s="282" t="s">
        <v>2507</v>
      </c>
      <c r="E1243" s="282" t="str">
        <f>CONCATENATE(SUM('Раздел 2'!AF14:AF14),"&lt;=",SUM('Раздел 2'!AF13:AF13))</f>
        <v>0&lt;=0</v>
      </c>
    </row>
    <row r="1244" spans="1:5" ht="26.4" x14ac:dyDescent="0.25">
      <c r="A1244" s="223" t="str">
        <f>IF((SUM('Раздел 2'!AG14:AG14)&lt;=SUM('Раздел 2'!AG13:AG13)),"","Неверно!")</f>
        <v/>
      </c>
      <c r="B1244" s="222" t="s">
        <v>3279</v>
      </c>
      <c r="C1244" s="282" t="s">
        <v>2299</v>
      </c>
      <c r="D1244" s="282" t="s">
        <v>2507</v>
      </c>
      <c r="E1244" s="282" t="str">
        <f>CONCATENATE(SUM('Раздел 2'!AG14:AG14),"&lt;=",SUM('Раздел 2'!AG13:AG13))</f>
        <v>0&lt;=0</v>
      </c>
    </row>
    <row r="1245" spans="1:5" x14ac:dyDescent="0.25">
      <c r="A1245" s="223" t="str">
        <f>IF((SUM('Раздел 2'!G14:G14)&lt;=SUM('Раздел 2'!G13:G13)),"","Неверно!")</f>
        <v/>
      </c>
      <c r="B1245" s="222" t="s">
        <v>3279</v>
      </c>
      <c r="C1245" s="282" t="s">
        <v>2300</v>
      </c>
      <c r="D1245" s="282" t="s">
        <v>2507</v>
      </c>
      <c r="E1245" s="282" t="str">
        <f>CONCATENATE(SUM('Раздел 2'!G14:G14),"&lt;=",SUM('Раздел 2'!G13:G13))</f>
        <v>0&lt;=0</v>
      </c>
    </row>
    <row r="1246" spans="1:5" ht="26.4" x14ac:dyDescent="0.25">
      <c r="A1246" s="223" t="str">
        <f>IF((SUM('Раздел 2'!AH14:AH14)&lt;=SUM('Раздел 2'!AH13:AH13)),"","Неверно!")</f>
        <v/>
      </c>
      <c r="B1246" s="222" t="s">
        <v>3279</v>
      </c>
      <c r="C1246" s="282" t="s">
        <v>2301</v>
      </c>
      <c r="D1246" s="282" t="s">
        <v>2507</v>
      </c>
      <c r="E1246" s="282" t="str">
        <f>CONCATENATE(SUM('Раздел 2'!AH14:AH14),"&lt;=",SUM('Раздел 2'!AH13:AH13))</f>
        <v>0&lt;=0</v>
      </c>
    </row>
    <row r="1247" spans="1:5" ht="26.4" x14ac:dyDescent="0.25">
      <c r="A1247" s="223" t="str">
        <f>IF((SUM('Раздел 2'!AI14:AI14)&lt;=SUM('Раздел 2'!AI13:AI13)),"","Неверно!")</f>
        <v/>
      </c>
      <c r="B1247" s="222" t="s">
        <v>3279</v>
      </c>
      <c r="C1247" s="282" t="s">
        <v>2302</v>
      </c>
      <c r="D1247" s="282" t="s">
        <v>2507</v>
      </c>
      <c r="E1247" s="282" t="str">
        <f>CONCATENATE(SUM('Раздел 2'!AI14:AI14),"&lt;=",SUM('Раздел 2'!AI13:AI13))</f>
        <v>0&lt;=0</v>
      </c>
    </row>
    <row r="1248" spans="1:5" ht="26.4" x14ac:dyDescent="0.25">
      <c r="A1248" s="223" t="str">
        <f>IF((SUM('Раздел 2'!AJ14:AJ14)&lt;=SUM('Раздел 2'!AJ13:AJ13)),"","Неверно!")</f>
        <v/>
      </c>
      <c r="B1248" s="222" t="s">
        <v>3279</v>
      </c>
      <c r="C1248" s="282" t="s">
        <v>2303</v>
      </c>
      <c r="D1248" s="282" t="s">
        <v>2507</v>
      </c>
      <c r="E1248" s="282" t="str">
        <f>CONCATENATE(SUM('Раздел 2'!AJ14:AJ14),"&lt;=",SUM('Раздел 2'!AJ13:AJ13))</f>
        <v>0&lt;=0</v>
      </c>
    </row>
    <row r="1249" spans="1:6" ht="26.4" x14ac:dyDescent="0.25">
      <c r="A1249" s="223" t="str">
        <f>IF((SUM('Раздел 2'!AK14:AK14)&lt;=SUM('Раздел 2'!AK13:AK13)),"","Неверно!")</f>
        <v/>
      </c>
      <c r="B1249" s="222" t="s">
        <v>3279</v>
      </c>
      <c r="C1249" s="282" t="s">
        <v>2304</v>
      </c>
      <c r="D1249" s="282" t="s">
        <v>2507</v>
      </c>
      <c r="E1249" s="282" t="str">
        <f>CONCATENATE(SUM('Раздел 2'!AK14:AK14),"&lt;=",SUM('Раздел 2'!AK13:AK13))</f>
        <v>0&lt;=0</v>
      </c>
      <c r="F1249" s="281"/>
    </row>
    <row r="1250" spans="1:6" ht="26.4" x14ac:dyDescent="0.25">
      <c r="A1250" s="223" t="str">
        <f>IF((SUM('Раздел 2'!AL14:AL14)&lt;=SUM('Раздел 2'!AL13:AL13)),"","Неверно!")</f>
        <v/>
      </c>
      <c r="B1250" s="222" t="s">
        <v>3279</v>
      </c>
      <c r="C1250" s="282" t="s">
        <v>3128</v>
      </c>
      <c r="D1250" s="282" t="s">
        <v>2507</v>
      </c>
      <c r="E1250" s="282" t="str">
        <f>CONCATENATE(SUM('Раздел 2'!AL14:AL14),"&lt;=",SUM('Раздел 2'!AL13:AL13))</f>
        <v>0&lt;=0</v>
      </c>
      <c r="F1250" s="281"/>
    </row>
    <row r="1251" spans="1:6" x14ac:dyDescent="0.25">
      <c r="A1251" s="223" t="str">
        <f>IF((SUM('Раздел 2'!H14:H14)&lt;=SUM('Раздел 2'!H13:H13)),"","Неверно!")</f>
        <v/>
      </c>
      <c r="B1251" s="222" t="s">
        <v>3279</v>
      </c>
      <c r="C1251" s="282" t="s">
        <v>2305</v>
      </c>
      <c r="D1251" s="282" t="s">
        <v>2507</v>
      </c>
      <c r="E1251" s="282" t="str">
        <f>CONCATENATE(SUM('Раздел 2'!H14:H14),"&lt;=",SUM('Раздел 2'!H13:H13))</f>
        <v>0&lt;=0</v>
      </c>
      <c r="F1251" s="281"/>
    </row>
    <row r="1252" spans="1:6" x14ac:dyDescent="0.25">
      <c r="A1252" s="223" t="str">
        <f>IF((SUM('Раздел 2'!I14:I14)&lt;=SUM('Раздел 2'!I13:I13)),"","Неверно!")</f>
        <v/>
      </c>
      <c r="B1252" s="222" t="s">
        <v>3279</v>
      </c>
      <c r="C1252" s="282" t="s">
        <v>2306</v>
      </c>
      <c r="D1252" s="282" t="s">
        <v>2507</v>
      </c>
      <c r="E1252" s="282" t="str">
        <f>CONCATENATE(SUM('Раздел 2'!I14:I14),"&lt;=",SUM('Раздел 2'!I13:I13))</f>
        <v>0&lt;=0</v>
      </c>
      <c r="F1252" s="281"/>
    </row>
    <row r="1253" spans="1:6" x14ac:dyDescent="0.25">
      <c r="A1253" s="223" t="str">
        <f>IF((SUM('Раздел 2'!J14:J14)&lt;=SUM('Раздел 2'!J13:J13)),"","Неверно!")</f>
        <v/>
      </c>
      <c r="B1253" s="222" t="s">
        <v>3279</v>
      </c>
      <c r="C1253" s="282" t="s">
        <v>2307</v>
      </c>
      <c r="D1253" s="282" t="s">
        <v>2507</v>
      </c>
      <c r="E1253" s="282" t="str">
        <f>CONCATENATE(SUM('Раздел 2'!J14:J14),"&lt;=",SUM('Раздел 2'!J13:J13))</f>
        <v>0&lt;=0</v>
      </c>
      <c r="F1253" s="281"/>
    </row>
    <row r="1254" spans="1:6" x14ac:dyDescent="0.25">
      <c r="A1254" s="223" t="str">
        <f>IF((SUM('Раздел 2'!K14:K14)&lt;=SUM('Раздел 2'!K13:K13)),"","Неверно!")</f>
        <v/>
      </c>
      <c r="B1254" s="222" t="s">
        <v>3279</v>
      </c>
      <c r="C1254" s="282" t="s">
        <v>2308</v>
      </c>
      <c r="D1254" s="282" t="s">
        <v>2507</v>
      </c>
      <c r="E1254" s="282" t="str">
        <f>CONCATENATE(SUM('Раздел 2'!K14:K14),"&lt;=",SUM('Раздел 2'!K13:K13))</f>
        <v>0&lt;=0</v>
      </c>
      <c r="F1254" s="281"/>
    </row>
    <row r="1255" spans="1:6" x14ac:dyDescent="0.25">
      <c r="A1255" s="223" t="str">
        <f>IF((SUM('Раздел 2'!L14:L14)&lt;=SUM('Раздел 2'!L13:L13)),"","Неверно!")</f>
        <v/>
      </c>
      <c r="B1255" s="222" t="s">
        <v>3279</v>
      </c>
      <c r="C1255" s="282" t="s">
        <v>2309</v>
      </c>
      <c r="D1255" s="282" t="s">
        <v>2507</v>
      </c>
      <c r="E1255" s="282" t="str">
        <f>CONCATENATE(SUM('Раздел 2'!L14:L14),"&lt;=",SUM('Раздел 2'!L13:L13))</f>
        <v>0&lt;=0</v>
      </c>
      <c r="F1255" s="281"/>
    </row>
    <row r="1256" spans="1:6" x14ac:dyDescent="0.25">
      <c r="A1256" s="223" t="str">
        <f>IF((SUM('Раздел 2'!M14:M14)&lt;=SUM('Раздел 2'!M13:M13)),"","Неверно!")</f>
        <v/>
      </c>
      <c r="B1256" s="222" t="s">
        <v>3279</v>
      </c>
      <c r="C1256" s="282" t="s">
        <v>2310</v>
      </c>
      <c r="D1256" s="282" t="s">
        <v>2507</v>
      </c>
      <c r="E1256" s="282" t="str">
        <f>CONCATENATE(SUM('Раздел 2'!M14:M14),"&lt;=",SUM('Раздел 2'!M13:M13))</f>
        <v>0&lt;=0</v>
      </c>
      <c r="F1256" s="281"/>
    </row>
    <row r="1257" spans="1:6" x14ac:dyDescent="0.25">
      <c r="A1257" s="223" t="str">
        <f>IF((SUM('Раздел 5'!E10:E10)&gt;=SUM('Раздел 5'!G10:G10)),"","Неверно!")</f>
        <v/>
      </c>
      <c r="B1257" s="222" t="s">
        <v>3280</v>
      </c>
      <c r="C1257" s="282" t="s">
        <v>1422</v>
      </c>
      <c r="D1257" s="282" t="s">
        <v>358</v>
      </c>
      <c r="E1257" s="282" t="str">
        <f>CONCATENATE(SUM('Раздел 5'!E10:E10),"&gt;=",SUM('Раздел 5'!G10:G10))</f>
        <v>28&gt;=0</v>
      </c>
      <c r="F1257" s="281"/>
    </row>
    <row r="1258" spans="1:6" ht="26.4" x14ac:dyDescent="0.25">
      <c r="A1258" s="223" t="str">
        <f>IF((SUM('Раздел 5'!E19:E19)&gt;=SUM('Раздел 5'!G19:G19)),"","Неверно!")</f>
        <v/>
      </c>
      <c r="B1258" s="222" t="s">
        <v>3280</v>
      </c>
      <c r="C1258" s="282" t="s">
        <v>1423</v>
      </c>
      <c r="D1258" s="282" t="s">
        <v>358</v>
      </c>
      <c r="E1258" s="282" t="str">
        <f>CONCATENATE(SUM('Раздел 5'!E19:E19),"&gt;=",SUM('Раздел 5'!G19:G19))</f>
        <v>0&gt;=0</v>
      </c>
      <c r="F1258" s="281"/>
    </row>
    <row r="1259" spans="1:6" ht="26.4" x14ac:dyDescent="0.25">
      <c r="A1259" s="223" t="str">
        <f>IF((SUM('Раздел 5'!E20:E20)&gt;=SUM('Раздел 5'!G20:G20)),"","Неверно!")</f>
        <v/>
      </c>
      <c r="B1259" s="222" t="s">
        <v>3280</v>
      </c>
      <c r="C1259" s="282" t="s">
        <v>1424</v>
      </c>
      <c r="D1259" s="282" t="s">
        <v>358</v>
      </c>
      <c r="E1259" s="282" t="str">
        <f>CONCATENATE(SUM('Раздел 5'!E20:E20),"&gt;=",SUM('Раздел 5'!G20:G20))</f>
        <v>0&gt;=0</v>
      </c>
      <c r="F1259" s="281"/>
    </row>
    <row r="1260" spans="1:6" ht="26.4" x14ac:dyDescent="0.25">
      <c r="A1260" s="223" t="str">
        <f>IF((SUM('Раздел 5'!E21:E21)&gt;=SUM('Раздел 5'!G21:G21)),"","Неверно!")</f>
        <v/>
      </c>
      <c r="B1260" s="222" t="s">
        <v>3280</v>
      </c>
      <c r="C1260" s="282" t="s">
        <v>1425</v>
      </c>
      <c r="D1260" s="282" t="s">
        <v>358</v>
      </c>
      <c r="E1260" s="282" t="str">
        <f>CONCATENATE(SUM('Раздел 5'!E21:E21),"&gt;=",SUM('Раздел 5'!G21:G21))</f>
        <v>0&gt;=0</v>
      </c>
      <c r="F1260" s="281"/>
    </row>
    <row r="1261" spans="1:6" ht="26.4" x14ac:dyDescent="0.25">
      <c r="A1261" s="223" t="str">
        <f>IF((SUM('Раздел 5'!E22:E22)&gt;=SUM('Раздел 5'!G22:G22)),"","Неверно!")</f>
        <v/>
      </c>
      <c r="B1261" s="222" t="s">
        <v>3280</v>
      </c>
      <c r="C1261" s="282" t="s">
        <v>1426</v>
      </c>
      <c r="D1261" s="282" t="s">
        <v>358</v>
      </c>
      <c r="E1261" s="282" t="str">
        <f>CONCATENATE(SUM('Раздел 5'!E22:E22),"&gt;=",SUM('Раздел 5'!G22:G22))</f>
        <v>0&gt;=0</v>
      </c>
      <c r="F1261" s="281"/>
    </row>
    <row r="1262" spans="1:6" ht="26.4" x14ac:dyDescent="0.25">
      <c r="A1262" s="223" t="str">
        <f>IF((SUM('Раздел 5'!E23:E23)&gt;=SUM('Раздел 5'!G23:G23)),"","Неверно!")</f>
        <v/>
      </c>
      <c r="B1262" s="222" t="s">
        <v>3280</v>
      </c>
      <c r="C1262" s="282" t="s">
        <v>1427</v>
      </c>
      <c r="D1262" s="282" t="s">
        <v>358</v>
      </c>
      <c r="E1262" s="282" t="str">
        <f>CONCATENATE(SUM('Раздел 5'!E23:E23),"&gt;=",SUM('Раздел 5'!G23:G23))</f>
        <v>15&gt;=0</v>
      </c>
      <c r="F1262" s="281"/>
    </row>
    <row r="1263" spans="1:6" ht="26.4" x14ac:dyDescent="0.25">
      <c r="A1263" s="223" t="str">
        <f>IF((SUM('Раздел 5'!E24:E24)&gt;=SUM('Раздел 5'!G24:G24)),"","Неверно!")</f>
        <v/>
      </c>
      <c r="B1263" s="222" t="s">
        <v>3280</v>
      </c>
      <c r="C1263" s="282" t="s">
        <v>1428</v>
      </c>
      <c r="D1263" s="282" t="s">
        <v>358</v>
      </c>
      <c r="E1263" s="282" t="str">
        <f>CONCATENATE(SUM('Раздел 5'!E24:E24),"&gt;=",SUM('Раздел 5'!G24:G24))</f>
        <v>1&gt;=0</v>
      </c>
      <c r="F1263" s="281"/>
    </row>
    <row r="1264" spans="1:6" ht="26.4" x14ac:dyDescent="0.25">
      <c r="A1264" s="223" t="str">
        <f>IF((SUM('Раздел 5'!E25:E25)&gt;=SUM('Раздел 5'!G25:G25)),"","Неверно!")</f>
        <v/>
      </c>
      <c r="B1264" s="222" t="s">
        <v>3280</v>
      </c>
      <c r="C1264" s="282" t="s">
        <v>1429</v>
      </c>
      <c r="D1264" s="282" t="s">
        <v>358</v>
      </c>
      <c r="E1264" s="282" t="str">
        <f>CONCATENATE(SUM('Раздел 5'!E25:E25),"&gt;=",SUM('Раздел 5'!G25:G25))</f>
        <v>0&gt;=0</v>
      </c>
      <c r="F1264" s="281"/>
    </row>
    <row r="1265" spans="1:6" ht="26.4" x14ac:dyDescent="0.25">
      <c r="A1265" s="223" t="str">
        <f>IF((SUM('Раздел 5'!E26:E26)&gt;=SUM('Раздел 5'!G26:G26)),"","Неверно!")</f>
        <v/>
      </c>
      <c r="B1265" s="222" t="s">
        <v>3280</v>
      </c>
      <c r="C1265" s="282" t="s">
        <v>1430</v>
      </c>
      <c r="D1265" s="282" t="s">
        <v>358</v>
      </c>
      <c r="E1265" s="282" t="str">
        <f>CONCATENATE(SUM('Раздел 5'!E26:E26),"&gt;=",SUM('Раздел 5'!G26:G26))</f>
        <v>0&gt;=0</v>
      </c>
      <c r="F1265" s="281"/>
    </row>
    <row r="1266" spans="1:6" ht="26.4" x14ac:dyDescent="0.25">
      <c r="A1266" s="223" t="str">
        <f>IF((SUM('Раздел 5'!E27:E27)&gt;=SUM('Раздел 5'!G27:G27)),"","Неверно!")</f>
        <v/>
      </c>
      <c r="B1266" s="222" t="s">
        <v>3280</v>
      </c>
      <c r="C1266" s="282" t="s">
        <v>1431</v>
      </c>
      <c r="D1266" s="282" t="s">
        <v>358</v>
      </c>
      <c r="E1266" s="282" t="str">
        <f>CONCATENATE(SUM('Раздел 5'!E27:E27),"&gt;=",SUM('Раздел 5'!G27:G27))</f>
        <v>0&gt;=0</v>
      </c>
      <c r="F1266" s="281"/>
    </row>
    <row r="1267" spans="1:6" ht="26.4" x14ac:dyDescent="0.25">
      <c r="A1267" s="223" t="str">
        <f>IF((SUM('Раздел 5'!E28:E28)&gt;=SUM('Раздел 5'!G28:G28)),"","Неверно!")</f>
        <v/>
      </c>
      <c r="B1267" s="222" t="s">
        <v>3280</v>
      </c>
      <c r="C1267" s="282" t="s">
        <v>1432</v>
      </c>
      <c r="D1267" s="282" t="s">
        <v>358</v>
      </c>
      <c r="E1267" s="282" t="str">
        <f>CONCATENATE(SUM('Раздел 5'!E28:E28),"&gt;=",SUM('Раздел 5'!G28:G28))</f>
        <v>4&gt;=0</v>
      </c>
      <c r="F1267" s="281"/>
    </row>
    <row r="1268" spans="1:6" x14ac:dyDescent="0.25">
      <c r="A1268" s="223" t="str">
        <f>IF((SUM('Раздел 5'!E11:E11)&gt;=SUM('Раздел 5'!G11:G11)),"","Неверно!")</f>
        <v/>
      </c>
      <c r="B1268" s="222" t="s">
        <v>3280</v>
      </c>
      <c r="C1268" s="282" t="s">
        <v>1433</v>
      </c>
      <c r="D1268" s="282" t="s">
        <v>358</v>
      </c>
      <c r="E1268" s="282" t="str">
        <f>CONCATENATE(SUM('Раздел 5'!E11:E11),"&gt;=",SUM('Раздел 5'!G11:G11))</f>
        <v>9&gt;=0</v>
      </c>
      <c r="F1268" s="281"/>
    </row>
    <row r="1269" spans="1:6" ht="26.4" x14ac:dyDescent="0.25">
      <c r="A1269" s="223" t="str">
        <f>IF((SUM('Раздел 5'!E29:E29)&gt;=SUM('Раздел 5'!G29:G29)),"","Неверно!")</f>
        <v/>
      </c>
      <c r="B1269" s="222" t="s">
        <v>3280</v>
      </c>
      <c r="C1269" s="282" t="s">
        <v>1434</v>
      </c>
      <c r="D1269" s="282" t="s">
        <v>358</v>
      </c>
      <c r="E1269" s="282" t="str">
        <f>CONCATENATE(SUM('Раздел 5'!E29:E29),"&gt;=",SUM('Раздел 5'!G29:G29))</f>
        <v>2&gt;=0</v>
      </c>
      <c r="F1269" s="281"/>
    </row>
    <row r="1270" spans="1:6" ht="26.4" x14ac:dyDescent="0.25">
      <c r="A1270" s="223" t="str">
        <f>IF((SUM('Раздел 5'!E30:E30)&gt;=SUM('Раздел 5'!G30:G30)),"","Неверно!")</f>
        <v/>
      </c>
      <c r="B1270" s="222" t="s">
        <v>3280</v>
      </c>
      <c r="C1270" s="282" t="s">
        <v>1435</v>
      </c>
      <c r="D1270" s="282" t="s">
        <v>358</v>
      </c>
      <c r="E1270" s="282" t="str">
        <f>CONCATENATE(SUM('Раздел 5'!E30:E30),"&gt;=",SUM('Раздел 5'!G30:G30))</f>
        <v>22&gt;=0</v>
      </c>
      <c r="F1270" s="281"/>
    </row>
    <row r="1271" spans="1:6" ht="26.4" x14ac:dyDescent="0.25">
      <c r="A1271" s="223" t="str">
        <f>IF((SUM('Раздел 5'!E31:E31)&gt;=SUM('Раздел 5'!G31:G31)),"","Неверно!")</f>
        <v/>
      </c>
      <c r="B1271" s="222" t="s">
        <v>3280</v>
      </c>
      <c r="C1271" s="282" t="s">
        <v>1436</v>
      </c>
      <c r="D1271" s="282" t="s">
        <v>358</v>
      </c>
      <c r="E1271" s="282" t="str">
        <f>CONCATENATE(SUM('Раздел 5'!E31:E31),"&gt;=",SUM('Раздел 5'!G31:G31))</f>
        <v>0&gt;=0</v>
      </c>
      <c r="F1271" s="281"/>
    </row>
    <row r="1272" spans="1:6" ht="26.4" x14ac:dyDescent="0.25">
      <c r="A1272" s="223" t="str">
        <f>IF((SUM('Раздел 5'!E32:E32)&gt;=SUM('Раздел 5'!G32:G32)),"","Неверно!")</f>
        <v/>
      </c>
      <c r="B1272" s="222" t="s">
        <v>3280</v>
      </c>
      <c r="C1272" s="282" t="s">
        <v>1437</v>
      </c>
      <c r="D1272" s="282" t="s">
        <v>358</v>
      </c>
      <c r="E1272" s="282" t="str">
        <f>CONCATENATE(SUM('Раздел 5'!E32:E32),"&gt;=",SUM('Раздел 5'!G32:G32))</f>
        <v>0&gt;=0</v>
      </c>
      <c r="F1272" s="281"/>
    </row>
    <row r="1273" spans="1:6" ht="26.4" x14ac:dyDescent="0.25">
      <c r="A1273" s="223" t="str">
        <f>IF((SUM('Раздел 5'!E33:E33)&gt;=SUM('Раздел 5'!G33:G33)),"","Неверно!")</f>
        <v/>
      </c>
      <c r="B1273" s="222" t="s">
        <v>3280</v>
      </c>
      <c r="C1273" s="282" t="s">
        <v>1438</v>
      </c>
      <c r="D1273" s="282" t="s">
        <v>358</v>
      </c>
      <c r="E1273" s="282" t="str">
        <f>CONCATENATE(SUM('Раздел 5'!E33:E33),"&gt;=",SUM('Раздел 5'!G33:G33))</f>
        <v>0&gt;=0</v>
      </c>
      <c r="F1273" s="281"/>
    </row>
    <row r="1274" spans="1:6" x14ac:dyDescent="0.25">
      <c r="A1274" s="223" t="str">
        <f>IF((SUM('Раздел 5'!E12:E12)&gt;=SUM('Раздел 5'!G12:G12)),"","Неверно!")</f>
        <v/>
      </c>
      <c r="B1274" s="222" t="s">
        <v>3280</v>
      </c>
      <c r="C1274" s="282" t="s">
        <v>1439</v>
      </c>
      <c r="D1274" s="282" t="s">
        <v>358</v>
      </c>
      <c r="E1274" s="282" t="str">
        <f>CONCATENATE(SUM('Раздел 5'!E12:E12),"&gt;=",SUM('Раздел 5'!G12:G12))</f>
        <v>0&gt;=0</v>
      </c>
      <c r="F1274" s="281"/>
    </row>
    <row r="1275" spans="1:6" x14ac:dyDescent="0.25">
      <c r="A1275" s="223" t="str">
        <f>IF((SUM('Раздел 5'!E13:E13)&gt;=SUM('Раздел 5'!G13:G13)),"","Неверно!")</f>
        <v/>
      </c>
      <c r="B1275" s="222" t="s">
        <v>3280</v>
      </c>
      <c r="C1275" s="282" t="s">
        <v>1440</v>
      </c>
      <c r="D1275" s="282" t="s">
        <v>358</v>
      </c>
      <c r="E1275" s="282" t="str">
        <f>CONCATENATE(SUM('Раздел 5'!E13:E13),"&gt;=",SUM('Раздел 5'!G13:G13))</f>
        <v>2&gt;=0</v>
      </c>
      <c r="F1275" s="281"/>
    </row>
    <row r="1276" spans="1:6" x14ac:dyDescent="0.25">
      <c r="A1276" s="223" t="str">
        <f>IF((SUM('Раздел 5'!E14:E14)&gt;=SUM('Раздел 5'!G14:G14)),"","Неверно!")</f>
        <v/>
      </c>
      <c r="B1276" s="222" t="s">
        <v>3280</v>
      </c>
      <c r="C1276" s="282" t="s">
        <v>1441</v>
      </c>
      <c r="D1276" s="282" t="s">
        <v>358</v>
      </c>
      <c r="E1276" s="282" t="str">
        <f>CONCATENATE(SUM('Раздел 5'!E14:E14),"&gt;=",SUM('Раздел 5'!G14:G14))</f>
        <v>0&gt;=0</v>
      </c>
      <c r="F1276" s="281"/>
    </row>
    <row r="1277" spans="1:6" x14ac:dyDescent="0.25">
      <c r="A1277" s="223" t="str">
        <f>IF((SUM('Раздел 5'!E15:E15)&gt;=SUM('Раздел 5'!G15:G15)),"","Неверно!")</f>
        <v/>
      </c>
      <c r="B1277" s="222" t="s">
        <v>3280</v>
      </c>
      <c r="C1277" s="282" t="s">
        <v>1442</v>
      </c>
      <c r="D1277" s="282" t="s">
        <v>358</v>
      </c>
      <c r="E1277" s="282" t="str">
        <f>CONCATENATE(SUM('Раздел 5'!E15:E15),"&gt;=",SUM('Раздел 5'!G15:G15))</f>
        <v>0&gt;=0</v>
      </c>
      <c r="F1277" s="281"/>
    </row>
    <row r="1278" spans="1:6" x14ac:dyDescent="0.25">
      <c r="A1278" s="223" t="str">
        <f>IF((SUM('Раздел 5'!E16:E16)&gt;=SUM('Раздел 5'!G16:G16)),"","Неверно!")</f>
        <v/>
      </c>
      <c r="B1278" s="222" t="s">
        <v>3280</v>
      </c>
      <c r="C1278" s="282" t="s">
        <v>1443</v>
      </c>
      <c r="D1278" s="282" t="s">
        <v>358</v>
      </c>
      <c r="E1278" s="282" t="str">
        <f>CONCATENATE(SUM('Раздел 5'!E16:E16),"&gt;=",SUM('Раздел 5'!G16:G16))</f>
        <v>1&gt;=0</v>
      </c>
      <c r="F1278" s="281"/>
    </row>
    <row r="1279" spans="1:6" x14ac:dyDescent="0.25">
      <c r="A1279" s="223" t="str">
        <f>IF((SUM('Раздел 5'!E17:E17)&gt;=SUM('Раздел 5'!G17:G17)),"","Неверно!")</f>
        <v/>
      </c>
      <c r="B1279" s="222" t="s">
        <v>3280</v>
      </c>
      <c r="C1279" s="282" t="s">
        <v>1444</v>
      </c>
      <c r="D1279" s="282" t="s">
        <v>358</v>
      </c>
      <c r="E1279" s="282" t="str">
        <f>CONCATENATE(SUM('Раздел 5'!E17:E17),"&gt;=",SUM('Раздел 5'!G17:G17))</f>
        <v>0&gt;=0</v>
      </c>
      <c r="F1279" s="281"/>
    </row>
    <row r="1280" spans="1:6" x14ac:dyDescent="0.25">
      <c r="A1280" s="223" t="str">
        <f>IF((SUM('Раздел 5'!E18:E18)&gt;=SUM('Раздел 5'!G18:G18)),"","Неверно!")</f>
        <v/>
      </c>
      <c r="B1280" s="222" t="s">
        <v>3280</v>
      </c>
      <c r="C1280" s="282" t="s">
        <v>1445</v>
      </c>
      <c r="D1280" s="282" t="s">
        <v>358</v>
      </c>
      <c r="E1280" s="282" t="str">
        <f>CONCATENATE(SUM('Раздел 5'!E18:E18),"&gt;=",SUM('Раздел 5'!G18:G18))</f>
        <v>0&gt;=0</v>
      </c>
      <c r="F1280" s="281"/>
    </row>
    <row r="1281" spans="1:6" x14ac:dyDescent="0.25">
      <c r="A1281" s="223" t="str">
        <f>IF((SUM('Раздел 3'!E10:E10)&gt;=SUM('Раздел 3'!G10:G10)),"","Неверно!")</f>
        <v/>
      </c>
      <c r="B1281" s="222" t="s">
        <v>3281</v>
      </c>
      <c r="C1281" s="282" t="s">
        <v>1409</v>
      </c>
      <c r="D1281" s="282" t="s">
        <v>359</v>
      </c>
      <c r="E1281" s="282" t="str">
        <f>CONCATENATE(SUM('Раздел 3'!E10:E10),"&gt;=",SUM('Раздел 3'!G10:G10))</f>
        <v>0&gt;=0</v>
      </c>
      <c r="F1281" s="281"/>
    </row>
    <row r="1282" spans="1:6" ht="26.4" x14ac:dyDescent="0.25">
      <c r="A1282" s="223" t="str">
        <f>IF((SUM('Раздел 3'!E19:E19)&gt;=SUM('Раздел 3'!G19:G19)),"","Неверно!")</f>
        <v/>
      </c>
      <c r="B1282" s="222" t="s">
        <v>3281</v>
      </c>
      <c r="C1282" s="282" t="s">
        <v>1410</v>
      </c>
      <c r="D1282" s="282" t="s">
        <v>359</v>
      </c>
      <c r="E1282" s="282" t="str">
        <f>CONCATENATE(SUM('Раздел 3'!E19:E19),"&gt;=",SUM('Раздел 3'!G19:G19))</f>
        <v>0&gt;=0</v>
      </c>
      <c r="F1282" s="281"/>
    </row>
    <row r="1283" spans="1:6" ht="26.4" x14ac:dyDescent="0.25">
      <c r="A1283" s="223" t="str">
        <f>IF((SUM('Раздел 3'!E20:E20)&gt;=SUM('Раздел 3'!G20:G20)),"","Неверно!")</f>
        <v/>
      </c>
      <c r="B1283" s="222" t="s">
        <v>3281</v>
      </c>
      <c r="C1283" s="282" t="s">
        <v>1411</v>
      </c>
      <c r="D1283" s="282" t="s">
        <v>359</v>
      </c>
      <c r="E1283" s="282" t="str">
        <f>CONCATENATE(SUM('Раздел 3'!E20:E20),"&gt;=",SUM('Раздел 3'!G20:G20))</f>
        <v>0&gt;=0</v>
      </c>
      <c r="F1283" s="281"/>
    </row>
    <row r="1284" spans="1:6" ht="26.4" x14ac:dyDescent="0.25">
      <c r="A1284" s="223" t="str">
        <f>IF((SUM('Раздел 3'!E21:E21)&gt;=SUM('Раздел 3'!G21:G21)),"","Неверно!")</f>
        <v/>
      </c>
      <c r="B1284" s="222" t="s">
        <v>3281</v>
      </c>
      <c r="C1284" s="282" t="s">
        <v>1412</v>
      </c>
      <c r="D1284" s="282" t="s">
        <v>359</v>
      </c>
      <c r="E1284" s="282" t="str">
        <f>CONCATENATE(SUM('Раздел 3'!E21:E21),"&gt;=",SUM('Раздел 3'!G21:G21))</f>
        <v>0&gt;=0</v>
      </c>
      <c r="F1284" s="281"/>
    </row>
    <row r="1285" spans="1:6" ht="26.4" x14ac:dyDescent="0.25">
      <c r="A1285" s="223" t="str">
        <f>IF((SUM('Раздел 3'!E22:E22)&gt;=SUM('Раздел 3'!G22:G22)),"","Неверно!")</f>
        <v/>
      </c>
      <c r="B1285" s="222" t="s">
        <v>3281</v>
      </c>
      <c r="C1285" s="282" t="s">
        <v>1413</v>
      </c>
      <c r="D1285" s="282" t="s">
        <v>359</v>
      </c>
      <c r="E1285" s="282" t="str">
        <f>CONCATENATE(SUM('Раздел 3'!E22:E22),"&gt;=",SUM('Раздел 3'!G22:G22))</f>
        <v>0&gt;=0</v>
      </c>
      <c r="F1285" s="281"/>
    </row>
    <row r="1286" spans="1:6" x14ac:dyDescent="0.25">
      <c r="A1286" s="223" t="str">
        <f>IF((SUM('Раздел 3'!E11:E11)&gt;=SUM('Раздел 3'!G11:G11)),"","Неверно!")</f>
        <v/>
      </c>
      <c r="B1286" s="222" t="s">
        <v>3281</v>
      </c>
      <c r="C1286" s="282" t="s">
        <v>1414</v>
      </c>
      <c r="D1286" s="282" t="s">
        <v>359</v>
      </c>
      <c r="E1286" s="282" t="str">
        <f>CONCATENATE(SUM('Раздел 3'!E11:E11),"&gt;=",SUM('Раздел 3'!G11:G11))</f>
        <v>0&gt;=0</v>
      </c>
      <c r="F1286" s="281"/>
    </row>
    <row r="1287" spans="1:6" x14ac:dyDescent="0.25">
      <c r="A1287" s="223" t="str">
        <f>IF((SUM('Раздел 3'!E12:E12)&gt;=SUM('Раздел 3'!G12:G12)),"","Неверно!")</f>
        <v/>
      </c>
      <c r="B1287" s="222" t="s">
        <v>3281</v>
      </c>
      <c r="C1287" s="282" t="s">
        <v>1415</v>
      </c>
      <c r="D1287" s="282" t="s">
        <v>359</v>
      </c>
      <c r="E1287" s="282" t="str">
        <f>CONCATENATE(SUM('Раздел 3'!E12:E12),"&gt;=",SUM('Раздел 3'!G12:G12))</f>
        <v>0&gt;=0</v>
      </c>
      <c r="F1287" s="281"/>
    </row>
    <row r="1288" spans="1:6" x14ac:dyDescent="0.25">
      <c r="A1288" s="223" t="str">
        <f>IF((SUM('Раздел 3'!E13:E13)&gt;=SUM('Раздел 3'!G13:G13)),"","Неверно!")</f>
        <v/>
      </c>
      <c r="B1288" s="222" t="s">
        <v>3281</v>
      </c>
      <c r="C1288" s="282" t="s">
        <v>1416</v>
      </c>
      <c r="D1288" s="282" t="s">
        <v>359</v>
      </c>
      <c r="E1288" s="282" t="str">
        <f>CONCATENATE(SUM('Раздел 3'!E13:E13),"&gt;=",SUM('Раздел 3'!G13:G13))</f>
        <v>0&gt;=0</v>
      </c>
      <c r="F1288" s="281"/>
    </row>
    <row r="1289" spans="1:6" x14ac:dyDescent="0.25">
      <c r="A1289" s="223" t="str">
        <f>IF((SUM('Раздел 3'!E14:E14)&gt;=SUM('Раздел 3'!G14:G14)),"","Неверно!")</f>
        <v/>
      </c>
      <c r="B1289" s="222" t="s">
        <v>3281</v>
      </c>
      <c r="C1289" s="282" t="s">
        <v>1417</v>
      </c>
      <c r="D1289" s="282" t="s">
        <v>359</v>
      </c>
      <c r="E1289" s="282" t="str">
        <f>CONCATENATE(SUM('Раздел 3'!E14:E14),"&gt;=",SUM('Раздел 3'!G14:G14))</f>
        <v>0&gt;=0</v>
      </c>
      <c r="F1289" s="281"/>
    </row>
    <row r="1290" spans="1:6" x14ac:dyDescent="0.25">
      <c r="A1290" s="223" t="str">
        <f>IF((SUM('Раздел 3'!E15:E15)&gt;=SUM('Раздел 3'!G15:G15)),"","Неверно!")</f>
        <v/>
      </c>
      <c r="B1290" s="222" t="s">
        <v>3281</v>
      </c>
      <c r="C1290" s="282" t="s">
        <v>1418</v>
      </c>
      <c r="D1290" s="282" t="s">
        <v>359</v>
      </c>
      <c r="E1290" s="282" t="str">
        <f>CONCATENATE(SUM('Раздел 3'!E15:E15),"&gt;=",SUM('Раздел 3'!G15:G15))</f>
        <v>0&gt;=0</v>
      </c>
      <c r="F1290" s="281"/>
    </row>
    <row r="1291" spans="1:6" x14ac:dyDescent="0.25">
      <c r="A1291" s="223" t="str">
        <f>IF((SUM('Раздел 3'!E16:E16)&gt;=SUM('Раздел 3'!G16:G16)),"","Неверно!")</f>
        <v/>
      </c>
      <c r="B1291" s="222" t="s">
        <v>3281</v>
      </c>
      <c r="C1291" s="282" t="s">
        <v>1419</v>
      </c>
      <c r="D1291" s="282" t="s">
        <v>359</v>
      </c>
      <c r="E1291" s="282" t="str">
        <f>CONCATENATE(SUM('Раздел 3'!E16:E16),"&gt;=",SUM('Раздел 3'!G16:G16))</f>
        <v>0&gt;=0</v>
      </c>
      <c r="F1291" s="281"/>
    </row>
    <row r="1292" spans="1:6" x14ac:dyDescent="0.25">
      <c r="A1292" s="223" t="str">
        <f>IF((SUM('Раздел 3'!E17:E17)&gt;=SUM('Раздел 3'!G17:G17)),"","Неверно!")</f>
        <v/>
      </c>
      <c r="B1292" s="222" t="s">
        <v>3281</v>
      </c>
      <c r="C1292" s="282" t="s">
        <v>1420</v>
      </c>
      <c r="D1292" s="282" t="s">
        <v>359</v>
      </c>
      <c r="E1292" s="282" t="str">
        <f>CONCATENATE(SUM('Раздел 3'!E17:E17),"&gt;=",SUM('Раздел 3'!G17:G17))</f>
        <v>0&gt;=0</v>
      </c>
      <c r="F1292" s="281"/>
    </row>
    <row r="1293" spans="1:6" x14ac:dyDescent="0.25">
      <c r="A1293" s="223" t="str">
        <f>IF((SUM('Раздел 3'!E18:E18)&gt;=SUM('Раздел 3'!G18:G18)),"","Неверно!")</f>
        <v/>
      </c>
      <c r="B1293" s="222" t="s">
        <v>3281</v>
      </c>
      <c r="C1293" s="282" t="s">
        <v>1421</v>
      </c>
      <c r="D1293" s="282" t="s">
        <v>359</v>
      </c>
      <c r="E1293" s="282" t="str">
        <f>CONCATENATE(SUM('Раздел 3'!E18:E18),"&gt;=",SUM('Раздел 3'!G18:G18))</f>
        <v>0&gt;=0</v>
      </c>
      <c r="F1293" s="281"/>
    </row>
    <row r="1294" spans="1:6" x14ac:dyDescent="0.25">
      <c r="A1294" s="223" t="str">
        <f>IF((SUM('Раздел 2'!F9:F9)&gt;=SUM('Раздел 2'!H9:H9)),"","Неверно!")</f>
        <v/>
      </c>
      <c r="B1294" s="222" t="s">
        <v>3282</v>
      </c>
      <c r="C1294" s="282" t="s">
        <v>1394</v>
      </c>
      <c r="D1294" s="282" t="s">
        <v>360</v>
      </c>
      <c r="E1294" s="282" t="str">
        <f>CONCATENATE(SUM('Раздел 2'!F9:F9),"&gt;=",SUM('Раздел 2'!H9:H9))</f>
        <v>0&gt;=0</v>
      </c>
      <c r="F1294" s="281"/>
    </row>
    <row r="1295" spans="1:6" ht="26.4" x14ac:dyDescent="0.25">
      <c r="A1295" s="223" t="str">
        <f>IF((SUM('Раздел 2'!F18:F18)&gt;=SUM('Раздел 2'!H18:H18)),"","Неверно!")</f>
        <v/>
      </c>
      <c r="B1295" s="222" t="s">
        <v>3282</v>
      </c>
      <c r="C1295" s="282" t="s">
        <v>1395</v>
      </c>
      <c r="D1295" s="282" t="s">
        <v>360</v>
      </c>
      <c r="E1295" s="282" t="str">
        <f>CONCATENATE(SUM('Раздел 2'!F18:F18),"&gt;=",SUM('Раздел 2'!H18:H18))</f>
        <v>0&gt;=0</v>
      </c>
      <c r="F1295" s="281"/>
    </row>
    <row r="1296" spans="1:6" ht="26.4" x14ac:dyDescent="0.25">
      <c r="A1296" s="223" t="str">
        <f>IF((SUM('Раздел 2'!F19:F19)&gt;=SUM('Раздел 2'!H19:H19)),"","Неверно!")</f>
        <v/>
      </c>
      <c r="B1296" s="222" t="s">
        <v>3282</v>
      </c>
      <c r="C1296" s="282" t="s">
        <v>1396</v>
      </c>
      <c r="D1296" s="282" t="s">
        <v>360</v>
      </c>
      <c r="E1296" s="282" t="str">
        <f>CONCATENATE(SUM('Раздел 2'!F19:F19),"&gt;=",SUM('Раздел 2'!H19:H19))</f>
        <v>0&gt;=0</v>
      </c>
      <c r="F1296" s="281"/>
    </row>
    <row r="1297" spans="1:5" ht="26.4" x14ac:dyDescent="0.25">
      <c r="A1297" s="223" t="str">
        <f>IF((SUM('Раздел 2'!F20:F20)&gt;=SUM('Раздел 2'!H20:H20)),"","Неверно!")</f>
        <v/>
      </c>
      <c r="B1297" s="222" t="s">
        <v>3282</v>
      </c>
      <c r="C1297" s="282" t="s">
        <v>1397</v>
      </c>
      <c r="D1297" s="282" t="s">
        <v>360</v>
      </c>
      <c r="E1297" s="282" t="str">
        <f>CONCATENATE(SUM('Раздел 2'!F20:F20),"&gt;=",SUM('Раздел 2'!H20:H20))</f>
        <v>0&gt;=0</v>
      </c>
    </row>
    <row r="1298" spans="1:5" ht="26.4" x14ac:dyDescent="0.25">
      <c r="A1298" s="223" t="str">
        <f>IF((SUM('Раздел 2'!F21:F21)&gt;=SUM('Раздел 2'!H21:H21)),"","Неверно!")</f>
        <v/>
      </c>
      <c r="B1298" s="222" t="s">
        <v>3282</v>
      </c>
      <c r="C1298" s="282" t="s">
        <v>1398</v>
      </c>
      <c r="D1298" s="282" t="s">
        <v>360</v>
      </c>
      <c r="E1298" s="282" t="str">
        <f>CONCATENATE(SUM('Раздел 2'!F21:F21),"&gt;=",SUM('Раздел 2'!H21:H21))</f>
        <v>0&gt;=0</v>
      </c>
    </row>
    <row r="1299" spans="1:5" ht="26.4" x14ac:dyDescent="0.25">
      <c r="A1299" s="223" t="str">
        <f>IF((SUM('Раздел 2'!F22:F22)&gt;=SUM('Раздел 2'!H22:H22)),"","Неверно!")</f>
        <v/>
      </c>
      <c r="B1299" s="222" t="s">
        <v>3282</v>
      </c>
      <c r="C1299" s="282" t="s">
        <v>1399</v>
      </c>
      <c r="D1299" s="282" t="s">
        <v>360</v>
      </c>
      <c r="E1299" s="282" t="str">
        <f>CONCATENATE(SUM('Раздел 2'!F22:F22),"&gt;=",SUM('Раздел 2'!H22:H22))</f>
        <v>0&gt;=0</v>
      </c>
    </row>
    <row r="1300" spans="1:5" ht="26.4" x14ac:dyDescent="0.25">
      <c r="A1300" s="223" t="str">
        <f>IF((SUM('Раздел 2'!F23:F23)&gt;=SUM('Раздел 2'!H23:H23)),"","Неверно!")</f>
        <v/>
      </c>
      <c r="B1300" s="222" t="s">
        <v>3282</v>
      </c>
      <c r="C1300" s="282" t="s">
        <v>1400</v>
      </c>
      <c r="D1300" s="282" t="s">
        <v>360</v>
      </c>
      <c r="E1300" s="282" t="str">
        <f>CONCATENATE(SUM('Раздел 2'!F23:F23),"&gt;=",SUM('Раздел 2'!H23:H23))</f>
        <v>0&gt;=0</v>
      </c>
    </row>
    <row r="1301" spans="1:5" x14ac:dyDescent="0.25">
      <c r="A1301" s="223" t="str">
        <f>IF((SUM('Раздел 2'!F10:F10)&gt;=SUM('Раздел 2'!H10:H10)),"","Неверно!")</f>
        <v/>
      </c>
      <c r="B1301" s="222" t="s">
        <v>3282</v>
      </c>
      <c r="C1301" s="282" t="s">
        <v>1401</v>
      </c>
      <c r="D1301" s="282" t="s">
        <v>360</v>
      </c>
      <c r="E1301" s="282" t="str">
        <f>CONCATENATE(SUM('Раздел 2'!F10:F10),"&gt;=",SUM('Раздел 2'!H10:H10))</f>
        <v>0&gt;=0</v>
      </c>
    </row>
    <row r="1302" spans="1:5" x14ac:dyDescent="0.25">
      <c r="A1302" s="223" t="str">
        <f>IF((SUM('Раздел 2'!F11:F11)&gt;=SUM('Раздел 2'!H11:H11)),"","Неверно!")</f>
        <v/>
      </c>
      <c r="B1302" s="222" t="s">
        <v>3282</v>
      </c>
      <c r="C1302" s="282" t="s">
        <v>1402</v>
      </c>
      <c r="D1302" s="282" t="s">
        <v>360</v>
      </c>
      <c r="E1302" s="282" t="str">
        <f>CONCATENATE(SUM('Раздел 2'!F11:F11),"&gt;=",SUM('Раздел 2'!H11:H11))</f>
        <v>0&gt;=0</v>
      </c>
    </row>
    <row r="1303" spans="1:5" x14ac:dyDescent="0.25">
      <c r="A1303" s="223" t="str">
        <f>IF((SUM('Раздел 2'!F12:F12)&gt;=SUM('Раздел 2'!H12:H12)),"","Неверно!")</f>
        <v/>
      </c>
      <c r="B1303" s="222" t="s">
        <v>3282</v>
      </c>
      <c r="C1303" s="282" t="s">
        <v>1403</v>
      </c>
      <c r="D1303" s="282" t="s">
        <v>360</v>
      </c>
      <c r="E1303" s="282" t="str">
        <f>CONCATENATE(SUM('Раздел 2'!F12:F12),"&gt;=",SUM('Раздел 2'!H12:H12))</f>
        <v>0&gt;=0</v>
      </c>
    </row>
    <row r="1304" spans="1:5" x14ac:dyDescent="0.25">
      <c r="A1304" s="223" t="str">
        <f>IF((SUM('Раздел 2'!F13:F13)&gt;=SUM('Раздел 2'!H13:H13)),"","Неверно!")</f>
        <v/>
      </c>
      <c r="B1304" s="222" t="s">
        <v>3282</v>
      </c>
      <c r="C1304" s="282" t="s">
        <v>1404</v>
      </c>
      <c r="D1304" s="282" t="s">
        <v>360</v>
      </c>
      <c r="E1304" s="282" t="str">
        <f>CONCATENATE(SUM('Раздел 2'!F13:F13),"&gt;=",SUM('Раздел 2'!H13:H13))</f>
        <v>0&gt;=0</v>
      </c>
    </row>
    <row r="1305" spans="1:5" x14ac:dyDescent="0.25">
      <c r="A1305" s="223" t="str">
        <f>IF((SUM('Раздел 2'!F14:F14)&gt;=SUM('Раздел 2'!H14:H14)),"","Неверно!")</f>
        <v/>
      </c>
      <c r="B1305" s="222" t="s">
        <v>3282</v>
      </c>
      <c r="C1305" s="282" t="s">
        <v>1405</v>
      </c>
      <c r="D1305" s="282" t="s">
        <v>360</v>
      </c>
      <c r="E1305" s="282" t="str">
        <f>CONCATENATE(SUM('Раздел 2'!F14:F14),"&gt;=",SUM('Раздел 2'!H14:H14))</f>
        <v>0&gt;=0</v>
      </c>
    </row>
    <row r="1306" spans="1:5" x14ac:dyDescent="0.25">
      <c r="A1306" s="223" t="str">
        <f>IF((SUM('Раздел 2'!F15:F15)&gt;=SUM('Раздел 2'!H15:H15)),"","Неверно!")</f>
        <v/>
      </c>
      <c r="B1306" s="222" t="s">
        <v>3282</v>
      </c>
      <c r="C1306" s="282" t="s">
        <v>1406</v>
      </c>
      <c r="D1306" s="282" t="s">
        <v>360</v>
      </c>
      <c r="E1306" s="282" t="str">
        <f>CONCATENATE(SUM('Раздел 2'!F15:F15),"&gt;=",SUM('Раздел 2'!H15:H15))</f>
        <v>0&gt;=0</v>
      </c>
    </row>
    <row r="1307" spans="1:5" x14ac:dyDescent="0.25">
      <c r="A1307" s="223" t="str">
        <f>IF((SUM('Раздел 2'!F16:F16)&gt;=SUM('Раздел 2'!H16:H16)),"","Неверно!")</f>
        <v/>
      </c>
      <c r="B1307" s="222" t="s">
        <v>3282</v>
      </c>
      <c r="C1307" s="282" t="s">
        <v>1407</v>
      </c>
      <c r="D1307" s="282" t="s">
        <v>360</v>
      </c>
      <c r="E1307" s="282" t="str">
        <f>CONCATENATE(SUM('Раздел 2'!F16:F16),"&gt;=",SUM('Раздел 2'!H16:H16))</f>
        <v>0&gt;=0</v>
      </c>
    </row>
    <row r="1308" spans="1:5" x14ac:dyDescent="0.25">
      <c r="A1308" s="223" t="str">
        <f>IF((SUM('Раздел 2'!F17:F17)&gt;=SUM('Раздел 2'!H17:H17)),"","Неверно!")</f>
        <v/>
      </c>
      <c r="B1308" s="222" t="s">
        <v>3282</v>
      </c>
      <c r="C1308" s="282" t="s">
        <v>1408</v>
      </c>
      <c r="D1308" s="282" t="s">
        <v>360</v>
      </c>
      <c r="E1308" s="282" t="str">
        <f>CONCATENATE(SUM('Раздел 2'!F17:F17),"&gt;=",SUM('Раздел 2'!H17:H17))</f>
        <v>0&gt;=0</v>
      </c>
    </row>
    <row r="1309" spans="1:5" x14ac:dyDescent="0.25">
      <c r="A1309" s="223" t="str">
        <f>IF((SUM('Раздел 5'!F10:F10)&lt;=SUM('Раздел 5'!E10:E10)),"","Неверно!")</f>
        <v/>
      </c>
      <c r="B1309" s="222" t="s">
        <v>3283</v>
      </c>
      <c r="C1309" s="282" t="s">
        <v>1370</v>
      </c>
      <c r="D1309" s="282" t="s">
        <v>361</v>
      </c>
      <c r="E1309" s="282" t="str">
        <f>CONCATENATE(SUM('Раздел 5'!F10:F10),"&lt;=",SUM('Раздел 5'!E10:E10))</f>
        <v>3&lt;=28</v>
      </c>
    </row>
    <row r="1310" spans="1:5" ht="26.4" x14ac:dyDescent="0.25">
      <c r="A1310" s="223" t="str">
        <f>IF((SUM('Раздел 5'!F19:F19)&lt;=SUM('Раздел 5'!E19:E19)),"","Неверно!")</f>
        <v/>
      </c>
      <c r="B1310" s="222" t="s">
        <v>3283</v>
      </c>
      <c r="C1310" s="282" t="s">
        <v>1371</v>
      </c>
      <c r="D1310" s="282" t="s">
        <v>361</v>
      </c>
      <c r="E1310" s="282" t="str">
        <f>CONCATENATE(SUM('Раздел 5'!F19:F19),"&lt;=",SUM('Раздел 5'!E19:E19))</f>
        <v>0&lt;=0</v>
      </c>
    </row>
    <row r="1311" spans="1:5" ht="26.4" x14ac:dyDescent="0.25">
      <c r="A1311" s="223" t="str">
        <f>IF((SUM('Раздел 5'!F20:F20)&lt;=SUM('Раздел 5'!E20:E20)),"","Неверно!")</f>
        <v/>
      </c>
      <c r="B1311" s="222" t="s">
        <v>3283</v>
      </c>
      <c r="C1311" s="282" t="s">
        <v>1372</v>
      </c>
      <c r="D1311" s="282" t="s">
        <v>361</v>
      </c>
      <c r="E1311" s="282" t="str">
        <f>CONCATENATE(SUM('Раздел 5'!F20:F20),"&lt;=",SUM('Раздел 5'!E20:E20))</f>
        <v>0&lt;=0</v>
      </c>
    </row>
    <row r="1312" spans="1:5" ht="26.4" x14ac:dyDescent="0.25">
      <c r="A1312" s="223" t="str">
        <f>IF((SUM('Раздел 5'!F21:F21)&lt;=SUM('Раздел 5'!E21:E21)),"","Неверно!")</f>
        <v/>
      </c>
      <c r="B1312" s="222" t="s">
        <v>3283</v>
      </c>
      <c r="C1312" s="282" t="s">
        <v>1373</v>
      </c>
      <c r="D1312" s="282" t="s">
        <v>361</v>
      </c>
      <c r="E1312" s="282" t="str">
        <f>CONCATENATE(SUM('Раздел 5'!F21:F21),"&lt;=",SUM('Раздел 5'!E21:E21))</f>
        <v>0&lt;=0</v>
      </c>
    </row>
    <row r="1313" spans="1:5" ht="26.4" x14ac:dyDescent="0.25">
      <c r="A1313" s="223" t="str">
        <f>IF((SUM('Раздел 5'!F22:F22)&lt;=SUM('Раздел 5'!E22:E22)),"","Неверно!")</f>
        <v/>
      </c>
      <c r="B1313" s="222" t="s">
        <v>3283</v>
      </c>
      <c r="C1313" s="282" t="s">
        <v>1374</v>
      </c>
      <c r="D1313" s="282" t="s">
        <v>361</v>
      </c>
      <c r="E1313" s="282" t="str">
        <f>CONCATENATE(SUM('Раздел 5'!F22:F22),"&lt;=",SUM('Раздел 5'!E22:E22))</f>
        <v>0&lt;=0</v>
      </c>
    </row>
    <row r="1314" spans="1:5" ht="26.4" x14ac:dyDescent="0.25">
      <c r="A1314" s="223" t="str">
        <f>IF((SUM('Раздел 5'!F23:F23)&lt;=SUM('Раздел 5'!E23:E23)),"","Неверно!")</f>
        <v/>
      </c>
      <c r="B1314" s="222" t="s">
        <v>3283</v>
      </c>
      <c r="C1314" s="282" t="s">
        <v>1375</v>
      </c>
      <c r="D1314" s="282" t="s">
        <v>361</v>
      </c>
      <c r="E1314" s="282" t="str">
        <f>CONCATENATE(SUM('Раздел 5'!F23:F23),"&lt;=",SUM('Раздел 5'!E23:E23))</f>
        <v>0&lt;=15</v>
      </c>
    </row>
    <row r="1315" spans="1:5" ht="26.4" x14ac:dyDescent="0.25">
      <c r="A1315" s="223" t="str">
        <f>IF((SUM('Раздел 5'!F24:F24)&lt;=SUM('Раздел 5'!E24:E24)),"","Неверно!")</f>
        <v/>
      </c>
      <c r="B1315" s="222" t="s">
        <v>3283</v>
      </c>
      <c r="C1315" s="282" t="s">
        <v>1376</v>
      </c>
      <c r="D1315" s="282" t="s">
        <v>361</v>
      </c>
      <c r="E1315" s="282" t="str">
        <f>CONCATENATE(SUM('Раздел 5'!F24:F24),"&lt;=",SUM('Раздел 5'!E24:E24))</f>
        <v>0&lt;=1</v>
      </c>
    </row>
    <row r="1316" spans="1:5" ht="26.4" x14ac:dyDescent="0.25">
      <c r="A1316" s="223" t="str">
        <f>IF((SUM('Раздел 5'!F25:F25)&lt;=SUM('Раздел 5'!E25:E25)),"","Неверно!")</f>
        <v/>
      </c>
      <c r="B1316" s="222" t="s">
        <v>3283</v>
      </c>
      <c r="C1316" s="282" t="s">
        <v>1377</v>
      </c>
      <c r="D1316" s="282" t="s">
        <v>361</v>
      </c>
      <c r="E1316" s="282" t="str">
        <f>CONCATENATE(SUM('Раздел 5'!F25:F25),"&lt;=",SUM('Раздел 5'!E25:E25))</f>
        <v>0&lt;=0</v>
      </c>
    </row>
    <row r="1317" spans="1:5" ht="26.4" x14ac:dyDescent="0.25">
      <c r="A1317" s="223" t="str">
        <f>IF((SUM('Раздел 5'!F26:F26)&lt;=SUM('Раздел 5'!E26:E26)),"","Неверно!")</f>
        <v/>
      </c>
      <c r="B1317" s="222" t="s">
        <v>3283</v>
      </c>
      <c r="C1317" s="282" t="s">
        <v>1378</v>
      </c>
      <c r="D1317" s="282" t="s">
        <v>361</v>
      </c>
      <c r="E1317" s="282" t="str">
        <f>CONCATENATE(SUM('Раздел 5'!F26:F26),"&lt;=",SUM('Раздел 5'!E26:E26))</f>
        <v>0&lt;=0</v>
      </c>
    </row>
    <row r="1318" spans="1:5" ht="26.4" x14ac:dyDescent="0.25">
      <c r="A1318" s="223" t="str">
        <f>IF((SUM('Раздел 5'!F27:F27)&lt;=SUM('Раздел 5'!E27:E27)),"","Неверно!")</f>
        <v/>
      </c>
      <c r="B1318" s="222" t="s">
        <v>3283</v>
      </c>
      <c r="C1318" s="282" t="s">
        <v>1379</v>
      </c>
      <c r="D1318" s="282" t="s">
        <v>361</v>
      </c>
      <c r="E1318" s="282" t="str">
        <f>CONCATENATE(SUM('Раздел 5'!F27:F27),"&lt;=",SUM('Раздел 5'!E27:E27))</f>
        <v>0&lt;=0</v>
      </c>
    </row>
    <row r="1319" spans="1:5" ht="26.4" x14ac:dyDescent="0.25">
      <c r="A1319" s="223" t="str">
        <f>IF((SUM('Раздел 5'!F28:F28)&lt;=SUM('Раздел 5'!E28:E28)),"","Неверно!")</f>
        <v/>
      </c>
      <c r="B1319" s="222" t="s">
        <v>3283</v>
      </c>
      <c r="C1319" s="282" t="s">
        <v>1380</v>
      </c>
      <c r="D1319" s="282" t="s">
        <v>361</v>
      </c>
      <c r="E1319" s="282" t="str">
        <f>CONCATENATE(SUM('Раздел 5'!F28:F28),"&lt;=",SUM('Раздел 5'!E28:E28))</f>
        <v>2&lt;=4</v>
      </c>
    </row>
    <row r="1320" spans="1:5" x14ac:dyDescent="0.25">
      <c r="A1320" s="223" t="str">
        <f>IF((SUM('Раздел 5'!F11:F11)&lt;=SUM('Раздел 5'!E11:E11)),"","Неверно!")</f>
        <v/>
      </c>
      <c r="B1320" s="222" t="s">
        <v>3283</v>
      </c>
      <c r="C1320" s="282" t="s">
        <v>1381</v>
      </c>
      <c r="D1320" s="282" t="s">
        <v>361</v>
      </c>
      <c r="E1320" s="282" t="str">
        <f>CONCATENATE(SUM('Раздел 5'!F11:F11),"&lt;=",SUM('Раздел 5'!E11:E11))</f>
        <v>3&lt;=9</v>
      </c>
    </row>
    <row r="1321" spans="1:5" ht="26.4" x14ac:dyDescent="0.25">
      <c r="A1321" s="223" t="str">
        <f>IF((SUM('Раздел 5'!F29:F29)&lt;=SUM('Раздел 5'!E29:E29)),"","Неверно!")</f>
        <v/>
      </c>
      <c r="B1321" s="222" t="s">
        <v>3283</v>
      </c>
      <c r="C1321" s="282" t="s">
        <v>1382</v>
      </c>
      <c r="D1321" s="282" t="s">
        <v>361</v>
      </c>
      <c r="E1321" s="282" t="str">
        <f>CONCATENATE(SUM('Раздел 5'!F29:F29),"&lt;=",SUM('Раздел 5'!E29:E29))</f>
        <v>0&lt;=2</v>
      </c>
    </row>
    <row r="1322" spans="1:5" ht="26.4" x14ac:dyDescent="0.25">
      <c r="A1322" s="223" t="str">
        <f>IF((SUM('Раздел 5'!F30:F30)&lt;=SUM('Раздел 5'!E30:E30)),"","Неверно!")</f>
        <v/>
      </c>
      <c r="B1322" s="222" t="s">
        <v>3283</v>
      </c>
      <c r="C1322" s="282" t="s">
        <v>1383</v>
      </c>
      <c r="D1322" s="282" t="s">
        <v>361</v>
      </c>
      <c r="E1322" s="282" t="str">
        <f>CONCATENATE(SUM('Раздел 5'!F30:F30),"&lt;=",SUM('Раздел 5'!E30:E30))</f>
        <v>1&lt;=22</v>
      </c>
    </row>
    <row r="1323" spans="1:5" ht="26.4" x14ac:dyDescent="0.25">
      <c r="A1323" s="223" t="str">
        <f>IF((SUM('Раздел 5'!F31:F31)&lt;=SUM('Раздел 5'!E31:E31)),"","Неверно!")</f>
        <v/>
      </c>
      <c r="B1323" s="222" t="s">
        <v>3283</v>
      </c>
      <c r="C1323" s="282" t="s">
        <v>1384</v>
      </c>
      <c r="D1323" s="282" t="s">
        <v>361</v>
      </c>
      <c r="E1323" s="282" t="str">
        <f>CONCATENATE(SUM('Раздел 5'!F31:F31),"&lt;=",SUM('Раздел 5'!E31:E31))</f>
        <v>0&lt;=0</v>
      </c>
    </row>
    <row r="1324" spans="1:5" ht="26.4" x14ac:dyDescent="0.25">
      <c r="A1324" s="223" t="str">
        <f>IF((SUM('Раздел 5'!F32:F32)&lt;=SUM('Раздел 5'!E32:E32)),"","Неверно!")</f>
        <v/>
      </c>
      <c r="B1324" s="222" t="s">
        <v>3283</v>
      </c>
      <c r="C1324" s="282" t="s">
        <v>1385</v>
      </c>
      <c r="D1324" s="282" t="s">
        <v>361</v>
      </c>
      <c r="E1324" s="282" t="str">
        <f>CONCATENATE(SUM('Раздел 5'!F32:F32),"&lt;=",SUM('Раздел 5'!E32:E32))</f>
        <v>0&lt;=0</v>
      </c>
    </row>
    <row r="1325" spans="1:5" ht="26.4" x14ac:dyDescent="0.25">
      <c r="A1325" s="223" t="str">
        <f>IF((SUM('Раздел 5'!F33:F33)&lt;=SUM('Раздел 5'!E33:E33)),"","Неверно!")</f>
        <v/>
      </c>
      <c r="B1325" s="222" t="s">
        <v>3283</v>
      </c>
      <c r="C1325" s="282" t="s">
        <v>1386</v>
      </c>
      <c r="D1325" s="282" t="s">
        <v>361</v>
      </c>
      <c r="E1325" s="282" t="str">
        <f>CONCATENATE(SUM('Раздел 5'!F33:F33),"&lt;=",SUM('Раздел 5'!E33:E33))</f>
        <v>0&lt;=0</v>
      </c>
    </row>
    <row r="1326" spans="1:5" x14ac:dyDescent="0.25">
      <c r="A1326" s="223" t="str">
        <f>IF((SUM('Раздел 5'!F12:F12)&lt;=SUM('Раздел 5'!E12:E12)),"","Неверно!")</f>
        <v/>
      </c>
      <c r="B1326" s="222" t="s">
        <v>3283</v>
      </c>
      <c r="C1326" s="282" t="s">
        <v>1387</v>
      </c>
      <c r="D1326" s="282" t="s">
        <v>361</v>
      </c>
      <c r="E1326" s="282" t="str">
        <f>CONCATENATE(SUM('Раздел 5'!F12:F12),"&lt;=",SUM('Раздел 5'!E12:E12))</f>
        <v>0&lt;=0</v>
      </c>
    </row>
    <row r="1327" spans="1:5" x14ac:dyDescent="0.25">
      <c r="A1327" s="223" t="str">
        <f>IF((SUM('Раздел 5'!F13:F13)&lt;=SUM('Раздел 5'!E13:E13)),"","Неверно!")</f>
        <v/>
      </c>
      <c r="B1327" s="222" t="s">
        <v>3283</v>
      </c>
      <c r="C1327" s="282" t="s">
        <v>1388</v>
      </c>
      <c r="D1327" s="282" t="s">
        <v>361</v>
      </c>
      <c r="E1327" s="282" t="str">
        <f>CONCATENATE(SUM('Раздел 5'!F13:F13),"&lt;=",SUM('Раздел 5'!E13:E13))</f>
        <v>0&lt;=2</v>
      </c>
    </row>
    <row r="1328" spans="1:5" x14ac:dyDescent="0.25">
      <c r="A1328" s="223" t="str">
        <f>IF((SUM('Раздел 5'!F14:F14)&lt;=SUM('Раздел 5'!E14:E14)),"","Неверно!")</f>
        <v/>
      </c>
      <c r="B1328" s="222" t="s">
        <v>3283</v>
      </c>
      <c r="C1328" s="282" t="s">
        <v>1389</v>
      </c>
      <c r="D1328" s="282" t="s">
        <v>361</v>
      </c>
      <c r="E1328" s="282" t="str">
        <f>CONCATENATE(SUM('Раздел 5'!F14:F14),"&lt;=",SUM('Раздел 5'!E14:E14))</f>
        <v>0&lt;=0</v>
      </c>
    </row>
    <row r="1329" spans="1:5" x14ac:dyDescent="0.25">
      <c r="A1329" s="223" t="str">
        <f>IF((SUM('Раздел 5'!F15:F15)&lt;=SUM('Раздел 5'!E15:E15)),"","Неверно!")</f>
        <v/>
      </c>
      <c r="B1329" s="222" t="s">
        <v>3283</v>
      </c>
      <c r="C1329" s="282" t="s">
        <v>1390</v>
      </c>
      <c r="D1329" s="282" t="s">
        <v>361</v>
      </c>
      <c r="E1329" s="282" t="str">
        <f>CONCATENATE(SUM('Раздел 5'!F15:F15),"&lt;=",SUM('Раздел 5'!E15:E15))</f>
        <v>0&lt;=0</v>
      </c>
    </row>
    <row r="1330" spans="1:5" x14ac:dyDescent="0.25">
      <c r="A1330" s="223" t="str">
        <f>IF((SUM('Раздел 5'!F16:F16)&lt;=SUM('Раздел 5'!E16:E16)),"","Неверно!")</f>
        <v/>
      </c>
      <c r="B1330" s="222" t="s">
        <v>3283</v>
      </c>
      <c r="C1330" s="282" t="s">
        <v>1391</v>
      </c>
      <c r="D1330" s="282" t="s">
        <v>361</v>
      </c>
      <c r="E1330" s="282" t="str">
        <f>CONCATENATE(SUM('Раздел 5'!F16:F16),"&lt;=",SUM('Раздел 5'!E16:E16))</f>
        <v>0&lt;=1</v>
      </c>
    </row>
    <row r="1331" spans="1:5" x14ac:dyDescent="0.25">
      <c r="A1331" s="223" t="str">
        <f>IF((SUM('Раздел 5'!F17:F17)&lt;=SUM('Раздел 5'!E17:E17)),"","Неверно!")</f>
        <v/>
      </c>
      <c r="B1331" s="222" t="s">
        <v>3283</v>
      </c>
      <c r="C1331" s="282" t="s">
        <v>1392</v>
      </c>
      <c r="D1331" s="282" t="s">
        <v>361</v>
      </c>
      <c r="E1331" s="282" t="str">
        <f>CONCATENATE(SUM('Раздел 5'!F17:F17),"&lt;=",SUM('Раздел 5'!E17:E17))</f>
        <v>0&lt;=0</v>
      </c>
    </row>
    <row r="1332" spans="1:5" x14ac:dyDescent="0.25">
      <c r="A1332" s="223" t="str">
        <f>IF((SUM('Раздел 5'!F18:F18)&lt;=SUM('Раздел 5'!E18:E18)),"","Неверно!")</f>
        <v/>
      </c>
      <c r="B1332" s="222" t="s">
        <v>3283</v>
      </c>
      <c r="C1332" s="282" t="s">
        <v>1393</v>
      </c>
      <c r="D1332" s="282" t="s">
        <v>361</v>
      </c>
      <c r="E1332" s="282" t="str">
        <f>CONCATENATE(SUM('Раздел 5'!F18:F18),"&lt;=",SUM('Раздел 5'!E18:E18))</f>
        <v>0&lt;=0</v>
      </c>
    </row>
    <row r="1333" spans="1:5" x14ac:dyDescent="0.25">
      <c r="A1333" s="223" t="str">
        <f>IF((SUM('Раздел 5'!N10:N10)&lt;=SUM('Раздел 5'!J10:J10)),"","Неверно!")</f>
        <v/>
      </c>
      <c r="B1333" s="222" t="s">
        <v>3284</v>
      </c>
      <c r="C1333" s="282" t="s">
        <v>1346</v>
      </c>
      <c r="D1333" s="282" t="s">
        <v>319</v>
      </c>
      <c r="E1333" s="282" t="str">
        <f>CONCATENATE(SUM('Раздел 5'!N10:N10),"&lt;=",SUM('Раздел 5'!J10:J10))</f>
        <v>0&lt;=21</v>
      </c>
    </row>
    <row r="1334" spans="1:5" ht="26.4" x14ac:dyDescent="0.25">
      <c r="A1334" s="223" t="str">
        <f>IF((SUM('Раздел 5'!N19:N19)&lt;=SUM('Раздел 5'!J19:J19)),"","Неверно!")</f>
        <v/>
      </c>
      <c r="B1334" s="222" t="s">
        <v>3284</v>
      </c>
      <c r="C1334" s="282" t="s">
        <v>1347</v>
      </c>
      <c r="D1334" s="282" t="s">
        <v>319</v>
      </c>
      <c r="E1334" s="282" t="str">
        <f>CONCATENATE(SUM('Раздел 5'!N19:N19),"&lt;=",SUM('Раздел 5'!J19:J19))</f>
        <v>0&lt;=0</v>
      </c>
    </row>
    <row r="1335" spans="1:5" ht="26.4" x14ac:dyDescent="0.25">
      <c r="A1335" s="223" t="str">
        <f>IF((SUM('Раздел 5'!N20:N20)&lt;=SUM('Раздел 5'!J20:J20)),"","Неверно!")</f>
        <v/>
      </c>
      <c r="B1335" s="222" t="s">
        <v>3284</v>
      </c>
      <c r="C1335" s="282" t="s">
        <v>1348</v>
      </c>
      <c r="D1335" s="282" t="s">
        <v>319</v>
      </c>
      <c r="E1335" s="282" t="str">
        <f>CONCATENATE(SUM('Раздел 5'!N20:N20),"&lt;=",SUM('Раздел 5'!J20:J20))</f>
        <v>0&lt;=0</v>
      </c>
    </row>
    <row r="1336" spans="1:5" ht="26.4" x14ac:dyDescent="0.25">
      <c r="A1336" s="223" t="str">
        <f>IF((SUM('Раздел 5'!N21:N21)&lt;=SUM('Раздел 5'!J21:J21)),"","Неверно!")</f>
        <v/>
      </c>
      <c r="B1336" s="222" t="s">
        <v>3284</v>
      </c>
      <c r="C1336" s="282" t="s">
        <v>1349</v>
      </c>
      <c r="D1336" s="282" t="s">
        <v>319</v>
      </c>
      <c r="E1336" s="282" t="str">
        <f>CONCATENATE(SUM('Раздел 5'!N21:N21),"&lt;=",SUM('Раздел 5'!J21:J21))</f>
        <v>0&lt;=0</v>
      </c>
    </row>
    <row r="1337" spans="1:5" ht="26.4" x14ac:dyDescent="0.25">
      <c r="A1337" s="223" t="str">
        <f>IF((SUM('Раздел 5'!N22:N22)&lt;=SUM('Раздел 5'!J22:J22)),"","Неверно!")</f>
        <v/>
      </c>
      <c r="B1337" s="222" t="s">
        <v>3284</v>
      </c>
      <c r="C1337" s="282" t="s">
        <v>1350</v>
      </c>
      <c r="D1337" s="282" t="s">
        <v>319</v>
      </c>
      <c r="E1337" s="282" t="str">
        <f>CONCATENATE(SUM('Раздел 5'!N22:N22),"&lt;=",SUM('Раздел 5'!J22:J22))</f>
        <v>0&lt;=0</v>
      </c>
    </row>
    <row r="1338" spans="1:5" ht="26.4" x14ac:dyDescent="0.25">
      <c r="A1338" s="223" t="str">
        <f>IF((SUM('Раздел 5'!N23:N23)&lt;=SUM('Раздел 5'!J23:J23)),"","Неверно!")</f>
        <v/>
      </c>
      <c r="B1338" s="222" t="s">
        <v>3284</v>
      </c>
      <c r="C1338" s="282" t="s">
        <v>1351</v>
      </c>
      <c r="D1338" s="282" t="s">
        <v>319</v>
      </c>
      <c r="E1338" s="282" t="str">
        <f>CONCATENATE(SUM('Раздел 5'!N23:N23),"&lt;=",SUM('Раздел 5'!J23:J23))</f>
        <v>0&lt;=10</v>
      </c>
    </row>
    <row r="1339" spans="1:5" ht="26.4" x14ac:dyDescent="0.25">
      <c r="A1339" s="223" t="str">
        <f>IF((SUM('Раздел 5'!N24:N24)&lt;=SUM('Раздел 5'!J24:J24)),"","Неверно!")</f>
        <v/>
      </c>
      <c r="B1339" s="222" t="s">
        <v>3284</v>
      </c>
      <c r="C1339" s="282" t="s">
        <v>1352</v>
      </c>
      <c r="D1339" s="282" t="s">
        <v>319</v>
      </c>
      <c r="E1339" s="282" t="str">
        <f>CONCATENATE(SUM('Раздел 5'!N24:N24),"&lt;=",SUM('Раздел 5'!J24:J24))</f>
        <v>0&lt;=0</v>
      </c>
    </row>
    <row r="1340" spans="1:5" ht="26.4" x14ac:dyDescent="0.25">
      <c r="A1340" s="223" t="str">
        <f>IF((SUM('Раздел 5'!N25:N25)&lt;=SUM('Раздел 5'!J25:J25)),"","Неверно!")</f>
        <v/>
      </c>
      <c r="B1340" s="222" t="s">
        <v>3284</v>
      </c>
      <c r="C1340" s="282" t="s">
        <v>1353</v>
      </c>
      <c r="D1340" s="282" t="s">
        <v>319</v>
      </c>
      <c r="E1340" s="282" t="str">
        <f>CONCATENATE(SUM('Раздел 5'!N25:N25),"&lt;=",SUM('Раздел 5'!J25:J25))</f>
        <v>0&lt;=0</v>
      </c>
    </row>
    <row r="1341" spans="1:5" ht="26.4" x14ac:dyDescent="0.25">
      <c r="A1341" s="223" t="str">
        <f>IF((SUM('Раздел 5'!N26:N26)&lt;=SUM('Раздел 5'!J26:J26)),"","Неверно!")</f>
        <v/>
      </c>
      <c r="B1341" s="222" t="s">
        <v>3284</v>
      </c>
      <c r="C1341" s="282" t="s">
        <v>1354</v>
      </c>
      <c r="D1341" s="282" t="s">
        <v>319</v>
      </c>
      <c r="E1341" s="282" t="str">
        <f>CONCATENATE(SUM('Раздел 5'!N26:N26),"&lt;=",SUM('Раздел 5'!J26:J26))</f>
        <v>0&lt;=0</v>
      </c>
    </row>
    <row r="1342" spans="1:5" ht="26.4" x14ac:dyDescent="0.25">
      <c r="A1342" s="223" t="str">
        <f>IF((SUM('Раздел 5'!N27:N27)&lt;=SUM('Раздел 5'!J27:J27)),"","Неверно!")</f>
        <v/>
      </c>
      <c r="B1342" s="222" t="s">
        <v>3284</v>
      </c>
      <c r="C1342" s="282" t="s">
        <v>1355</v>
      </c>
      <c r="D1342" s="282" t="s">
        <v>319</v>
      </c>
      <c r="E1342" s="282" t="str">
        <f>CONCATENATE(SUM('Раздел 5'!N27:N27),"&lt;=",SUM('Раздел 5'!J27:J27))</f>
        <v>0&lt;=0</v>
      </c>
    </row>
    <row r="1343" spans="1:5" ht="26.4" x14ac:dyDescent="0.25">
      <c r="A1343" s="223" t="str">
        <f>IF((SUM('Раздел 5'!N28:N28)&lt;=SUM('Раздел 5'!J28:J28)),"","Неверно!")</f>
        <v/>
      </c>
      <c r="B1343" s="222" t="s">
        <v>3284</v>
      </c>
      <c r="C1343" s="282" t="s">
        <v>1356</v>
      </c>
      <c r="D1343" s="282" t="s">
        <v>319</v>
      </c>
      <c r="E1343" s="282" t="str">
        <f>CONCATENATE(SUM('Раздел 5'!N28:N28),"&lt;=",SUM('Раздел 5'!J28:J28))</f>
        <v>0&lt;=2</v>
      </c>
    </row>
    <row r="1344" spans="1:5" x14ac:dyDescent="0.25">
      <c r="A1344" s="223" t="str">
        <f>IF((SUM('Раздел 5'!N11:N11)&lt;=SUM('Раздел 5'!J11:J11)),"","Неверно!")</f>
        <v/>
      </c>
      <c r="B1344" s="222" t="s">
        <v>3284</v>
      </c>
      <c r="C1344" s="282" t="s">
        <v>1357</v>
      </c>
      <c r="D1344" s="282" t="s">
        <v>319</v>
      </c>
      <c r="E1344" s="282" t="str">
        <f>CONCATENATE(SUM('Раздел 5'!N11:N11),"&lt;=",SUM('Раздел 5'!J11:J11))</f>
        <v>0&lt;=9</v>
      </c>
    </row>
    <row r="1345" spans="1:5" ht="26.4" x14ac:dyDescent="0.25">
      <c r="A1345" s="223" t="str">
        <f>IF((SUM('Раздел 5'!N29:N29)&lt;=SUM('Раздел 5'!J29:J29)),"","Неверно!")</f>
        <v/>
      </c>
      <c r="B1345" s="222" t="s">
        <v>3284</v>
      </c>
      <c r="C1345" s="282" t="s">
        <v>1358</v>
      </c>
      <c r="D1345" s="282" t="s">
        <v>319</v>
      </c>
      <c r="E1345" s="282" t="str">
        <f>CONCATENATE(SUM('Раздел 5'!N29:N29),"&lt;=",SUM('Раздел 5'!J29:J29))</f>
        <v>0&lt;=1</v>
      </c>
    </row>
    <row r="1346" spans="1:5" ht="26.4" x14ac:dyDescent="0.25">
      <c r="A1346" s="223" t="str">
        <f>IF((SUM('Раздел 5'!N30:N30)&lt;=SUM('Раздел 5'!J30:J30)),"","Неверно!")</f>
        <v/>
      </c>
      <c r="B1346" s="222" t="s">
        <v>3284</v>
      </c>
      <c r="C1346" s="282" t="s">
        <v>1359</v>
      </c>
      <c r="D1346" s="282" t="s">
        <v>319</v>
      </c>
      <c r="E1346" s="282" t="str">
        <f>CONCATENATE(SUM('Раздел 5'!N30:N30),"&lt;=",SUM('Раздел 5'!J30:J30))</f>
        <v>0&lt;=18</v>
      </c>
    </row>
    <row r="1347" spans="1:5" ht="26.4" x14ac:dyDescent="0.25">
      <c r="A1347" s="223" t="str">
        <f>IF((SUM('Раздел 5'!N31:N31)&lt;=SUM('Раздел 5'!J31:J31)),"","Неверно!")</f>
        <v/>
      </c>
      <c r="B1347" s="222" t="s">
        <v>3284</v>
      </c>
      <c r="C1347" s="282" t="s">
        <v>1360</v>
      </c>
      <c r="D1347" s="282" t="s">
        <v>319</v>
      </c>
      <c r="E1347" s="282" t="str">
        <f>CONCATENATE(SUM('Раздел 5'!N31:N31),"&lt;=",SUM('Раздел 5'!J31:J31))</f>
        <v>0&lt;=0</v>
      </c>
    </row>
    <row r="1348" spans="1:5" ht="26.4" x14ac:dyDescent="0.25">
      <c r="A1348" s="223" t="str">
        <f>IF((SUM('Раздел 5'!N32:N32)&lt;=SUM('Раздел 5'!J32:J32)),"","Неверно!")</f>
        <v/>
      </c>
      <c r="B1348" s="222" t="s">
        <v>3284</v>
      </c>
      <c r="C1348" s="282" t="s">
        <v>1361</v>
      </c>
      <c r="D1348" s="282" t="s">
        <v>319</v>
      </c>
      <c r="E1348" s="282" t="str">
        <f>CONCATENATE(SUM('Раздел 5'!N32:N32),"&lt;=",SUM('Раздел 5'!J32:J32))</f>
        <v>0&lt;=0</v>
      </c>
    </row>
    <row r="1349" spans="1:5" ht="26.4" x14ac:dyDescent="0.25">
      <c r="A1349" s="223" t="str">
        <f>IF((SUM('Раздел 5'!N33:N33)&lt;=SUM('Раздел 5'!J33:J33)),"","Неверно!")</f>
        <v/>
      </c>
      <c r="B1349" s="222" t="s">
        <v>3284</v>
      </c>
      <c r="C1349" s="282" t="s">
        <v>1362</v>
      </c>
      <c r="D1349" s="282" t="s">
        <v>319</v>
      </c>
      <c r="E1349" s="282" t="str">
        <f>CONCATENATE(SUM('Раздел 5'!N33:N33),"&lt;=",SUM('Раздел 5'!J33:J33))</f>
        <v>0&lt;=0</v>
      </c>
    </row>
    <row r="1350" spans="1:5" x14ac:dyDescent="0.25">
      <c r="A1350" s="223" t="str">
        <f>IF((SUM('Раздел 5'!N12:N12)&lt;=SUM('Раздел 5'!J12:J12)),"","Неверно!")</f>
        <v/>
      </c>
      <c r="B1350" s="222" t="s">
        <v>3284</v>
      </c>
      <c r="C1350" s="282" t="s">
        <v>1363</v>
      </c>
      <c r="D1350" s="282" t="s">
        <v>319</v>
      </c>
      <c r="E1350" s="282" t="str">
        <f>CONCATENATE(SUM('Раздел 5'!N12:N12),"&lt;=",SUM('Раздел 5'!J12:J12))</f>
        <v>0&lt;=0</v>
      </c>
    </row>
    <row r="1351" spans="1:5" x14ac:dyDescent="0.25">
      <c r="A1351" s="223" t="str">
        <f>IF((SUM('Раздел 5'!N13:N13)&lt;=SUM('Раздел 5'!J13:J13)),"","Неверно!")</f>
        <v/>
      </c>
      <c r="B1351" s="222" t="s">
        <v>3284</v>
      </c>
      <c r="C1351" s="282" t="s">
        <v>1364</v>
      </c>
      <c r="D1351" s="282" t="s">
        <v>319</v>
      </c>
      <c r="E1351" s="282" t="str">
        <f>CONCATENATE(SUM('Раздел 5'!N13:N13),"&lt;=",SUM('Раздел 5'!J13:J13))</f>
        <v>0&lt;=2</v>
      </c>
    </row>
    <row r="1352" spans="1:5" x14ac:dyDescent="0.25">
      <c r="A1352" s="223" t="str">
        <f>IF((SUM('Раздел 5'!N14:N14)&lt;=SUM('Раздел 5'!J14:J14)),"","Неверно!")</f>
        <v/>
      </c>
      <c r="B1352" s="222" t="s">
        <v>3284</v>
      </c>
      <c r="C1352" s="282" t="s">
        <v>1365</v>
      </c>
      <c r="D1352" s="282" t="s">
        <v>319</v>
      </c>
      <c r="E1352" s="282" t="str">
        <f>CONCATENATE(SUM('Раздел 5'!N14:N14),"&lt;=",SUM('Раздел 5'!J14:J14))</f>
        <v>0&lt;=0</v>
      </c>
    </row>
    <row r="1353" spans="1:5" x14ac:dyDescent="0.25">
      <c r="A1353" s="223" t="str">
        <f>IF((SUM('Раздел 5'!N15:N15)&lt;=SUM('Раздел 5'!J15:J15)),"","Неверно!")</f>
        <v/>
      </c>
      <c r="B1353" s="222" t="s">
        <v>3284</v>
      </c>
      <c r="C1353" s="282" t="s">
        <v>1366</v>
      </c>
      <c r="D1353" s="282" t="s">
        <v>319</v>
      </c>
      <c r="E1353" s="282" t="str">
        <f>CONCATENATE(SUM('Раздел 5'!N15:N15),"&lt;=",SUM('Раздел 5'!J15:J15))</f>
        <v>0&lt;=0</v>
      </c>
    </row>
    <row r="1354" spans="1:5" x14ac:dyDescent="0.25">
      <c r="A1354" s="223" t="str">
        <f>IF((SUM('Раздел 5'!N16:N16)&lt;=SUM('Раздел 5'!J16:J16)),"","Неверно!")</f>
        <v/>
      </c>
      <c r="B1354" s="222" t="s">
        <v>3284</v>
      </c>
      <c r="C1354" s="282" t="s">
        <v>1367</v>
      </c>
      <c r="D1354" s="282" t="s">
        <v>319</v>
      </c>
      <c r="E1354" s="282" t="str">
        <f>CONCATENATE(SUM('Раздел 5'!N16:N16),"&lt;=",SUM('Раздел 5'!J16:J16))</f>
        <v>0&lt;=0</v>
      </c>
    </row>
    <row r="1355" spans="1:5" x14ac:dyDescent="0.25">
      <c r="A1355" s="223" t="str">
        <f>IF((SUM('Раздел 5'!N17:N17)&lt;=SUM('Раздел 5'!J17:J17)),"","Неверно!")</f>
        <v/>
      </c>
      <c r="B1355" s="222" t="s">
        <v>3284</v>
      </c>
      <c r="C1355" s="282" t="s">
        <v>1368</v>
      </c>
      <c r="D1355" s="282" t="s">
        <v>319</v>
      </c>
      <c r="E1355" s="282" t="str">
        <f>CONCATENATE(SUM('Раздел 5'!N17:N17),"&lt;=",SUM('Раздел 5'!J17:J17))</f>
        <v>0&lt;=0</v>
      </c>
    </row>
    <row r="1356" spans="1:5" x14ac:dyDescent="0.25">
      <c r="A1356" s="223" t="str">
        <f>IF((SUM('Раздел 5'!N18:N18)&lt;=SUM('Раздел 5'!J18:J18)),"","Неверно!")</f>
        <v/>
      </c>
      <c r="B1356" s="222" t="s">
        <v>3284</v>
      </c>
      <c r="C1356" s="282" t="s">
        <v>1369</v>
      </c>
      <c r="D1356" s="282" t="s">
        <v>319</v>
      </c>
      <c r="E1356" s="282" t="str">
        <f>CONCATENATE(SUM('Раздел 5'!N18:N18),"&lt;=",SUM('Раздел 5'!J18:J18))</f>
        <v>0&lt;=0</v>
      </c>
    </row>
    <row r="1357" spans="1:5" x14ac:dyDescent="0.25">
      <c r="A1357" s="223" t="str">
        <f>IF((SUM('Раздел 2'!O9:O9)&lt;=SUM('Раздел 2'!K9:K9)),"","Неверно!")</f>
        <v/>
      </c>
      <c r="B1357" s="222" t="s">
        <v>3285</v>
      </c>
      <c r="C1357" s="282" t="s">
        <v>1331</v>
      </c>
      <c r="D1357" s="282" t="s">
        <v>349</v>
      </c>
      <c r="E1357" s="282" t="str">
        <f>CONCATENATE(SUM('Раздел 2'!O9:O9),"&lt;=",SUM('Раздел 2'!K9:K9))</f>
        <v>0&lt;=0</v>
      </c>
    </row>
    <row r="1358" spans="1:5" ht="26.4" x14ac:dyDescent="0.25">
      <c r="A1358" s="223" t="str">
        <f>IF((SUM('Раздел 2'!O18:O18)&lt;=SUM('Раздел 2'!K18:K18)),"","Неверно!")</f>
        <v/>
      </c>
      <c r="B1358" s="222" t="s">
        <v>3285</v>
      </c>
      <c r="C1358" s="282" t="s">
        <v>1332</v>
      </c>
      <c r="D1358" s="282" t="s">
        <v>349</v>
      </c>
      <c r="E1358" s="282" t="str">
        <f>CONCATENATE(SUM('Раздел 2'!O18:O18),"&lt;=",SUM('Раздел 2'!K18:K18))</f>
        <v>0&lt;=0</v>
      </c>
    </row>
    <row r="1359" spans="1:5" ht="26.4" x14ac:dyDescent="0.25">
      <c r="A1359" s="223" t="str">
        <f>IF((SUM('Раздел 2'!O19:O19)&lt;=SUM('Раздел 2'!K19:K19)),"","Неверно!")</f>
        <v/>
      </c>
      <c r="B1359" s="222" t="s">
        <v>3285</v>
      </c>
      <c r="C1359" s="282" t="s">
        <v>1333</v>
      </c>
      <c r="D1359" s="282" t="s">
        <v>349</v>
      </c>
      <c r="E1359" s="282" t="str">
        <f>CONCATENATE(SUM('Раздел 2'!O19:O19),"&lt;=",SUM('Раздел 2'!K19:K19))</f>
        <v>0&lt;=0</v>
      </c>
    </row>
    <row r="1360" spans="1:5" ht="26.4" x14ac:dyDescent="0.25">
      <c r="A1360" s="223" t="str">
        <f>IF((SUM('Раздел 2'!O20:O20)&lt;=SUM('Раздел 2'!K20:K20)),"","Неверно!")</f>
        <v/>
      </c>
      <c r="B1360" s="222" t="s">
        <v>3285</v>
      </c>
      <c r="C1360" s="282" t="s">
        <v>1334</v>
      </c>
      <c r="D1360" s="282" t="s">
        <v>349</v>
      </c>
      <c r="E1360" s="282" t="str">
        <f>CONCATENATE(SUM('Раздел 2'!O20:O20),"&lt;=",SUM('Раздел 2'!K20:K20))</f>
        <v>0&lt;=0</v>
      </c>
    </row>
    <row r="1361" spans="1:5" ht="26.4" x14ac:dyDescent="0.25">
      <c r="A1361" s="223" t="str">
        <f>IF((SUM('Раздел 2'!O21:O21)&lt;=SUM('Раздел 2'!K21:K21)),"","Неверно!")</f>
        <v/>
      </c>
      <c r="B1361" s="222" t="s">
        <v>3285</v>
      </c>
      <c r="C1361" s="282" t="s">
        <v>1335</v>
      </c>
      <c r="D1361" s="282" t="s">
        <v>349</v>
      </c>
      <c r="E1361" s="282" t="str">
        <f>CONCATENATE(SUM('Раздел 2'!O21:O21),"&lt;=",SUM('Раздел 2'!K21:K21))</f>
        <v>0&lt;=0</v>
      </c>
    </row>
    <row r="1362" spans="1:5" ht="26.4" x14ac:dyDescent="0.25">
      <c r="A1362" s="223" t="str">
        <f>IF((SUM('Раздел 2'!O22:O22)&lt;=SUM('Раздел 2'!K22:K22)),"","Неверно!")</f>
        <v/>
      </c>
      <c r="B1362" s="222" t="s">
        <v>3285</v>
      </c>
      <c r="C1362" s="282" t="s">
        <v>1336</v>
      </c>
      <c r="D1362" s="282" t="s">
        <v>349</v>
      </c>
      <c r="E1362" s="282" t="str">
        <f>CONCATENATE(SUM('Раздел 2'!O22:O22),"&lt;=",SUM('Раздел 2'!K22:K22))</f>
        <v>0&lt;=0</v>
      </c>
    </row>
    <row r="1363" spans="1:5" ht="26.4" x14ac:dyDescent="0.25">
      <c r="A1363" s="223" t="str">
        <f>IF((SUM('Раздел 2'!O23:O23)&lt;=SUM('Раздел 2'!K23:K23)),"","Неверно!")</f>
        <v/>
      </c>
      <c r="B1363" s="222" t="s">
        <v>3285</v>
      </c>
      <c r="C1363" s="282" t="s">
        <v>1337</v>
      </c>
      <c r="D1363" s="282" t="s">
        <v>349</v>
      </c>
      <c r="E1363" s="282" t="str">
        <f>CONCATENATE(SUM('Раздел 2'!O23:O23),"&lt;=",SUM('Раздел 2'!K23:K23))</f>
        <v>0&lt;=0</v>
      </c>
    </row>
    <row r="1364" spans="1:5" x14ac:dyDescent="0.25">
      <c r="A1364" s="223" t="str">
        <f>IF((SUM('Раздел 2'!O10:O10)&lt;=SUM('Раздел 2'!K10:K10)),"","Неверно!")</f>
        <v/>
      </c>
      <c r="B1364" s="222" t="s">
        <v>3285</v>
      </c>
      <c r="C1364" s="282" t="s">
        <v>1338</v>
      </c>
      <c r="D1364" s="282" t="s">
        <v>349</v>
      </c>
      <c r="E1364" s="282" t="str">
        <f>CONCATENATE(SUM('Раздел 2'!O10:O10),"&lt;=",SUM('Раздел 2'!K10:K10))</f>
        <v>0&lt;=0</v>
      </c>
    </row>
    <row r="1365" spans="1:5" x14ac:dyDescent="0.25">
      <c r="A1365" s="223" t="str">
        <f>IF((SUM('Раздел 2'!O11:O11)&lt;=SUM('Раздел 2'!K11:K11)),"","Неверно!")</f>
        <v/>
      </c>
      <c r="B1365" s="222" t="s">
        <v>3285</v>
      </c>
      <c r="C1365" s="282" t="s">
        <v>1339</v>
      </c>
      <c r="D1365" s="282" t="s">
        <v>349</v>
      </c>
      <c r="E1365" s="282" t="str">
        <f>CONCATENATE(SUM('Раздел 2'!O11:O11),"&lt;=",SUM('Раздел 2'!K11:K11))</f>
        <v>0&lt;=0</v>
      </c>
    </row>
    <row r="1366" spans="1:5" x14ac:dyDescent="0.25">
      <c r="A1366" s="223" t="str">
        <f>IF((SUM('Раздел 2'!O12:O12)&lt;=SUM('Раздел 2'!K12:K12)),"","Неверно!")</f>
        <v/>
      </c>
      <c r="B1366" s="222" t="s">
        <v>3285</v>
      </c>
      <c r="C1366" s="282" t="s">
        <v>1340</v>
      </c>
      <c r="D1366" s="282" t="s">
        <v>349</v>
      </c>
      <c r="E1366" s="282" t="str">
        <f>CONCATENATE(SUM('Раздел 2'!O12:O12),"&lt;=",SUM('Раздел 2'!K12:K12))</f>
        <v>0&lt;=0</v>
      </c>
    </row>
    <row r="1367" spans="1:5" x14ac:dyDescent="0.25">
      <c r="A1367" s="223" t="str">
        <f>IF((SUM('Раздел 2'!O13:O13)&lt;=SUM('Раздел 2'!K13:K13)),"","Неверно!")</f>
        <v/>
      </c>
      <c r="B1367" s="222" t="s">
        <v>3285</v>
      </c>
      <c r="C1367" s="282" t="s">
        <v>1341</v>
      </c>
      <c r="D1367" s="282" t="s">
        <v>349</v>
      </c>
      <c r="E1367" s="282" t="str">
        <f>CONCATENATE(SUM('Раздел 2'!O13:O13),"&lt;=",SUM('Раздел 2'!K13:K13))</f>
        <v>0&lt;=0</v>
      </c>
    </row>
    <row r="1368" spans="1:5" x14ac:dyDescent="0.25">
      <c r="A1368" s="223" t="str">
        <f>IF((SUM('Раздел 2'!O14:O14)&lt;=SUM('Раздел 2'!K14:K14)),"","Неверно!")</f>
        <v/>
      </c>
      <c r="B1368" s="222" t="s">
        <v>3285</v>
      </c>
      <c r="C1368" s="282" t="s">
        <v>1342</v>
      </c>
      <c r="D1368" s="282" t="s">
        <v>349</v>
      </c>
      <c r="E1368" s="282" t="str">
        <f>CONCATENATE(SUM('Раздел 2'!O14:O14),"&lt;=",SUM('Раздел 2'!K14:K14))</f>
        <v>0&lt;=0</v>
      </c>
    </row>
    <row r="1369" spans="1:5" x14ac:dyDescent="0.25">
      <c r="A1369" s="223" t="str">
        <f>IF((SUM('Раздел 2'!O15:O15)&lt;=SUM('Раздел 2'!K15:K15)),"","Неверно!")</f>
        <v/>
      </c>
      <c r="B1369" s="222" t="s">
        <v>3285</v>
      </c>
      <c r="C1369" s="282" t="s">
        <v>1343</v>
      </c>
      <c r="D1369" s="282" t="s">
        <v>349</v>
      </c>
      <c r="E1369" s="282" t="str">
        <f>CONCATENATE(SUM('Раздел 2'!O15:O15),"&lt;=",SUM('Раздел 2'!K15:K15))</f>
        <v>0&lt;=0</v>
      </c>
    </row>
    <row r="1370" spans="1:5" x14ac:dyDescent="0.25">
      <c r="A1370" s="223" t="str">
        <f>IF((SUM('Раздел 2'!O16:O16)&lt;=SUM('Раздел 2'!K16:K16)),"","Неверно!")</f>
        <v/>
      </c>
      <c r="B1370" s="222" t="s">
        <v>3285</v>
      </c>
      <c r="C1370" s="282" t="s">
        <v>1344</v>
      </c>
      <c r="D1370" s="282" t="s">
        <v>349</v>
      </c>
      <c r="E1370" s="282" t="str">
        <f>CONCATENATE(SUM('Раздел 2'!O16:O16),"&lt;=",SUM('Раздел 2'!K16:K16))</f>
        <v>0&lt;=0</v>
      </c>
    </row>
    <row r="1371" spans="1:5" x14ac:dyDescent="0.25">
      <c r="A1371" s="223" t="str">
        <f>IF((SUM('Раздел 2'!O17:O17)&lt;=SUM('Раздел 2'!K17:K17)),"","Неверно!")</f>
        <v/>
      </c>
      <c r="B1371" s="222" t="s">
        <v>3285</v>
      </c>
      <c r="C1371" s="282" t="s">
        <v>1345</v>
      </c>
      <c r="D1371" s="282" t="s">
        <v>349</v>
      </c>
      <c r="E1371" s="282" t="str">
        <f>CONCATENATE(SUM('Раздел 2'!O17:O17),"&lt;=",SUM('Раздел 2'!K17:K17))</f>
        <v>0&lt;=0</v>
      </c>
    </row>
    <row r="1372" spans="1:5" x14ac:dyDescent="0.25">
      <c r="A1372" s="223" t="str">
        <f>IF((SUM('Раздел 5'!M10:M10)&lt;=SUM('Раздел 5'!K10:K10)),"","Неверно!")</f>
        <v/>
      </c>
      <c r="B1372" s="222" t="s">
        <v>3286</v>
      </c>
      <c r="C1372" s="282" t="s">
        <v>1307</v>
      </c>
      <c r="D1372" s="282" t="s">
        <v>318</v>
      </c>
      <c r="E1372" s="282" t="str">
        <f>CONCATENATE(SUM('Раздел 5'!M10:M10),"&lt;=",SUM('Раздел 5'!K10:K10))</f>
        <v>0&lt;=17</v>
      </c>
    </row>
    <row r="1373" spans="1:5" ht="26.4" x14ac:dyDescent="0.25">
      <c r="A1373" s="223" t="str">
        <f>IF((SUM('Раздел 5'!M19:M19)&lt;=SUM('Раздел 5'!K19:K19)),"","Неверно!")</f>
        <v/>
      </c>
      <c r="B1373" s="222" t="s">
        <v>3286</v>
      </c>
      <c r="C1373" s="282" t="s">
        <v>1308</v>
      </c>
      <c r="D1373" s="282" t="s">
        <v>318</v>
      </c>
      <c r="E1373" s="282" t="str">
        <f>CONCATENATE(SUM('Раздел 5'!M19:M19),"&lt;=",SUM('Раздел 5'!K19:K19))</f>
        <v>0&lt;=0</v>
      </c>
    </row>
    <row r="1374" spans="1:5" ht="26.4" x14ac:dyDescent="0.25">
      <c r="A1374" s="223" t="str">
        <f>IF((SUM('Раздел 5'!M20:M20)&lt;=SUM('Раздел 5'!K20:K20)),"","Неверно!")</f>
        <v/>
      </c>
      <c r="B1374" s="222" t="s">
        <v>3286</v>
      </c>
      <c r="C1374" s="282" t="s">
        <v>1309</v>
      </c>
      <c r="D1374" s="282" t="s">
        <v>318</v>
      </c>
      <c r="E1374" s="282" t="str">
        <f>CONCATENATE(SUM('Раздел 5'!M20:M20),"&lt;=",SUM('Раздел 5'!K20:K20))</f>
        <v>0&lt;=0</v>
      </c>
    </row>
    <row r="1375" spans="1:5" ht="26.4" x14ac:dyDescent="0.25">
      <c r="A1375" s="223" t="str">
        <f>IF((SUM('Раздел 5'!M21:M21)&lt;=SUM('Раздел 5'!K21:K21)),"","Неверно!")</f>
        <v/>
      </c>
      <c r="B1375" s="222" t="s">
        <v>3286</v>
      </c>
      <c r="C1375" s="282" t="s">
        <v>1310</v>
      </c>
      <c r="D1375" s="282" t="s">
        <v>318</v>
      </c>
      <c r="E1375" s="282" t="str">
        <f>CONCATENATE(SUM('Раздел 5'!M21:M21),"&lt;=",SUM('Раздел 5'!K21:K21))</f>
        <v>0&lt;=0</v>
      </c>
    </row>
    <row r="1376" spans="1:5" ht="26.4" x14ac:dyDescent="0.25">
      <c r="A1376" s="223" t="str">
        <f>IF((SUM('Раздел 5'!M22:M22)&lt;=SUM('Раздел 5'!K22:K22)),"","Неверно!")</f>
        <v/>
      </c>
      <c r="B1376" s="222" t="s">
        <v>3286</v>
      </c>
      <c r="C1376" s="282" t="s">
        <v>1311</v>
      </c>
      <c r="D1376" s="282" t="s">
        <v>318</v>
      </c>
      <c r="E1376" s="282" t="str">
        <f>CONCATENATE(SUM('Раздел 5'!M22:M22),"&lt;=",SUM('Раздел 5'!K22:K22))</f>
        <v>0&lt;=0</v>
      </c>
    </row>
    <row r="1377" spans="1:5" ht="26.4" x14ac:dyDescent="0.25">
      <c r="A1377" s="223" t="str">
        <f>IF((SUM('Раздел 5'!M23:M23)&lt;=SUM('Раздел 5'!K23:K23)),"","Неверно!")</f>
        <v/>
      </c>
      <c r="B1377" s="222" t="s">
        <v>3286</v>
      </c>
      <c r="C1377" s="282" t="s">
        <v>1312</v>
      </c>
      <c r="D1377" s="282" t="s">
        <v>318</v>
      </c>
      <c r="E1377" s="282" t="str">
        <f>CONCATENATE(SUM('Раздел 5'!M23:M23),"&lt;=",SUM('Раздел 5'!K23:K23))</f>
        <v>0&lt;=8</v>
      </c>
    </row>
    <row r="1378" spans="1:5" ht="26.4" x14ac:dyDescent="0.25">
      <c r="A1378" s="223" t="str">
        <f>IF((SUM('Раздел 5'!M24:M24)&lt;=SUM('Раздел 5'!K24:K24)),"","Неверно!")</f>
        <v/>
      </c>
      <c r="B1378" s="222" t="s">
        <v>3286</v>
      </c>
      <c r="C1378" s="282" t="s">
        <v>1313</v>
      </c>
      <c r="D1378" s="282" t="s">
        <v>318</v>
      </c>
      <c r="E1378" s="282" t="str">
        <f>CONCATENATE(SUM('Раздел 5'!M24:M24),"&lt;=",SUM('Раздел 5'!K24:K24))</f>
        <v>0&lt;=0</v>
      </c>
    </row>
    <row r="1379" spans="1:5" ht="26.4" x14ac:dyDescent="0.25">
      <c r="A1379" s="223" t="str">
        <f>IF((SUM('Раздел 5'!M25:M25)&lt;=SUM('Раздел 5'!K25:K25)),"","Неверно!")</f>
        <v/>
      </c>
      <c r="B1379" s="222" t="s">
        <v>3286</v>
      </c>
      <c r="C1379" s="282" t="s">
        <v>1314</v>
      </c>
      <c r="D1379" s="282" t="s">
        <v>318</v>
      </c>
      <c r="E1379" s="282" t="str">
        <f>CONCATENATE(SUM('Раздел 5'!M25:M25),"&lt;=",SUM('Раздел 5'!K25:K25))</f>
        <v>0&lt;=0</v>
      </c>
    </row>
    <row r="1380" spans="1:5" ht="26.4" x14ac:dyDescent="0.25">
      <c r="A1380" s="223" t="str">
        <f>IF((SUM('Раздел 5'!M26:M26)&lt;=SUM('Раздел 5'!K26:K26)),"","Неверно!")</f>
        <v/>
      </c>
      <c r="B1380" s="222" t="s">
        <v>3286</v>
      </c>
      <c r="C1380" s="282" t="s">
        <v>1315</v>
      </c>
      <c r="D1380" s="282" t="s">
        <v>318</v>
      </c>
      <c r="E1380" s="282" t="str">
        <f>CONCATENATE(SUM('Раздел 5'!M26:M26),"&lt;=",SUM('Раздел 5'!K26:K26))</f>
        <v>0&lt;=0</v>
      </c>
    </row>
    <row r="1381" spans="1:5" ht="26.4" x14ac:dyDescent="0.25">
      <c r="A1381" s="223" t="str">
        <f>IF((SUM('Раздел 5'!M27:M27)&lt;=SUM('Раздел 5'!K27:K27)),"","Неверно!")</f>
        <v/>
      </c>
      <c r="B1381" s="222" t="s">
        <v>3286</v>
      </c>
      <c r="C1381" s="282" t="s">
        <v>1316</v>
      </c>
      <c r="D1381" s="282" t="s">
        <v>318</v>
      </c>
      <c r="E1381" s="282" t="str">
        <f>CONCATENATE(SUM('Раздел 5'!M27:M27),"&lt;=",SUM('Раздел 5'!K27:K27))</f>
        <v>0&lt;=0</v>
      </c>
    </row>
    <row r="1382" spans="1:5" ht="26.4" x14ac:dyDescent="0.25">
      <c r="A1382" s="223" t="str">
        <f>IF((SUM('Раздел 5'!M28:M28)&lt;=SUM('Раздел 5'!K28:K28)),"","Неверно!")</f>
        <v/>
      </c>
      <c r="B1382" s="222" t="s">
        <v>3286</v>
      </c>
      <c r="C1382" s="282" t="s">
        <v>1317</v>
      </c>
      <c r="D1382" s="282" t="s">
        <v>318</v>
      </c>
      <c r="E1382" s="282" t="str">
        <f>CONCATENATE(SUM('Раздел 5'!M28:M28),"&lt;=",SUM('Раздел 5'!K28:K28))</f>
        <v>0&lt;=2</v>
      </c>
    </row>
    <row r="1383" spans="1:5" x14ac:dyDescent="0.25">
      <c r="A1383" s="223" t="str">
        <f>IF((SUM('Раздел 5'!M11:M11)&lt;=SUM('Раздел 5'!K11:K11)),"","Неверно!")</f>
        <v/>
      </c>
      <c r="B1383" s="222" t="s">
        <v>3286</v>
      </c>
      <c r="C1383" s="282" t="s">
        <v>1318</v>
      </c>
      <c r="D1383" s="282" t="s">
        <v>318</v>
      </c>
      <c r="E1383" s="282" t="str">
        <f>CONCATENATE(SUM('Раздел 5'!M11:M11),"&lt;=",SUM('Раздел 5'!K11:K11))</f>
        <v>0&lt;=8</v>
      </c>
    </row>
    <row r="1384" spans="1:5" ht="26.4" x14ac:dyDescent="0.25">
      <c r="A1384" s="223" t="str">
        <f>IF((SUM('Раздел 5'!M29:M29)&lt;=SUM('Раздел 5'!K29:K29)),"","Неверно!")</f>
        <v/>
      </c>
      <c r="B1384" s="222" t="s">
        <v>3286</v>
      </c>
      <c r="C1384" s="282" t="s">
        <v>1319</v>
      </c>
      <c r="D1384" s="282" t="s">
        <v>318</v>
      </c>
      <c r="E1384" s="282" t="str">
        <f>CONCATENATE(SUM('Раздел 5'!M29:M29),"&lt;=",SUM('Раздел 5'!K29:K29))</f>
        <v>0&lt;=1</v>
      </c>
    </row>
    <row r="1385" spans="1:5" ht="26.4" x14ac:dyDescent="0.25">
      <c r="A1385" s="223" t="str">
        <f>IF((SUM('Раздел 5'!M30:M30)&lt;=SUM('Раздел 5'!K30:K30)),"","Неверно!")</f>
        <v/>
      </c>
      <c r="B1385" s="222" t="s">
        <v>3286</v>
      </c>
      <c r="C1385" s="282" t="s">
        <v>1320</v>
      </c>
      <c r="D1385" s="282" t="s">
        <v>318</v>
      </c>
      <c r="E1385" s="282" t="str">
        <f>CONCATENATE(SUM('Раздел 5'!M30:M30),"&lt;=",SUM('Раздел 5'!K30:K30))</f>
        <v>0&lt;=14</v>
      </c>
    </row>
    <row r="1386" spans="1:5" ht="26.4" x14ac:dyDescent="0.25">
      <c r="A1386" s="223" t="str">
        <f>IF((SUM('Раздел 5'!M31:M31)&lt;=SUM('Раздел 5'!K31:K31)),"","Неверно!")</f>
        <v/>
      </c>
      <c r="B1386" s="222" t="s">
        <v>3286</v>
      </c>
      <c r="C1386" s="282" t="s">
        <v>1321</v>
      </c>
      <c r="D1386" s="282" t="s">
        <v>318</v>
      </c>
      <c r="E1386" s="282" t="str">
        <f>CONCATENATE(SUM('Раздел 5'!M31:M31),"&lt;=",SUM('Раздел 5'!K31:K31))</f>
        <v>0&lt;=0</v>
      </c>
    </row>
    <row r="1387" spans="1:5" ht="26.4" x14ac:dyDescent="0.25">
      <c r="A1387" s="223" t="str">
        <f>IF((SUM('Раздел 5'!M32:M32)&lt;=SUM('Раздел 5'!K32:K32)),"","Неверно!")</f>
        <v/>
      </c>
      <c r="B1387" s="222" t="s">
        <v>3286</v>
      </c>
      <c r="C1387" s="282" t="s">
        <v>1322</v>
      </c>
      <c r="D1387" s="282" t="s">
        <v>318</v>
      </c>
      <c r="E1387" s="282" t="str">
        <f>CONCATENATE(SUM('Раздел 5'!M32:M32),"&lt;=",SUM('Раздел 5'!K32:K32))</f>
        <v>0&lt;=0</v>
      </c>
    </row>
    <row r="1388" spans="1:5" ht="26.4" x14ac:dyDescent="0.25">
      <c r="A1388" s="223" t="str">
        <f>IF((SUM('Раздел 5'!M33:M33)&lt;=SUM('Раздел 5'!K33:K33)),"","Неверно!")</f>
        <v/>
      </c>
      <c r="B1388" s="222" t="s">
        <v>3286</v>
      </c>
      <c r="C1388" s="282" t="s">
        <v>1323</v>
      </c>
      <c r="D1388" s="282" t="s">
        <v>318</v>
      </c>
      <c r="E1388" s="282" t="str">
        <f>CONCATENATE(SUM('Раздел 5'!M33:M33),"&lt;=",SUM('Раздел 5'!K33:K33))</f>
        <v>0&lt;=0</v>
      </c>
    </row>
    <row r="1389" spans="1:5" x14ac:dyDescent="0.25">
      <c r="A1389" s="223" t="str">
        <f>IF((SUM('Раздел 5'!M12:M12)&lt;=SUM('Раздел 5'!K12:K12)),"","Неверно!")</f>
        <v/>
      </c>
      <c r="B1389" s="222" t="s">
        <v>3286</v>
      </c>
      <c r="C1389" s="282" t="s">
        <v>1324</v>
      </c>
      <c r="D1389" s="282" t="s">
        <v>318</v>
      </c>
      <c r="E1389" s="282" t="str">
        <f>CONCATENATE(SUM('Раздел 5'!M12:M12),"&lt;=",SUM('Раздел 5'!K12:K12))</f>
        <v>0&lt;=0</v>
      </c>
    </row>
    <row r="1390" spans="1:5" x14ac:dyDescent="0.25">
      <c r="A1390" s="223" t="str">
        <f>IF((SUM('Раздел 5'!M13:M13)&lt;=SUM('Раздел 5'!K13:K13)),"","Неверно!")</f>
        <v/>
      </c>
      <c r="B1390" s="222" t="s">
        <v>3286</v>
      </c>
      <c r="C1390" s="282" t="s">
        <v>1325</v>
      </c>
      <c r="D1390" s="282" t="s">
        <v>318</v>
      </c>
      <c r="E1390" s="282" t="str">
        <f>CONCATENATE(SUM('Раздел 5'!M13:M13),"&lt;=",SUM('Раздел 5'!K13:K13))</f>
        <v>0&lt;=1</v>
      </c>
    </row>
    <row r="1391" spans="1:5" x14ac:dyDescent="0.25">
      <c r="A1391" s="223" t="str">
        <f>IF((SUM('Раздел 5'!M14:M14)&lt;=SUM('Раздел 5'!K14:K14)),"","Неверно!")</f>
        <v/>
      </c>
      <c r="B1391" s="222" t="s">
        <v>3286</v>
      </c>
      <c r="C1391" s="282" t="s">
        <v>1326</v>
      </c>
      <c r="D1391" s="282" t="s">
        <v>318</v>
      </c>
      <c r="E1391" s="282" t="str">
        <f>CONCATENATE(SUM('Раздел 5'!M14:M14),"&lt;=",SUM('Раздел 5'!K14:K14))</f>
        <v>0&lt;=0</v>
      </c>
    </row>
    <row r="1392" spans="1:5" x14ac:dyDescent="0.25">
      <c r="A1392" s="223" t="str">
        <f>IF((SUM('Раздел 5'!M15:M15)&lt;=SUM('Раздел 5'!K15:K15)),"","Неверно!")</f>
        <v/>
      </c>
      <c r="B1392" s="222" t="s">
        <v>3286</v>
      </c>
      <c r="C1392" s="282" t="s">
        <v>1327</v>
      </c>
      <c r="D1392" s="282" t="s">
        <v>318</v>
      </c>
      <c r="E1392" s="282" t="str">
        <f>CONCATENATE(SUM('Раздел 5'!M15:M15),"&lt;=",SUM('Раздел 5'!K15:K15))</f>
        <v>0&lt;=0</v>
      </c>
    </row>
    <row r="1393" spans="1:5" x14ac:dyDescent="0.25">
      <c r="A1393" s="223" t="str">
        <f>IF((SUM('Раздел 5'!M16:M16)&lt;=SUM('Раздел 5'!K16:K16)),"","Неверно!")</f>
        <v/>
      </c>
      <c r="B1393" s="222" t="s">
        <v>3286</v>
      </c>
      <c r="C1393" s="282" t="s">
        <v>1328</v>
      </c>
      <c r="D1393" s="282" t="s">
        <v>318</v>
      </c>
      <c r="E1393" s="282" t="str">
        <f>CONCATENATE(SUM('Раздел 5'!M16:M16),"&lt;=",SUM('Раздел 5'!K16:K16))</f>
        <v>0&lt;=0</v>
      </c>
    </row>
    <row r="1394" spans="1:5" x14ac:dyDescent="0.25">
      <c r="A1394" s="223" t="str">
        <f>IF((SUM('Раздел 5'!M17:M17)&lt;=SUM('Раздел 5'!K17:K17)),"","Неверно!")</f>
        <v/>
      </c>
      <c r="B1394" s="222" t="s">
        <v>3286</v>
      </c>
      <c r="C1394" s="282" t="s">
        <v>1329</v>
      </c>
      <c r="D1394" s="282" t="s">
        <v>318</v>
      </c>
      <c r="E1394" s="282" t="str">
        <f>CONCATENATE(SUM('Раздел 5'!M17:M17),"&lt;=",SUM('Раздел 5'!K17:K17))</f>
        <v>0&lt;=0</v>
      </c>
    </row>
    <row r="1395" spans="1:5" x14ac:dyDescent="0.25">
      <c r="A1395" s="223" t="str">
        <f>IF((SUM('Раздел 5'!M18:M18)&lt;=SUM('Раздел 5'!K18:K18)),"","Неверно!")</f>
        <v/>
      </c>
      <c r="B1395" s="222" t="s">
        <v>3286</v>
      </c>
      <c r="C1395" s="282" t="s">
        <v>1330</v>
      </c>
      <c r="D1395" s="282" t="s">
        <v>318</v>
      </c>
      <c r="E1395" s="282" t="str">
        <f>CONCATENATE(SUM('Раздел 5'!M18:M18),"&lt;=",SUM('Раздел 5'!K18:K18))</f>
        <v>0&lt;=0</v>
      </c>
    </row>
    <row r="1396" spans="1:5" x14ac:dyDescent="0.25">
      <c r="A1396" s="223" t="str">
        <f>IF((SUM('Раздел 5'!D33:D33)&lt;=SUM('Раздел 5'!D10:D10)),"","Неверно!")</f>
        <v/>
      </c>
      <c r="B1396" s="222" t="s">
        <v>3287</v>
      </c>
      <c r="C1396" s="282" t="s">
        <v>1274</v>
      </c>
      <c r="D1396" s="282" t="s">
        <v>317</v>
      </c>
      <c r="E1396" s="282" t="str">
        <f>CONCATENATE(SUM('Раздел 5'!D33:D33),"&lt;=",SUM('Раздел 5'!D10:D10))</f>
        <v>0&lt;=2</v>
      </c>
    </row>
    <row r="1397" spans="1:5" ht="26.4" x14ac:dyDescent="0.25">
      <c r="A1397" s="223" t="str">
        <f>IF((SUM('Раздел 5'!M33:M33)&lt;=SUM('Раздел 5'!M10:M10)),"","Неверно!")</f>
        <v/>
      </c>
      <c r="B1397" s="222" t="s">
        <v>3287</v>
      </c>
      <c r="C1397" s="282" t="s">
        <v>1275</v>
      </c>
      <c r="D1397" s="282" t="s">
        <v>317</v>
      </c>
      <c r="E1397" s="282" t="str">
        <f>CONCATENATE(SUM('Раздел 5'!M33:M33),"&lt;=",SUM('Раздел 5'!M10:M10))</f>
        <v>0&lt;=0</v>
      </c>
    </row>
    <row r="1398" spans="1:5" ht="26.4" x14ac:dyDescent="0.25">
      <c r="A1398" s="223" t="str">
        <f>IF((SUM('Раздел 5'!N33:N33)&lt;=SUM('Раздел 5'!N10:N10)),"","Неверно!")</f>
        <v/>
      </c>
      <c r="B1398" s="222" t="s">
        <v>3287</v>
      </c>
      <c r="C1398" s="282" t="s">
        <v>1276</v>
      </c>
      <c r="D1398" s="282" t="s">
        <v>317</v>
      </c>
      <c r="E1398" s="282" t="str">
        <f>CONCATENATE(SUM('Раздел 5'!N33:N33),"&lt;=",SUM('Раздел 5'!N10:N10))</f>
        <v>0&lt;=0</v>
      </c>
    </row>
    <row r="1399" spans="1:5" ht="26.4" x14ac:dyDescent="0.25">
      <c r="A1399" s="223" t="str">
        <f>IF((SUM('Раздел 5'!O33:O33)&lt;=SUM('Раздел 5'!O10:O10)),"","Неверно!")</f>
        <v/>
      </c>
      <c r="B1399" s="222" t="s">
        <v>3287</v>
      </c>
      <c r="C1399" s="282" t="s">
        <v>1277</v>
      </c>
      <c r="D1399" s="282" t="s">
        <v>317</v>
      </c>
      <c r="E1399" s="282" t="str">
        <f>CONCATENATE(SUM('Раздел 5'!O33:O33),"&lt;=",SUM('Раздел 5'!O10:O10))</f>
        <v>0&lt;=4</v>
      </c>
    </row>
    <row r="1400" spans="1:5" ht="26.4" x14ac:dyDescent="0.25">
      <c r="A1400" s="223" t="str">
        <f>IF((SUM('Раздел 5'!P33:P33)&lt;=SUM('Раздел 5'!P10:P10)),"","Неверно!")</f>
        <v/>
      </c>
      <c r="B1400" s="222" t="s">
        <v>3287</v>
      </c>
      <c r="C1400" s="282" t="s">
        <v>1278</v>
      </c>
      <c r="D1400" s="282" t="s">
        <v>317</v>
      </c>
      <c r="E1400" s="282" t="str">
        <f>CONCATENATE(SUM('Раздел 5'!P33:P33),"&lt;=",SUM('Раздел 5'!P10:P10))</f>
        <v>0&lt;=5</v>
      </c>
    </row>
    <row r="1401" spans="1:5" ht="26.4" x14ac:dyDescent="0.25">
      <c r="A1401" s="223" t="str">
        <f>IF((SUM('Раздел 5'!Q33:Q33)&lt;=SUM('Раздел 5'!Q10:Q10)),"","Неверно!")</f>
        <v/>
      </c>
      <c r="B1401" s="222" t="s">
        <v>3287</v>
      </c>
      <c r="C1401" s="282" t="s">
        <v>1279</v>
      </c>
      <c r="D1401" s="282" t="s">
        <v>317</v>
      </c>
      <c r="E1401" s="282" t="str">
        <f>CONCATENATE(SUM('Раздел 5'!Q33:Q33),"&lt;=",SUM('Раздел 5'!Q10:Q10))</f>
        <v>0&lt;=0</v>
      </c>
    </row>
    <row r="1402" spans="1:5" ht="26.4" x14ac:dyDescent="0.25">
      <c r="A1402" s="223" t="str">
        <f>IF((SUM('Раздел 5'!R33:R33)&lt;=SUM('Раздел 5'!R10:R10)),"","Неверно!")</f>
        <v/>
      </c>
      <c r="B1402" s="222" t="s">
        <v>3287</v>
      </c>
      <c r="C1402" s="282" t="s">
        <v>1280</v>
      </c>
      <c r="D1402" s="282" t="s">
        <v>317</v>
      </c>
      <c r="E1402" s="282" t="str">
        <f>CONCATENATE(SUM('Раздел 5'!R33:R33),"&lt;=",SUM('Раздел 5'!R10:R10))</f>
        <v>0&lt;=1</v>
      </c>
    </row>
    <row r="1403" spans="1:5" ht="26.4" x14ac:dyDescent="0.25">
      <c r="A1403" s="223" t="str">
        <f>IF((SUM('Раздел 5'!S33:S33)&lt;=SUM('Раздел 5'!S10:S10)),"","Неверно!")</f>
        <v/>
      </c>
      <c r="B1403" s="222" t="s">
        <v>3287</v>
      </c>
      <c r="C1403" s="282" t="s">
        <v>1281</v>
      </c>
      <c r="D1403" s="282" t="s">
        <v>317</v>
      </c>
      <c r="E1403" s="282" t="str">
        <f>CONCATENATE(SUM('Раздел 5'!S33:S33),"&lt;=",SUM('Раздел 5'!S10:S10))</f>
        <v>0&lt;=0</v>
      </c>
    </row>
    <row r="1404" spans="1:5" ht="26.4" x14ac:dyDescent="0.25">
      <c r="A1404" s="223" t="str">
        <f>IF((SUM('Раздел 5'!T33:T33)&lt;=SUM('Раздел 5'!T10:T10)),"","Неверно!")</f>
        <v/>
      </c>
      <c r="B1404" s="222" t="s">
        <v>3287</v>
      </c>
      <c r="C1404" s="282" t="s">
        <v>1282</v>
      </c>
      <c r="D1404" s="282" t="s">
        <v>317</v>
      </c>
      <c r="E1404" s="282" t="str">
        <f>CONCATENATE(SUM('Раздел 5'!T33:T33),"&lt;=",SUM('Раздел 5'!T10:T10))</f>
        <v>0&lt;=27</v>
      </c>
    </row>
    <row r="1405" spans="1:5" ht="26.4" x14ac:dyDescent="0.25">
      <c r="A1405" s="223" t="str">
        <f>IF((SUM('Раздел 5'!U33:U33)&lt;=SUM('Раздел 5'!U10:U10)),"","Неверно!")</f>
        <v/>
      </c>
      <c r="B1405" s="222" t="s">
        <v>3287</v>
      </c>
      <c r="C1405" s="282" t="s">
        <v>1283</v>
      </c>
      <c r="D1405" s="282" t="s">
        <v>317</v>
      </c>
      <c r="E1405" s="282" t="str">
        <f>CONCATENATE(SUM('Раздел 5'!U33:U33),"&lt;=",SUM('Раздел 5'!U10:U10))</f>
        <v>0&lt;=0</v>
      </c>
    </row>
    <row r="1406" spans="1:5" ht="26.4" x14ac:dyDescent="0.25">
      <c r="A1406" s="223" t="str">
        <f>IF((SUM('Раздел 5'!V33:V33)&lt;=SUM('Раздел 5'!V10:V10)),"","Неверно!")</f>
        <v/>
      </c>
      <c r="B1406" s="222" t="s">
        <v>3287</v>
      </c>
      <c r="C1406" s="282" t="s">
        <v>1284</v>
      </c>
      <c r="D1406" s="282" t="s">
        <v>317</v>
      </c>
      <c r="E1406" s="282" t="str">
        <f>CONCATENATE(SUM('Раздел 5'!V33:V33),"&lt;=",SUM('Раздел 5'!V10:V10))</f>
        <v>0&lt;=3</v>
      </c>
    </row>
    <row r="1407" spans="1:5" x14ac:dyDescent="0.25">
      <c r="A1407" s="223" t="str">
        <f>IF((SUM('Раздел 5'!E33:E33)&lt;=SUM('Раздел 5'!E10:E10)),"","Неверно!")</f>
        <v/>
      </c>
      <c r="B1407" s="222" t="s">
        <v>3287</v>
      </c>
      <c r="C1407" s="282" t="s">
        <v>1285</v>
      </c>
      <c r="D1407" s="282" t="s">
        <v>317</v>
      </c>
      <c r="E1407" s="282" t="str">
        <f>CONCATENATE(SUM('Раздел 5'!E33:E33),"&lt;=",SUM('Раздел 5'!E10:E10))</f>
        <v>0&lt;=28</v>
      </c>
    </row>
    <row r="1408" spans="1:5" ht="26.4" x14ac:dyDescent="0.25">
      <c r="A1408" s="223" t="str">
        <f>IF((SUM('Раздел 5'!W33:W33)&lt;=SUM('Раздел 5'!W10:W10)),"","Неверно!")</f>
        <v/>
      </c>
      <c r="B1408" s="222" t="s">
        <v>3287</v>
      </c>
      <c r="C1408" s="282" t="s">
        <v>1286</v>
      </c>
      <c r="D1408" s="282" t="s">
        <v>317</v>
      </c>
      <c r="E1408" s="282" t="str">
        <f>CONCATENATE(SUM('Раздел 5'!W33:W33),"&lt;=",SUM('Раздел 5'!W10:W10))</f>
        <v>0&lt;=0</v>
      </c>
    </row>
    <row r="1409" spans="1:5" ht="26.4" x14ac:dyDescent="0.25">
      <c r="A1409" s="223" t="str">
        <f>IF((SUM('Раздел 5'!X33:X33)&lt;=SUM('Раздел 5'!X10:X10)),"","Неверно!")</f>
        <v/>
      </c>
      <c r="B1409" s="222" t="s">
        <v>3287</v>
      </c>
      <c r="C1409" s="282" t="s">
        <v>1287</v>
      </c>
      <c r="D1409" s="282" t="s">
        <v>317</v>
      </c>
      <c r="E1409" s="282" t="str">
        <f>CONCATENATE(SUM('Раздел 5'!X33:X33),"&lt;=",SUM('Раздел 5'!X10:X10))</f>
        <v>0&lt;=0</v>
      </c>
    </row>
    <row r="1410" spans="1:5" ht="26.4" x14ac:dyDescent="0.25">
      <c r="A1410" s="223" t="str">
        <f>IF((SUM('Раздел 5'!Y33:Y33)&lt;=SUM('Раздел 5'!Y10:Y10)),"","Неверно!")</f>
        <v/>
      </c>
      <c r="B1410" s="222" t="s">
        <v>3287</v>
      </c>
      <c r="C1410" s="282" t="s">
        <v>1288</v>
      </c>
      <c r="D1410" s="282" t="s">
        <v>317</v>
      </c>
      <c r="E1410" s="282" t="str">
        <f>CONCATENATE(SUM('Раздел 5'!Y33:Y33),"&lt;=",SUM('Раздел 5'!Y10:Y10))</f>
        <v>0&lt;=0</v>
      </c>
    </row>
    <row r="1411" spans="1:5" ht="26.4" x14ac:dyDescent="0.25">
      <c r="A1411" s="223" t="str">
        <f>IF((SUM('Раздел 5'!Z33:Z33)&lt;=SUM('Раздел 5'!Z10:Z10)),"","Неверно!")</f>
        <v/>
      </c>
      <c r="B1411" s="222" t="s">
        <v>3287</v>
      </c>
      <c r="C1411" s="282" t="s">
        <v>1289</v>
      </c>
      <c r="D1411" s="282" t="s">
        <v>317</v>
      </c>
      <c r="E1411" s="282" t="str">
        <f>CONCATENATE(SUM('Раздел 5'!Z33:Z33),"&lt;=",SUM('Раздел 5'!Z10:Z10))</f>
        <v>0&lt;=0</v>
      </c>
    </row>
    <row r="1412" spans="1:5" ht="26.4" x14ac:dyDescent="0.25">
      <c r="A1412" s="223" t="str">
        <f>IF((SUM('Раздел 5'!AA33:AA33)&lt;=SUM('Раздел 5'!AA10:AA10)),"","Неверно!")</f>
        <v/>
      </c>
      <c r="B1412" s="222" t="s">
        <v>3287</v>
      </c>
      <c r="C1412" s="282" t="s">
        <v>1290</v>
      </c>
      <c r="D1412" s="282" t="s">
        <v>317</v>
      </c>
      <c r="E1412" s="282" t="str">
        <f>CONCATENATE(SUM('Раздел 5'!AA33:AA33),"&lt;=",SUM('Раздел 5'!AA10:AA10))</f>
        <v>0&lt;=1</v>
      </c>
    </row>
    <row r="1413" spans="1:5" ht="26.4" x14ac:dyDescent="0.25">
      <c r="A1413" s="223" t="str">
        <f>IF((SUM('Раздел 5'!AB33:AB33)&lt;=SUM('Раздел 5'!AB10:AB10)),"","Неверно!")</f>
        <v/>
      </c>
      <c r="B1413" s="222" t="s">
        <v>3287</v>
      </c>
      <c r="C1413" s="282" t="s">
        <v>1291</v>
      </c>
      <c r="D1413" s="282" t="s">
        <v>317</v>
      </c>
      <c r="E1413" s="282" t="str">
        <f>CONCATENATE(SUM('Раздел 5'!AB33:AB33),"&lt;=",SUM('Раздел 5'!AB10:AB10))</f>
        <v>0&lt;=10</v>
      </c>
    </row>
    <row r="1414" spans="1:5" ht="26.4" x14ac:dyDescent="0.25">
      <c r="A1414" s="223" t="str">
        <f>IF((SUM('Раздел 5'!AC33:AC33)&lt;=SUM('Раздел 5'!AC10:AC10)),"","Неверно!")</f>
        <v/>
      </c>
      <c r="B1414" s="222" t="s">
        <v>3287</v>
      </c>
      <c r="C1414" s="282" t="s">
        <v>1292</v>
      </c>
      <c r="D1414" s="282" t="s">
        <v>317</v>
      </c>
      <c r="E1414" s="282" t="str">
        <f>CONCATENATE(SUM('Раздел 5'!AC33:AC33),"&lt;=",SUM('Раздел 5'!AC10:AC10))</f>
        <v>0&lt;=2</v>
      </c>
    </row>
    <row r="1415" spans="1:5" ht="26.4" x14ac:dyDescent="0.25">
      <c r="A1415" s="223" t="str">
        <f>IF((SUM('Раздел 5'!AD33:AD33)&lt;=SUM('Раздел 5'!AD10:AD10)),"","Неверно!")</f>
        <v/>
      </c>
      <c r="B1415" s="222" t="s">
        <v>3287</v>
      </c>
      <c r="C1415" s="282" t="s">
        <v>1293</v>
      </c>
      <c r="D1415" s="282" t="s">
        <v>317</v>
      </c>
      <c r="E1415" s="282" t="str">
        <f>CONCATENATE(SUM('Раздел 5'!AD33:AD33),"&lt;=",SUM('Раздел 5'!AD10:AD10))</f>
        <v>0&lt;=1</v>
      </c>
    </row>
    <row r="1416" spans="1:5" ht="26.4" x14ac:dyDescent="0.25">
      <c r="A1416" s="223" t="str">
        <f>IF((SUM('Раздел 5'!AE33:AE33)&lt;=SUM('Раздел 5'!AE10:AE10)),"","Неверно!")</f>
        <v/>
      </c>
      <c r="B1416" s="222" t="s">
        <v>3287</v>
      </c>
      <c r="C1416" s="282" t="s">
        <v>1294</v>
      </c>
      <c r="D1416" s="282" t="s">
        <v>317</v>
      </c>
      <c r="E1416" s="282" t="str">
        <f>CONCATENATE(SUM('Раздел 5'!AE33:AE33),"&lt;=",SUM('Раздел 5'!AE10:AE10))</f>
        <v>0&lt;=2</v>
      </c>
    </row>
    <row r="1417" spans="1:5" ht="26.4" x14ac:dyDescent="0.25">
      <c r="A1417" s="223" t="str">
        <f>IF((SUM('Раздел 5'!AF33:AF33)&lt;=SUM('Раздел 5'!AF10:AF10)),"","Неверно!")</f>
        <v/>
      </c>
      <c r="B1417" s="222" t="s">
        <v>3287</v>
      </c>
      <c r="C1417" s="282" t="s">
        <v>1295</v>
      </c>
      <c r="D1417" s="282" t="s">
        <v>317</v>
      </c>
      <c r="E1417" s="282" t="str">
        <f>CONCATENATE(SUM('Раздел 5'!AF33:AF33),"&lt;=",SUM('Раздел 5'!AF10:AF10))</f>
        <v>0&lt;=2883351</v>
      </c>
    </row>
    <row r="1418" spans="1:5" x14ac:dyDescent="0.25">
      <c r="A1418" s="223" t="str">
        <f>IF((SUM('Раздел 5'!F33:F33)&lt;=SUM('Раздел 5'!F10:F10)),"","Неверно!")</f>
        <v/>
      </c>
      <c r="B1418" s="222" t="s">
        <v>3287</v>
      </c>
      <c r="C1418" s="282" t="s">
        <v>1296</v>
      </c>
      <c r="D1418" s="282" t="s">
        <v>317</v>
      </c>
      <c r="E1418" s="282" t="str">
        <f>CONCATENATE(SUM('Раздел 5'!F33:F33),"&lt;=",SUM('Раздел 5'!F10:F10))</f>
        <v>0&lt;=3</v>
      </c>
    </row>
    <row r="1419" spans="1:5" ht="26.4" x14ac:dyDescent="0.25">
      <c r="A1419" s="223" t="str">
        <f>IF((SUM('Раздел 5'!AG33:AG33)&lt;=SUM('Раздел 5'!AG10:AG10)),"","Неверно!")</f>
        <v/>
      </c>
      <c r="B1419" s="222" t="s">
        <v>3287</v>
      </c>
      <c r="C1419" s="282" t="s">
        <v>1297</v>
      </c>
      <c r="D1419" s="282" t="s">
        <v>317</v>
      </c>
      <c r="E1419" s="282" t="str">
        <f>CONCATENATE(SUM('Раздел 5'!AG33:AG33),"&lt;=",SUM('Раздел 5'!AG10:AG10))</f>
        <v>0&lt;=0</v>
      </c>
    </row>
    <row r="1420" spans="1:5" ht="26.4" x14ac:dyDescent="0.25">
      <c r="A1420" s="223" t="str">
        <f>IF((SUM('Раздел 5'!AH33:AH33)&lt;=SUM('Раздел 5'!AH10:AH10)),"","Неверно!")</f>
        <v/>
      </c>
      <c r="B1420" s="222" t="s">
        <v>3287</v>
      </c>
      <c r="C1420" s="282" t="s">
        <v>1298</v>
      </c>
      <c r="D1420" s="282" t="s">
        <v>317</v>
      </c>
      <c r="E1420" s="282" t="str">
        <f>CONCATENATE(SUM('Раздел 5'!AH33:AH33),"&lt;=",SUM('Раздел 5'!AH10:AH10))</f>
        <v>0&lt;=57627</v>
      </c>
    </row>
    <row r="1421" spans="1:5" ht="26.4" x14ac:dyDescent="0.25">
      <c r="A1421" s="223" t="str">
        <f>IF((SUM('Раздел 5'!AI33:AI33)&lt;=SUM('Раздел 5'!AI10:AI10)),"","Неверно!")</f>
        <v/>
      </c>
      <c r="B1421" s="222" t="s">
        <v>3287</v>
      </c>
      <c r="C1421" s="282" t="s">
        <v>1299</v>
      </c>
      <c r="D1421" s="282" t="s">
        <v>317</v>
      </c>
      <c r="E1421" s="282" t="str">
        <f>CONCATENATE(SUM('Раздел 5'!AI33:AI33),"&lt;=",SUM('Раздел 5'!AI10:AI10))</f>
        <v>0&lt;=0</v>
      </c>
    </row>
    <row r="1422" spans="1:5" ht="26.4" x14ac:dyDescent="0.25">
      <c r="A1422" s="223" t="str">
        <f>IF((SUM('Раздел 5'!AJ33:AJ33)&lt;=SUM('Раздел 5'!AJ10:AJ10)),"","Неверно!")</f>
        <v/>
      </c>
      <c r="B1422" s="222" t="s">
        <v>3287</v>
      </c>
      <c r="C1422" s="282" t="s">
        <v>1300</v>
      </c>
      <c r="D1422" s="282" t="s">
        <v>317</v>
      </c>
      <c r="E1422" s="282" t="str">
        <f>CONCATENATE(SUM('Раздел 5'!AJ33:AJ33),"&lt;=",SUM('Раздел 5'!AJ10:AJ10))</f>
        <v>0&lt;=0</v>
      </c>
    </row>
    <row r="1423" spans="1:5" ht="26.4" x14ac:dyDescent="0.25">
      <c r="A1423" s="223" t="str">
        <f>IF((SUM('Раздел 5'!AK33:AK33)&lt;=SUM('Раздел 5'!AK10:AK10)),"","Неверно!")</f>
        <v/>
      </c>
      <c r="B1423" s="222" t="s">
        <v>3287</v>
      </c>
      <c r="C1423" s="282" t="s">
        <v>3127</v>
      </c>
      <c r="D1423" s="282" t="s">
        <v>317</v>
      </c>
      <c r="E1423" s="282" t="str">
        <f>CONCATENATE(SUM('Раздел 5'!AK33:AK33),"&lt;=",SUM('Раздел 5'!AK10:AK10))</f>
        <v>0&lt;=0</v>
      </c>
    </row>
    <row r="1424" spans="1:5" x14ac:dyDescent="0.25">
      <c r="A1424" s="223" t="str">
        <f>IF((SUM('Раздел 5'!G33:G33)&lt;=SUM('Раздел 5'!G10:G10)),"","Неверно!")</f>
        <v/>
      </c>
      <c r="B1424" s="222" t="s">
        <v>3287</v>
      </c>
      <c r="C1424" s="282" t="s">
        <v>1301</v>
      </c>
      <c r="D1424" s="282" t="s">
        <v>317</v>
      </c>
      <c r="E1424" s="282" t="str">
        <f>CONCATENATE(SUM('Раздел 5'!G33:G33),"&lt;=",SUM('Раздел 5'!G10:G10))</f>
        <v>0&lt;=0</v>
      </c>
    </row>
    <row r="1425" spans="1:5" x14ac:dyDescent="0.25">
      <c r="A1425" s="223" t="str">
        <f>IF((SUM('Раздел 5'!H33:H33)&lt;=SUM('Раздел 5'!H10:H10)),"","Неверно!")</f>
        <v/>
      </c>
      <c r="B1425" s="222" t="s">
        <v>3287</v>
      </c>
      <c r="C1425" s="282" t="s">
        <v>1302</v>
      </c>
      <c r="D1425" s="282" t="s">
        <v>317</v>
      </c>
      <c r="E1425" s="282" t="str">
        <f>CONCATENATE(SUM('Раздел 5'!H33:H33),"&lt;=",SUM('Раздел 5'!H10:H10))</f>
        <v>0&lt;=8258255</v>
      </c>
    </row>
    <row r="1426" spans="1:5" x14ac:dyDescent="0.25">
      <c r="A1426" s="223" t="str">
        <f>IF((SUM('Раздел 5'!I33:I33)&lt;=SUM('Раздел 5'!I10:I10)),"","Неверно!")</f>
        <v/>
      </c>
      <c r="B1426" s="222" t="s">
        <v>3287</v>
      </c>
      <c r="C1426" s="282" t="s">
        <v>1303</v>
      </c>
      <c r="D1426" s="282" t="s">
        <v>317</v>
      </c>
      <c r="E1426" s="282" t="str">
        <f>CONCATENATE(SUM('Раздел 5'!I33:I33),"&lt;=",SUM('Раздел 5'!I10:I10))</f>
        <v>0&lt;=23639</v>
      </c>
    </row>
    <row r="1427" spans="1:5" x14ac:dyDescent="0.25">
      <c r="A1427" s="223" t="str">
        <f>IF((SUM('Раздел 5'!J33:J33)&lt;=SUM('Раздел 5'!J10:J10)),"","Неверно!")</f>
        <v/>
      </c>
      <c r="B1427" s="222" t="s">
        <v>3287</v>
      </c>
      <c r="C1427" s="282" t="s">
        <v>1304</v>
      </c>
      <c r="D1427" s="282" t="s">
        <v>317</v>
      </c>
      <c r="E1427" s="282" t="str">
        <f>CONCATENATE(SUM('Раздел 5'!J33:J33),"&lt;=",SUM('Раздел 5'!J10:J10))</f>
        <v>0&lt;=21</v>
      </c>
    </row>
    <row r="1428" spans="1:5" x14ac:dyDescent="0.25">
      <c r="A1428" s="223" t="str">
        <f>IF((SUM('Раздел 5'!K33:K33)&lt;=SUM('Раздел 5'!K10:K10)),"","Неверно!")</f>
        <v/>
      </c>
      <c r="B1428" s="222" t="s">
        <v>3287</v>
      </c>
      <c r="C1428" s="282" t="s">
        <v>1305</v>
      </c>
      <c r="D1428" s="282" t="s">
        <v>317</v>
      </c>
      <c r="E1428" s="282" t="str">
        <f>CONCATENATE(SUM('Раздел 5'!K33:K33),"&lt;=",SUM('Раздел 5'!K10:K10))</f>
        <v>0&lt;=17</v>
      </c>
    </row>
    <row r="1429" spans="1:5" x14ac:dyDescent="0.25">
      <c r="A1429" s="223" t="str">
        <f>IF((SUM('Раздел 5'!L33:L33)&lt;=SUM('Раздел 5'!L10:L10)),"","Неверно!")</f>
        <v/>
      </c>
      <c r="B1429" s="222" t="s">
        <v>3287</v>
      </c>
      <c r="C1429" s="282" t="s">
        <v>1306</v>
      </c>
      <c r="D1429" s="282" t="s">
        <v>317</v>
      </c>
      <c r="E1429" s="282" t="str">
        <f>CONCATENATE(SUM('Раздел 5'!L33:L33),"&lt;=",SUM('Раздел 5'!L10:L10))</f>
        <v>0&lt;=12</v>
      </c>
    </row>
    <row r="1430" spans="1:5" ht="26.4" x14ac:dyDescent="0.25">
      <c r="A1430" s="223" t="str">
        <f>IF((SUM('Раздел 5'!W10:W10)&lt;=SUM('Раздел 5'!V10:V10)),"","Неверно!")</f>
        <v/>
      </c>
      <c r="B1430" s="222" t="s">
        <v>3288</v>
      </c>
      <c r="C1430" s="282" t="s">
        <v>1250</v>
      </c>
      <c r="D1430" s="282" t="s">
        <v>316</v>
      </c>
      <c r="E1430" s="282" t="str">
        <f>CONCATENATE(SUM('Раздел 5'!W10:W10),"&lt;=",SUM('Раздел 5'!V10:V10))</f>
        <v>0&lt;=3</v>
      </c>
    </row>
    <row r="1431" spans="1:5" ht="26.4" x14ac:dyDescent="0.25">
      <c r="A1431" s="223" t="str">
        <f>IF((SUM('Раздел 5'!W19:W19)&lt;=SUM('Раздел 5'!V19:V19)),"","Неверно!")</f>
        <v/>
      </c>
      <c r="B1431" s="222" t="s">
        <v>3288</v>
      </c>
      <c r="C1431" s="282" t="s">
        <v>1251</v>
      </c>
      <c r="D1431" s="282" t="s">
        <v>316</v>
      </c>
      <c r="E1431" s="282" t="str">
        <f>CONCATENATE(SUM('Раздел 5'!W19:W19),"&lt;=",SUM('Раздел 5'!V19:V19))</f>
        <v>0&lt;=0</v>
      </c>
    </row>
    <row r="1432" spans="1:5" ht="26.4" x14ac:dyDescent="0.25">
      <c r="A1432" s="223" t="str">
        <f>IF((SUM('Раздел 5'!W20:W20)&lt;=SUM('Раздел 5'!V20:V20)),"","Неверно!")</f>
        <v/>
      </c>
      <c r="B1432" s="222" t="s">
        <v>3288</v>
      </c>
      <c r="C1432" s="282" t="s">
        <v>1252</v>
      </c>
      <c r="D1432" s="282" t="s">
        <v>316</v>
      </c>
      <c r="E1432" s="282" t="str">
        <f>CONCATENATE(SUM('Раздел 5'!W20:W20),"&lt;=",SUM('Раздел 5'!V20:V20))</f>
        <v>0&lt;=0</v>
      </c>
    </row>
    <row r="1433" spans="1:5" ht="26.4" x14ac:dyDescent="0.25">
      <c r="A1433" s="223" t="str">
        <f>IF((SUM('Раздел 5'!W21:W21)&lt;=SUM('Раздел 5'!V21:V21)),"","Неверно!")</f>
        <v/>
      </c>
      <c r="B1433" s="222" t="s">
        <v>3288</v>
      </c>
      <c r="C1433" s="282" t="s">
        <v>1253</v>
      </c>
      <c r="D1433" s="282" t="s">
        <v>316</v>
      </c>
      <c r="E1433" s="282" t="str">
        <f>CONCATENATE(SUM('Раздел 5'!W21:W21),"&lt;=",SUM('Раздел 5'!V21:V21))</f>
        <v>0&lt;=0</v>
      </c>
    </row>
    <row r="1434" spans="1:5" ht="26.4" x14ac:dyDescent="0.25">
      <c r="A1434" s="223" t="str">
        <f>IF((SUM('Раздел 5'!W22:W22)&lt;=SUM('Раздел 5'!V22:V22)),"","Неверно!")</f>
        <v/>
      </c>
      <c r="B1434" s="222" t="s">
        <v>3288</v>
      </c>
      <c r="C1434" s="282" t="s">
        <v>1254</v>
      </c>
      <c r="D1434" s="282" t="s">
        <v>316</v>
      </c>
      <c r="E1434" s="282" t="str">
        <f>CONCATENATE(SUM('Раздел 5'!W22:W22),"&lt;=",SUM('Раздел 5'!V22:V22))</f>
        <v>0&lt;=0</v>
      </c>
    </row>
    <row r="1435" spans="1:5" ht="26.4" x14ac:dyDescent="0.25">
      <c r="A1435" s="223" t="str">
        <f>IF((SUM('Раздел 5'!W23:W23)&lt;=SUM('Раздел 5'!V23:V23)),"","Неверно!")</f>
        <v/>
      </c>
      <c r="B1435" s="222" t="s">
        <v>3288</v>
      </c>
      <c r="C1435" s="282" t="s">
        <v>1255</v>
      </c>
      <c r="D1435" s="282" t="s">
        <v>316</v>
      </c>
      <c r="E1435" s="282" t="str">
        <f>CONCATENATE(SUM('Раздел 5'!W23:W23),"&lt;=",SUM('Раздел 5'!V23:V23))</f>
        <v>0&lt;=1</v>
      </c>
    </row>
    <row r="1436" spans="1:5" ht="26.4" x14ac:dyDescent="0.25">
      <c r="A1436" s="223" t="str">
        <f>IF((SUM('Раздел 5'!W24:W24)&lt;=SUM('Раздел 5'!V24:V24)),"","Неверно!")</f>
        <v/>
      </c>
      <c r="B1436" s="222" t="s">
        <v>3288</v>
      </c>
      <c r="C1436" s="282" t="s">
        <v>1256</v>
      </c>
      <c r="D1436" s="282" t="s">
        <v>316</v>
      </c>
      <c r="E1436" s="282" t="str">
        <f>CONCATENATE(SUM('Раздел 5'!W24:W24),"&lt;=",SUM('Раздел 5'!V24:V24))</f>
        <v>0&lt;=1</v>
      </c>
    </row>
    <row r="1437" spans="1:5" ht="26.4" x14ac:dyDescent="0.25">
      <c r="A1437" s="223" t="str">
        <f>IF((SUM('Раздел 5'!W25:W25)&lt;=SUM('Раздел 5'!V25:V25)),"","Неверно!")</f>
        <v/>
      </c>
      <c r="B1437" s="222" t="s">
        <v>3288</v>
      </c>
      <c r="C1437" s="282" t="s">
        <v>1257</v>
      </c>
      <c r="D1437" s="282" t="s">
        <v>316</v>
      </c>
      <c r="E1437" s="282" t="str">
        <f>CONCATENATE(SUM('Раздел 5'!W25:W25),"&lt;=",SUM('Раздел 5'!V25:V25))</f>
        <v>0&lt;=0</v>
      </c>
    </row>
    <row r="1438" spans="1:5" ht="26.4" x14ac:dyDescent="0.25">
      <c r="A1438" s="223" t="str">
        <f>IF((SUM('Раздел 5'!W26:W26)&lt;=SUM('Раздел 5'!V26:V26)),"","Неверно!")</f>
        <v/>
      </c>
      <c r="B1438" s="222" t="s">
        <v>3288</v>
      </c>
      <c r="C1438" s="282" t="s">
        <v>1258</v>
      </c>
      <c r="D1438" s="282" t="s">
        <v>316</v>
      </c>
      <c r="E1438" s="282" t="str">
        <f>CONCATENATE(SUM('Раздел 5'!W26:W26),"&lt;=",SUM('Раздел 5'!V26:V26))</f>
        <v>0&lt;=0</v>
      </c>
    </row>
    <row r="1439" spans="1:5" ht="26.4" x14ac:dyDescent="0.25">
      <c r="A1439" s="223" t="str">
        <f>IF((SUM('Раздел 5'!W27:W27)&lt;=SUM('Раздел 5'!V27:V27)),"","Неверно!")</f>
        <v/>
      </c>
      <c r="B1439" s="222" t="s">
        <v>3288</v>
      </c>
      <c r="C1439" s="282" t="s">
        <v>1259</v>
      </c>
      <c r="D1439" s="282" t="s">
        <v>316</v>
      </c>
      <c r="E1439" s="282" t="str">
        <f>CONCATENATE(SUM('Раздел 5'!W27:W27),"&lt;=",SUM('Раздел 5'!V27:V27))</f>
        <v>0&lt;=0</v>
      </c>
    </row>
    <row r="1440" spans="1:5" ht="26.4" x14ac:dyDescent="0.25">
      <c r="A1440" s="223" t="str">
        <f>IF((SUM('Раздел 5'!W28:W28)&lt;=SUM('Раздел 5'!V28:V28)),"","Неверно!")</f>
        <v/>
      </c>
      <c r="B1440" s="222" t="s">
        <v>3288</v>
      </c>
      <c r="C1440" s="282" t="s">
        <v>1260</v>
      </c>
      <c r="D1440" s="282" t="s">
        <v>316</v>
      </c>
      <c r="E1440" s="282" t="str">
        <f>CONCATENATE(SUM('Раздел 5'!W28:W28),"&lt;=",SUM('Раздел 5'!V28:V28))</f>
        <v>0&lt;=0</v>
      </c>
    </row>
    <row r="1441" spans="1:5" ht="26.4" x14ac:dyDescent="0.25">
      <c r="A1441" s="223" t="str">
        <f>IF((SUM('Раздел 5'!W11:W11)&lt;=SUM('Раздел 5'!V11:V11)),"","Неверно!")</f>
        <v/>
      </c>
      <c r="B1441" s="222" t="s">
        <v>3288</v>
      </c>
      <c r="C1441" s="282" t="s">
        <v>1261</v>
      </c>
      <c r="D1441" s="282" t="s">
        <v>316</v>
      </c>
      <c r="E1441" s="282" t="str">
        <f>CONCATENATE(SUM('Раздел 5'!W11:W11),"&lt;=",SUM('Раздел 5'!V11:V11))</f>
        <v>0&lt;=0</v>
      </c>
    </row>
    <row r="1442" spans="1:5" ht="26.4" x14ac:dyDescent="0.25">
      <c r="A1442" s="223" t="str">
        <f>IF((SUM('Раздел 5'!W29:W29)&lt;=SUM('Раздел 5'!V29:V29)),"","Неверно!")</f>
        <v/>
      </c>
      <c r="B1442" s="222" t="s">
        <v>3288</v>
      </c>
      <c r="C1442" s="282" t="s">
        <v>1262</v>
      </c>
      <c r="D1442" s="282" t="s">
        <v>316</v>
      </c>
      <c r="E1442" s="282" t="str">
        <f>CONCATENATE(SUM('Раздел 5'!W29:W29),"&lt;=",SUM('Раздел 5'!V29:V29))</f>
        <v>0&lt;=1</v>
      </c>
    </row>
    <row r="1443" spans="1:5" ht="26.4" x14ac:dyDescent="0.25">
      <c r="A1443" s="223" t="str">
        <f>IF((SUM('Раздел 5'!W30:W30)&lt;=SUM('Раздел 5'!V30:V30)),"","Неверно!")</f>
        <v/>
      </c>
      <c r="B1443" s="222" t="s">
        <v>3288</v>
      </c>
      <c r="C1443" s="282" t="s">
        <v>1263</v>
      </c>
      <c r="D1443" s="282" t="s">
        <v>316</v>
      </c>
      <c r="E1443" s="282" t="str">
        <f>CONCATENATE(SUM('Раздел 5'!W30:W30),"&lt;=",SUM('Раздел 5'!V30:V30))</f>
        <v>0&lt;=2</v>
      </c>
    </row>
    <row r="1444" spans="1:5" ht="26.4" x14ac:dyDescent="0.25">
      <c r="A1444" s="223" t="str">
        <f>IF((SUM('Раздел 5'!W31:W31)&lt;=SUM('Раздел 5'!V31:V31)),"","Неверно!")</f>
        <v/>
      </c>
      <c r="B1444" s="222" t="s">
        <v>3288</v>
      </c>
      <c r="C1444" s="282" t="s">
        <v>1264</v>
      </c>
      <c r="D1444" s="282" t="s">
        <v>316</v>
      </c>
      <c r="E1444" s="282" t="str">
        <f>CONCATENATE(SUM('Раздел 5'!W31:W31),"&lt;=",SUM('Раздел 5'!V31:V31))</f>
        <v>0&lt;=0</v>
      </c>
    </row>
    <row r="1445" spans="1:5" ht="26.4" x14ac:dyDescent="0.25">
      <c r="A1445" s="223" t="str">
        <f>IF((SUM('Раздел 5'!W32:W32)&lt;=SUM('Раздел 5'!V32:V32)),"","Неверно!")</f>
        <v/>
      </c>
      <c r="B1445" s="222" t="s">
        <v>3288</v>
      </c>
      <c r="C1445" s="282" t="s">
        <v>1265</v>
      </c>
      <c r="D1445" s="282" t="s">
        <v>316</v>
      </c>
      <c r="E1445" s="282" t="str">
        <f>CONCATENATE(SUM('Раздел 5'!W32:W32),"&lt;=",SUM('Раздел 5'!V32:V32))</f>
        <v>0&lt;=0</v>
      </c>
    </row>
    <row r="1446" spans="1:5" ht="26.4" x14ac:dyDescent="0.25">
      <c r="A1446" s="223" t="str">
        <f>IF((SUM('Раздел 5'!W33:W33)&lt;=SUM('Раздел 5'!V33:V33)),"","Неверно!")</f>
        <v/>
      </c>
      <c r="B1446" s="222" t="s">
        <v>3288</v>
      </c>
      <c r="C1446" s="282" t="s">
        <v>1266</v>
      </c>
      <c r="D1446" s="282" t="s">
        <v>316</v>
      </c>
      <c r="E1446" s="282" t="str">
        <f>CONCATENATE(SUM('Раздел 5'!W33:W33),"&lt;=",SUM('Раздел 5'!V33:V33))</f>
        <v>0&lt;=0</v>
      </c>
    </row>
    <row r="1447" spans="1:5" ht="26.4" x14ac:dyDescent="0.25">
      <c r="A1447" s="223" t="str">
        <f>IF((SUM('Раздел 5'!W12:W12)&lt;=SUM('Раздел 5'!V12:V12)),"","Неверно!")</f>
        <v/>
      </c>
      <c r="B1447" s="222" t="s">
        <v>3288</v>
      </c>
      <c r="C1447" s="282" t="s">
        <v>1267</v>
      </c>
      <c r="D1447" s="282" t="s">
        <v>316</v>
      </c>
      <c r="E1447" s="282" t="str">
        <f>CONCATENATE(SUM('Раздел 5'!W12:W12),"&lt;=",SUM('Раздел 5'!V12:V12))</f>
        <v>0&lt;=0</v>
      </c>
    </row>
    <row r="1448" spans="1:5" ht="26.4" x14ac:dyDescent="0.25">
      <c r="A1448" s="223" t="str">
        <f>IF((SUM('Раздел 5'!W13:W13)&lt;=SUM('Раздел 5'!V13:V13)),"","Неверно!")</f>
        <v/>
      </c>
      <c r="B1448" s="222" t="s">
        <v>3288</v>
      </c>
      <c r="C1448" s="282" t="s">
        <v>1268</v>
      </c>
      <c r="D1448" s="282" t="s">
        <v>316</v>
      </c>
      <c r="E1448" s="282" t="str">
        <f>CONCATENATE(SUM('Раздел 5'!W13:W13),"&lt;=",SUM('Раздел 5'!V13:V13))</f>
        <v>0&lt;=0</v>
      </c>
    </row>
    <row r="1449" spans="1:5" ht="26.4" x14ac:dyDescent="0.25">
      <c r="A1449" s="223" t="str">
        <f>IF((SUM('Раздел 5'!W14:W14)&lt;=SUM('Раздел 5'!V14:V14)),"","Неверно!")</f>
        <v/>
      </c>
      <c r="B1449" s="222" t="s">
        <v>3288</v>
      </c>
      <c r="C1449" s="282" t="s">
        <v>1269</v>
      </c>
      <c r="D1449" s="282" t="s">
        <v>316</v>
      </c>
      <c r="E1449" s="282" t="str">
        <f>CONCATENATE(SUM('Раздел 5'!W14:W14),"&lt;=",SUM('Раздел 5'!V14:V14))</f>
        <v>0&lt;=0</v>
      </c>
    </row>
    <row r="1450" spans="1:5" ht="26.4" x14ac:dyDescent="0.25">
      <c r="A1450" s="223" t="str">
        <f>IF((SUM('Раздел 5'!W15:W15)&lt;=SUM('Раздел 5'!V15:V15)),"","Неверно!")</f>
        <v/>
      </c>
      <c r="B1450" s="222" t="s">
        <v>3288</v>
      </c>
      <c r="C1450" s="282" t="s">
        <v>1270</v>
      </c>
      <c r="D1450" s="282" t="s">
        <v>316</v>
      </c>
      <c r="E1450" s="282" t="str">
        <f>CONCATENATE(SUM('Раздел 5'!W15:W15),"&lt;=",SUM('Раздел 5'!V15:V15))</f>
        <v>0&lt;=0</v>
      </c>
    </row>
    <row r="1451" spans="1:5" ht="26.4" x14ac:dyDescent="0.25">
      <c r="A1451" s="223" t="str">
        <f>IF((SUM('Раздел 5'!W16:W16)&lt;=SUM('Раздел 5'!V16:V16)),"","Неверно!")</f>
        <v/>
      </c>
      <c r="B1451" s="222" t="s">
        <v>3288</v>
      </c>
      <c r="C1451" s="282" t="s">
        <v>1271</v>
      </c>
      <c r="D1451" s="282" t="s">
        <v>316</v>
      </c>
      <c r="E1451" s="282" t="str">
        <f>CONCATENATE(SUM('Раздел 5'!W16:W16),"&lt;=",SUM('Раздел 5'!V16:V16))</f>
        <v>0&lt;=1</v>
      </c>
    </row>
    <row r="1452" spans="1:5" ht="26.4" x14ac:dyDescent="0.25">
      <c r="A1452" s="223" t="str">
        <f>IF((SUM('Раздел 5'!W17:W17)&lt;=SUM('Раздел 5'!V17:V17)),"","Неверно!")</f>
        <v/>
      </c>
      <c r="B1452" s="222" t="s">
        <v>3288</v>
      </c>
      <c r="C1452" s="282" t="s">
        <v>1272</v>
      </c>
      <c r="D1452" s="282" t="s">
        <v>316</v>
      </c>
      <c r="E1452" s="282" t="str">
        <f>CONCATENATE(SUM('Раздел 5'!W17:W17),"&lt;=",SUM('Раздел 5'!V17:V17))</f>
        <v>0&lt;=0</v>
      </c>
    </row>
    <row r="1453" spans="1:5" ht="26.4" x14ac:dyDescent="0.25">
      <c r="A1453" s="223" t="str">
        <f>IF((SUM('Раздел 5'!W18:W18)&lt;=SUM('Раздел 5'!V18:V18)),"","Неверно!")</f>
        <v/>
      </c>
      <c r="B1453" s="222" t="s">
        <v>3288</v>
      </c>
      <c r="C1453" s="282" t="s">
        <v>1273</v>
      </c>
      <c r="D1453" s="282" t="s">
        <v>316</v>
      </c>
      <c r="E1453" s="282" t="str">
        <f>CONCATENATE(SUM('Раздел 5'!W18:W18),"&lt;=",SUM('Раздел 5'!V18:V18))</f>
        <v>0&lt;=0</v>
      </c>
    </row>
    <row r="1454" spans="1:5" x14ac:dyDescent="0.25">
      <c r="A1454" s="223" t="str">
        <f>IF((SUM('Раздел 5'!L10:L10)&lt;=SUM('Раздел 5'!K10:K10)),"","Неверно!")</f>
        <v/>
      </c>
      <c r="B1454" s="222" t="s">
        <v>3289</v>
      </c>
      <c r="C1454" s="282" t="s">
        <v>1226</v>
      </c>
      <c r="D1454" s="282" t="s">
        <v>315</v>
      </c>
      <c r="E1454" s="282" t="str">
        <f>CONCATENATE(SUM('Раздел 5'!L10:L10),"&lt;=",SUM('Раздел 5'!K10:K10))</f>
        <v>12&lt;=17</v>
      </c>
    </row>
    <row r="1455" spans="1:5" ht="26.4" x14ac:dyDescent="0.25">
      <c r="A1455" s="223" t="str">
        <f>IF((SUM('Раздел 5'!L19:L19)&lt;=SUM('Раздел 5'!K19:K19)),"","Неверно!")</f>
        <v/>
      </c>
      <c r="B1455" s="222" t="s">
        <v>3289</v>
      </c>
      <c r="C1455" s="282" t="s">
        <v>1227</v>
      </c>
      <c r="D1455" s="282" t="s">
        <v>315</v>
      </c>
      <c r="E1455" s="282" t="str">
        <f>CONCATENATE(SUM('Раздел 5'!L19:L19),"&lt;=",SUM('Раздел 5'!K19:K19))</f>
        <v>0&lt;=0</v>
      </c>
    </row>
    <row r="1456" spans="1:5" ht="26.4" x14ac:dyDescent="0.25">
      <c r="A1456" s="223" t="str">
        <f>IF((SUM('Раздел 5'!L20:L20)&lt;=SUM('Раздел 5'!K20:K20)),"","Неверно!")</f>
        <v/>
      </c>
      <c r="B1456" s="222" t="s">
        <v>3289</v>
      </c>
      <c r="C1456" s="282" t="s">
        <v>1228</v>
      </c>
      <c r="D1456" s="282" t="s">
        <v>315</v>
      </c>
      <c r="E1456" s="282" t="str">
        <f>CONCATENATE(SUM('Раздел 5'!L20:L20),"&lt;=",SUM('Раздел 5'!K20:K20))</f>
        <v>0&lt;=0</v>
      </c>
    </row>
    <row r="1457" spans="1:5" ht="26.4" x14ac:dyDescent="0.25">
      <c r="A1457" s="223" t="str">
        <f>IF((SUM('Раздел 5'!L21:L21)&lt;=SUM('Раздел 5'!K21:K21)),"","Неверно!")</f>
        <v/>
      </c>
      <c r="B1457" s="222" t="s">
        <v>3289</v>
      </c>
      <c r="C1457" s="282" t="s">
        <v>1229</v>
      </c>
      <c r="D1457" s="282" t="s">
        <v>315</v>
      </c>
      <c r="E1457" s="282" t="str">
        <f>CONCATENATE(SUM('Раздел 5'!L21:L21),"&lt;=",SUM('Раздел 5'!K21:K21))</f>
        <v>0&lt;=0</v>
      </c>
    </row>
    <row r="1458" spans="1:5" ht="26.4" x14ac:dyDescent="0.25">
      <c r="A1458" s="223" t="str">
        <f>IF((SUM('Раздел 5'!L22:L22)&lt;=SUM('Раздел 5'!K22:K22)),"","Неверно!")</f>
        <v/>
      </c>
      <c r="B1458" s="222" t="s">
        <v>3289</v>
      </c>
      <c r="C1458" s="282" t="s">
        <v>1230</v>
      </c>
      <c r="D1458" s="282" t="s">
        <v>315</v>
      </c>
      <c r="E1458" s="282" t="str">
        <f>CONCATENATE(SUM('Раздел 5'!L22:L22),"&lt;=",SUM('Раздел 5'!K22:K22))</f>
        <v>0&lt;=0</v>
      </c>
    </row>
    <row r="1459" spans="1:5" ht="26.4" x14ac:dyDescent="0.25">
      <c r="A1459" s="223" t="str">
        <f>IF((SUM('Раздел 5'!L23:L23)&lt;=SUM('Раздел 5'!K23:K23)),"","Неверно!")</f>
        <v/>
      </c>
      <c r="B1459" s="222" t="s">
        <v>3289</v>
      </c>
      <c r="C1459" s="282" t="s">
        <v>1231</v>
      </c>
      <c r="D1459" s="282" t="s">
        <v>315</v>
      </c>
      <c r="E1459" s="282" t="str">
        <f>CONCATENATE(SUM('Раздел 5'!L23:L23),"&lt;=",SUM('Раздел 5'!K23:K23))</f>
        <v>7&lt;=8</v>
      </c>
    </row>
    <row r="1460" spans="1:5" ht="26.4" x14ac:dyDescent="0.25">
      <c r="A1460" s="223" t="str">
        <f>IF((SUM('Раздел 5'!L24:L24)&lt;=SUM('Раздел 5'!K24:K24)),"","Неверно!")</f>
        <v/>
      </c>
      <c r="B1460" s="222" t="s">
        <v>3289</v>
      </c>
      <c r="C1460" s="282" t="s">
        <v>1232</v>
      </c>
      <c r="D1460" s="282" t="s">
        <v>315</v>
      </c>
      <c r="E1460" s="282" t="str">
        <f>CONCATENATE(SUM('Раздел 5'!L24:L24),"&lt;=",SUM('Раздел 5'!K24:K24))</f>
        <v>0&lt;=0</v>
      </c>
    </row>
    <row r="1461" spans="1:5" ht="26.4" x14ac:dyDescent="0.25">
      <c r="A1461" s="223" t="str">
        <f>IF((SUM('Раздел 5'!L25:L25)&lt;=SUM('Раздел 5'!K25:K25)),"","Неверно!")</f>
        <v/>
      </c>
      <c r="B1461" s="222" t="s">
        <v>3289</v>
      </c>
      <c r="C1461" s="282" t="s">
        <v>1233</v>
      </c>
      <c r="D1461" s="282" t="s">
        <v>315</v>
      </c>
      <c r="E1461" s="282" t="str">
        <f>CONCATENATE(SUM('Раздел 5'!L25:L25),"&lt;=",SUM('Раздел 5'!K25:K25))</f>
        <v>0&lt;=0</v>
      </c>
    </row>
    <row r="1462" spans="1:5" ht="26.4" x14ac:dyDescent="0.25">
      <c r="A1462" s="223" t="str">
        <f>IF((SUM('Раздел 5'!L26:L26)&lt;=SUM('Раздел 5'!K26:K26)),"","Неверно!")</f>
        <v/>
      </c>
      <c r="B1462" s="222" t="s">
        <v>3289</v>
      </c>
      <c r="C1462" s="282" t="s">
        <v>1234</v>
      </c>
      <c r="D1462" s="282" t="s">
        <v>315</v>
      </c>
      <c r="E1462" s="282" t="str">
        <f>CONCATENATE(SUM('Раздел 5'!L26:L26),"&lt;=",SUM('Раздел 5'!K26:K26))</f>
        <v>0&lt;=0</v>
      </c>
    </row>
    <row r="1463" spans="1:5" ht="26.4" x14ac:dyDescent="0.25">
      <c r="A1463" s="223" t="str">
        <f>IF((SUM('Раздел 5'!L27:L27)&lt;=SUM('Раздел 5'!K27:K27)),"","Неверно!")</f>
        <v/>
      </c>
      <c r="B1463" s="222" t="s">
        <v>3289</v>
      </c>
      <c r="C1463" s="282" t="s">
        <v>1235</v>
      </c>
      <c r="D1463" s="282" t="s">
        <v>315</v>
      </c>
      <c r="E1463" s="282" t="str">
        <f>CONCATENATE(SUM('Раздел 5'!L27:L27),"&lt;=",SUM('Раздел 5'!K27:K27))</f>
        <v>0&lt;=0</v>
      </c>
    </row>
    <row r="1464" spans="1:5" ht="26.4" x14ac:dyDescent="0.25">
      <c r="A1464" s="223" t="str">
        <f>IF((SUM('Раздел 5'!L28:L28)&lt;=SUM('Раздел 5'!K28:K28)),"","Неверно!")</f>
        <v/>
      </c>
      <c r="B1464" s="222" t="s">
        <v>3289</v>
      </c>
      <c r="C1464" s="282" t="s">
        <v>1236</v>
      </c>
      <c r="D1464" s="282" t="s">
        <v>315</v>
      </c>
      <c r="E1464" s="282" t="str">
        <f>CONCATENATE(SUM('Раздел 5'!L28:L28),"&lt;=",SUM('Раздел 5'!K28:K28))</f>
        <v>0&lt;=2</v>
      </c>
    </row>
    <row r="1465" spans="1:5" x14ac:dyDescent="0.25">
      <c r="A1465" s="223" t="str">
        <f>IF((SUM('Раздел 5'!L11:L11)&lt;=SUM('Раздел 5'!K11:K11)),"","Неверно!")</f>
        <v/>
      </c>
      <c r="B1465" s="222" t="s">
        <v>3289</v>
      </c>
      <c r="C1465" s="282" t="s">
        <v>1237</v>
      </c>
      <c r="D1465" s="282" t="s">
        <v>315</v>
      </c>
      <c r="E1465" s="282" t="str">
        <f>CONCATENATE(SUM('Раздел 5'!L11:L11),"&lt;=",SUM('Раздел 5'!K11:K11))</f>
        <v>4&lt;=8</v>
      </c>
    </row>
    <row r="1466" spans="1:5" ht="26.4" x14ac:dyDescent="0.25">
      <c r="A1466" s="223" t="str">
        <f>IF((SUM('Раздел 5'!L29:L29)&lt;=SUM('Раздел 5'!K29:K29)),"","Неверно!")</f>
        <v/>
      </c>
      <c r="B1466" s="222" t="s">
        <v>3289</v>
      </c>
      <c r="C1466" s="282" t="s">
        <v>1238</v>
      </c>
      <c r="D1466" s="282" t="s">
        <v>315</v>
      </c>
      <c r="E1466" s="282" t="str">
        <f>CONCATENATE(SUM('Раздел 5'!L29:L29),"&lt;=",SUM('Раздел 5'!K29:K29))</f>
        <v>1&lt;=1</v>
      </c>
    </row>
    <row r="1467" spans="1:5" ht="26.4" x14ac:dyDescent="0.25">
      <c r="A1467" s="223" t="str">
        <f>IF((SUM('Раздел 5'!L30:L30)&lt;=SUM('Раздел 5'!K30:K30)),"","Неверно!")</f>
        <v/>
      </c>
      <c r="B1467" s="222" t="s">
        <v>3289</v>
      </c>
      <c r="C1467" s="282" t="s">
        <v>1239</v>
      </c>
      <c r="D1467" s="282" t="s">
        <v>315</v>
      </c>
      <c r="E1467" s="282" t="str">
        <f>CONCATENATE(SUM('Раздел 5'!L30:L30),"&lt;=",SUM('Раздел 5'!K30:K30))</f>
        <v>11&lt;=14</v>
      </c>
    </row>
    <row r="1468" spans="1:5" ht="26.4" x14ac:dyDescent="0.25">
      <c r="A1468" s="223" t="str">
        <f>IF((SUM('Раздел 5'!L31:L31)&lt;=SUM('Раздел 5'!K31:K31)),"","Неверно!")</f>
        <v/>
      </c>
      <c r="B1468" s="222" t="s">
        <v>3289</v>
      </c>
      <c r="C1468" s="282" t="s">
        <v>1240</v>
      </c>
      <c r="D1468" s="282" t="s">
        <v>315</v>
      </c>
      <c r="E1468" s="282" t="str">
        <f>CONCATENATE(SUM('Раздел 5'!L31:L31),"&lt;=",SUM('Раздел 5'!K31:K31))</f>
        <v>0&lt;=0</v>
      </c>
    </row>
    <row r="1469" spans="1:5" ht="26.4" x14ac:dyDescent="0.25">
      <c r="A1469" s="223" t="str">
        <f>IF((SUM('Раздел 5'!L32:L32)&lt;=SUM('Раздел 5'!K32:K32)),"","Неверно!")</f>
        <v/>
      </c>
      <c r="B1469" s="222" t="s">
        <v>3289</v>
      </c>
      <c r="C1469" s="282" t="s">
        <v>1241</v>
      </c>
      <c r="D1469" s="282" t="s">
        <v>315</v>
      </c>
      <c r="E1469" s="282" t="str">
        <f>CONCATENATE(SUM('Раздел 5'!L32:L32),"&lt;=",SUM('Раздел 5'!K32:K32))</f>
        <v>0&lt;=0</v>
      </c>
    </row>
    <row r="1470" spans="1:5" ht="26.4" x14ac:dyDescent="0.25">
      <c r="A1470" s="223" t="str">
        <f>IF((SUM('Раздел 5'!L33:L33)&lt;=SUM('Раздел 5'!K33:K33)),"","Неверно!")</f>
        <v/>
      </c>
      <c r="B1470" s="222" t="s">
        <v>3289</v>
      </c>
      <c r="C1470" s="282" t="s">
        <v>1242</v>
      </c>
      <c r="D1470" s="282" t="s">
        <v>315</v>
      </c>
      <c r="E1470" s="282" t="str">
        <f>CONCATENATE(SUM('Раздел 5'!L33:L33),"&lt;=",SUM('Раздел 5'!K33:K33))</f>
        <v>0&lt;=0</v>
      </c>
    </row>
    <row r="1471" spans="1:5" x14ac:dyDescent="0.25">
      <c r="A1471" s="223" t="str">
        <f>IF((SUM('Раздел 5'!L12:L12)&lt;=SUM('Раздел 5'!K12:K12)),"","Неверно!")</f>
        <v/>
      </c>
      <c r="B1471" s="222" t="s">
        <v>3289</v>
      </c>
      <c r="C1471" s="282" t="s">
        <v>1243</v>
      </c>
      <c r="D1471" s="282" t="s">
        <v>315</v>
      </c>
      <c r="E1471" s="282" t="str">
        <f>CONCATENATE(SUM('Раздел 5'!L12:L12),"&lt;=",SUM('Раздел 5'!K12:K12))</f>
        <v>0&lt;=0</v>
      </c>
    </row>
    <row r="1472" spans="1:5" x14ac:dyDescent="0.25">
      <c r="A1472" s="223" t="str">
        <f>IF((SUM('Раздел 5'!L13:L13)&lt;=SUM('Раздел 5'!K13:K13)),"","Неверно!")</f>
        <v/>
      </c>
      <c r="B1472" s="222" t="s">
        <v>3289</v>
      </c>
      <c r="C1472" s="282" t="s">
        <v>1244</v>
      </c>
      <c r="D1472" s="282" t="s">
        <v>315</v>
      </c>
      <c r="E1472" s="282" t="str">
        <f>CONCATENATE(SUM('Раздел 5'!L13:L13),"&lt;=",SUM('Раздел 5'!K13:K13))</f>
        <v>1&lt;=1</v>
      </c>
    </row>
    <row r="1473" spans="1:5" x14ac:dyDescent="0.25">
      <c r="A1473" s="223" t="str">
        <f>IF((SUM('Раздел 5'!L14:L14)&lt;=SUM('Раздел 5'!K14:K14)),"","Неверно!")</f>
        <v/>
      </c>
      <c r="B1473" s="222" t="s">
        <v>3289</v>
      </c>
      <c r="C1473" s="282" t="s">
        <v>1245</v>
      </c>
      <c r="D1473" s="282" t="s">
        <v>315</v>
      </c>
      <c r="E1473" s="282" t="str">
        <f>CONCATENATE(SUM('Раздел 5'!L14:L14),"&lt;=",SUM('Раздел 5'!K14:K14))</f>
        <v>0&lt;=0</v>
      </c>
    </row>
    <row r="1474" spans="1:5" x14ac:dyDescent="0.25">
      <c r="A1474" s="223" t="str">
        <f>IF((SUM('Раздел 5'!L15:L15)&lt;=SUM('Раздел 5'!K15:K15)),"","Неверно!")</f>
        <v/>
      </c>
      <c r="B1474" s="222" t="s">
        <v>3289</v>
      </c>
      <c r="C1474" s="282" t="s">
        <v>1246</v>
      </c>
      <c r="D1474" s="282" t="s">
        <v>315</v>
      </c>
      <c r="E1474" s="282" t="str">
        <f>CONCATENATE(SUM('Раздел 5'!L15:L15),"&lt;=",SUM('Раздел 5'!K15:K15))</f>
        <v>0&lt;=0</v>
      </c>
    </row>
    <row r="1475" spans="1:5" x14ac:dyDescent="0.25">
      <c r="A1475" s="223" t="str">
        <f>IF((SUM('Раздел 5'!L16:L16)&lt;=SUM('Раздел 5'!K16:K16)),"","Неверно!")</f>
        <v/>
      </c>
      <c r="B1475" s="222" t="s">
        <v>3289</v>
      </c>
      <c r="C1475" s="282" t="s">
        <v>1247</v>
      </c>
      <c r="D1475" s="282" t="s">
        <v>315</v>
      </c>
      <c r="E1475" s="282" t="str">
        <f>CONCATENATE(SUM('Раздел 5'!L16:L16),"&lt;=",SUM('Раздел 5'!K16:K16))</f>
        <v>0&lt;=0</v>
      </c>
    </row>
    <row r="1476" spans="1:5" x14ac:dyDescent="0.25">
      <c r="A1476" s="223" t="str">
        <f>IF((SUM('Раздел 5'!L17:L17)&lt;=SUM('Раздел 5'!K17:K17)),"","Неверно!")</f>
        <v/>
      </c>
      <c r="B1476" s="222" t="s">
        <v>3289</v>
      </c>
      <c r="C1476" s="282" t="s">
        <v>1248</v>
      </c>
      <c r="D1476" s="282" t="s">
        <v>315</v>
      </c>
      <c r="E1476" s="282" t="str">
        <f>CONCATENATE(SUM('Раздел 5'!L17:L17),"&lt;=",SUM('Раздел 5'!K17:K17))</f>
        <v>0&lt;=0</v>
      </c>
    </row>
    <row r="1477" spans="1:5" x14ac:dyDescent="0.25">
      <c r="A1477" s="223" t="str">
        <f>IF((SUM('Раздел 5'!L18:L18)&lt;=SUM('Раздел 5'!K18:K18)),"","Неверно!")</f>
        <v/>
      </c>
      <c r="B1477" s="222" t="s">
        <v>3289</v>
      </c>
      <c r="C1477" s="282" t="s">
        <v>1249</v>
      </c>
      <c r="D1477" s="282" t="s">
        <v>315</v>
      </c>
      <c r="E1477" s="282" t="str">
        <f>CONCATENATE(SUM('Раздел 5'!L18:L18),"&lt;=",SUM('Раздел 5'!K18:K18))</f>
        <v>0&lt;=0</v>
      </c>
    </row>
    <row r="1478" spans="1:5" x14ac:dyDescent="0.25">
      <c r="A1478" s="223" t="str">
        <f>IF((SUM('Раздел 5'!K10:K10)&lt;=SUM('Раздел 5'!J10:J10)),"","Неверно!")</f>
        <v/>
      </c>
      <c r="B1478" s="222" t="s">
        <v>3290</v>
      </c>
      <c r="C1478" s="282" t="s">
        <v>1202</v>
      </c>
      <c r="D1478" s="282" t="s">
        <v>314</v>
      </c>
      <c r="E1478" s="282" t="str">
        <f>CONCATENATE(SUM('Раздел 5'!K10:K10),"&lt;=",SUM('Раздел 5'!J10:J10))</f>
        <v>17&lt;=21</v>
      </c>
    </row>
    <row r="1479" spans="1:5" ht="26.4" x14ac:dyDescent="0.25">
      <c r="A1479" s="223" t="str">
        <f>IF((SUM('Раздел 5'!K19:K19)&lt;=SUM('Раздел 5'!J19:J19)),"","Неверно!")</f>
        <v/>
      </c>
      <c r="B1479" s="222" t="s">
        <v>3290</v>
      </c>
      <c r="C1479" s="282" t="s">
        <v>1203</v>
      </c>
      <c r="D1479" s="282" t="s">
        <v>314</v>
      </c>
      <c r="E1479" s="282" t="str">
        <f>CONCATENATE(SUM('Раздел 5'!K19:K19),"&lt;=",SUM('Раздел 5'!J19:J19))</f>
        <v>0&lt;=0</v>
      </c>
    </row>
    <row r="1480" spans="1:5" ht="26.4" x14ac:dyDescent="0.25">
      <c r="A1480" s="223" t="str">
        <f>IF((SUM('Раздел 5'!K20:K20)&lt;=SUM('Раздел 5'!J20:J20)),"","Неверно!")</f>
        <v/>
      </c>
      <c r="B1480" s="222" t="s">
        <v>3290</v>
      </c>
      <c r="C1480" s="282" t="s">
        <v>1204</v>
      </c>
      <c r="D1480" s="282" t="s">
        <v>314</v>
      </c>
      <c r="E1480" s="282" t="str">
        <f>CONCATENATE(SUM('Раздел 5'!K20:K20),"&lt;=",SUM('Раздел 5'!J20:J20))</f>
        <v>0&lt;=0</v>
      </c>
    </row>
    <row r="1481" spans="1:5" ht="26.4" x14ac:dyDescent="0.25">
      <c r="A1481" s="223" t="str">
        <f>IF((SUM('Раздел 5'!K21:K21)&lt;=SUM('Раздел 5'!J21:J21)),"","Неверно!")</f>
        <v/>
      </c>
      <c r="B1481" s="222" t="s">
        <v>3290</v>
      </c>
      <c r="C1481" s="282" t="s">
        <v>1205</v>
      </c>
      <c r="D1481" s="282" t="s">
        <v>314</v>
      </c>
      <c r="E1481" s="282" t="str">
        <f>CONCATENATE(SUM('Раздел 5'!K21:K21),"&lt;=",SUM('Раздел 5'!J21:J21))</f>
        <v>0&lt;=0</v>
      </c>
    </row>
    <row r="1482" spans="1:5" ht="26.4" x14ac:dyDescent="0.25">
      <c r="A1482" s="223" t="str">
        <f>IF((SUM('Раздел 5'!K22:K22)&lt;=SUM('Раздел 5'!J22:J22)),"","Неверно!")</f>
        <v/>
      </c>
      <c r="B1482" s="222" t="s">
        <v>3290</v>
      </c>
      <c r="C1482" s="282" t="s">
        <v>1206</v>
      </c>
      <c r="D1482" s="282" t="s">
        <v>314</v>
      </c>
      <c r="E1482" s="282" t="str">
        <f>CONCATENATE(SUM('Раздел 5'!K22:K22),"&lt;=",SUM('Раздел 5'!J22:J22))</f>
        <v>0&lt;=0</v>
      </c>
    </row>
    <row r="1483" spans="1:5" ht="26.4" x14ac:dyDescent="0.25">
      <c r="A1483" s="223" t="str">
        <f>IF((SUM('Раздел 5'!K23:K23)&lt;=SUM('Раздел 5'!J23:J23)),"","Неверно!")</f>
        <v/>
      </c>
      <c r="B1483" s="222" t="s">
        <v>3290</v>
      </c>
      <c r="C1483" s="282" t="s">
        <v>1207</v>
      </c>
      <c r="D1483" s="282" t="s">
        <v>314</v>
      </c>
      <c r="E1483" s="282" t="str">
        <f>CONCATENATE(SUM('Раздел 5'!K23:K23),"&lt;=",SUM('Раздел 5'!J23:J23))</f>
        <v>8&lt;=10</v>
      </c>
    </row>
    <row r="1484" spans="1:5" ht="26.4" x14ac:dyDescent="0.25">
      <c r="A1484" s="223" t="str">
        <f>IF((SUM('Раздел 5'!K24:K24)&lt;=SUM('Раздел 5'!J24:J24)),"","Неверно!")</f>
        <v/>
      </c>
      <c r="B1484" s="222" t="s">
        <v>3290</v>
      </c>
      <c r="C1484" s="282" t="s">
        <v>1208</v>
      </c>
      <c r="D1484" s="282" t="s">
        <v>314</v>
      </c>
      <c r="E1484" s="282" t="str">
        <f>CONCATENATE(SUM('Раздел 5'!K24:K24),"&lt;=",SUM('Раздел 5'!J24:J24))</f>
        <v>0&lt;=0</v>
      </c>
    </row>
    <row r="1485" spans="1:5" ht="26.4" x14ac:dyDescent="0.25">
      <c r="A1485" s="223" t="str">
        <f>IF((SUM('Раздел 5'!K25:K25)&lt;=SUM('Раздел 5'!J25:J25)),"","Неверно!")</f>
        <v/>
      </c>
      <c r="B1485" s="222" t="s">
        <v>3290</v>
      </c>
      <c r="C1485" s="282" t="s">
        <v>1209</v>
      </c>
      <c r="D1485" s="282" t="s">
        <v>314</v>
      </c>
      <c r="E1485" s="282" t="str">
        <f>CONCATENATE(SUM('Раздел 5'!K25:K25),"&lt;=",SUM('Раздел 5'!J25:J25))</f>
        <v>0&lt;=0</v>
      </c>
    </row>
    <row r="1486" spans="1:5" ht="26.4" x14ac:dyDescent="0.25">
      <c r="A1486" s="223" t="str">
        <f>IF((SUM('Раздел 5'!K26:K26)&lt;=SUM('Раздел 5'!J26:J26)),"","Неверно!")</f>
        <v/>
      </c>
      <c r="B1486" s="222" t="s">
        <v>3290</v>
      </c>
      <c r="C1486" s="282" t="s">
        <v>1210</v>
      </c>
      <c r="D1486" s="282" t="s">
        <v>314</v>
      </c>
      <c r="E1486" s="282" t="str">
        <f>CONCATENATE(SUM('Раздел 5'!K26:K26),"&lt;=",SUM('Раздел 5'!J26:J26))</f>
        <v>0&lt;=0</v>
      </c>
    </row>
    <row r="1487" spans="1:5" ht="26.4" x14ac:dyDescent="0.25">
      <c r="A1487" s="223" t="str">
        <f>IF((SUM('Раздел 5'!K27:K27)&lt;=SUM('Раздел 5'!J27:J27)),"","Неверно!")</f>
        <v/>
      </c>
      <c r="B1487" s="222" t="s">
        <v>3290</v>
      </c>
      <c r="C1487" s="282" t="s">
        <v>1211</v>
      </c>
      <c r="D1487" s="282" t="s">
        <v>314</v>
      </c>
      <c r="E1487" s="282" t="str">
        <f>CONCATENATE(SUM('Раздел 5'!K27:K27),"&lt;=",SUM('Раздел 5'!J27:J27))</f>
        <v>0&lt;=0</v>
      </c>
    </row>
    <row r="1488" spans="1:5" ht="26.4" x14ac:dyDescent="0.25">
      <c r="A1488" s="223" t="str">
        <f>IF((SUM('Раздел 5'!K28:K28)&lt;=SUM('Раздел 5'!J28:J28)),"","Неверно!")</f>
        <v/>
      </c>
      <c r="B1488" s="222" t="s">
        <v>3290</v>
      </c>
      <c r="C1488" s="282" t="s">
        <v>1212</v>
      </c>
      <c r="D1488" s="282" t="s">
        <v>314</v>
      </c>
      <c r="E1488" s="282" t="str">
        <f>CONCATENATE(SUM('Раздел 5'!K28:K28),"&lt;=",SUM('Раздел 5'!J28:J28))</f>
        <v>2&lt;=2</v>
      </c>
    </row>
    <row r="1489" spans="1:5" x14ac:dyDescent="0.25">
      <c r="A1489" s="223" t="str">
        <f>IF((SUM('Раздел 5'!K11:K11)&lt;=SUM('Раздел 5'!J11:J11)),"","Неверно!")</f>
        <v/>
      </c>
      <c r="B1489" s="222" t="s">
        <v>3290</v>
      </c>
      <c r="C1489" s="282" t="s">
        <v>1213</v>
      </c>
      <c r="D1489" s="282" t="s">
        <v>314</v>
      </c>
      <c r="E1489" s="282" t="str">
        <f>CONCATENATE(SUM('Раздел 5'!K11:K11),"&lt;=",SUM('Раздел 5'!J11:J11))</f>
        <v>8&lt;=9</v>
      </c>
    </row>
    <row r="1490" spans="1:5" ht="26.4" x14ac:dyDescent="0.25">
      <c r="A1490" s="223" t="str">
        <f>IF((SUM('Раздел 5'!K29:K29)&lt;=SUM('Раздел 5'!J29:J29)),"","Неверно!")</f>
        <v/>
      </c>
      <c r="B1490" s="222" t="s">
        <v>3290</v>
      </c>
      <c r="C1490" s="282" t="s">
        <v>1214</v>
      </c>
      <c r="D1490" s="282" t="s">
        <v>314</v>
      </c>
      <c r="E1490" s="282" t="str">
        <f>CONCATENATE(SUM('Раздел 5'!K29:K29),"&lt;=",SUM('Раздел 5'!J29:J29))</f>
        <v>1&lt;=1</v>
      </c>
    </row>
    <row r="1491" spans="1:5" ht="26.4" x14ac:dyDescent="0.25">
      <c r="A1491" s="223" t="str">
        <f>IF((SUM('Раздел 5'!K30:K30)&lt;=SUM('Раздел 5'!J30:J30)),"","Неверно!")</f>
        <v/>
      </c>
      <c r="B1491" s="222" t="s">
        <v>3290</v>
      </c>
      <c r="C1491" s="282" t="s">
        <v>1215</v>
      </c>
      <c r="D1491" s="282" t="s">
        <v>314</v>
      </c>
      <c r="E1491" s="282" t="str">
        <f>CONCATENATE(SUM('Раздел 5'!K30:K30),"&lt;=",SUM('Раздел 5'!J30:J30))</f>
        <v>14&lt;=18</v>
      </c>
    </row>
    <row r="1492" spans="1:5" ht="26.4" x14ac:dyDescent="0.25">
      <c r="A1492" s="223" t="str">
        <f>IF((SUM('Раздел 5'!K31:K31)&lt;=SUM('Раздел 5'!J31:J31)),"","Неверно!")</f>
        <v/>
      </c>
      <c r="B1492" s="222" t="s">
        <v>3290</v>
      </c>
      <c r="C1492" s="282" t="s">
        <v>1216</v>
      </c>
      <c r="D1492" s="282" t="s">
        <v>314</v>
      </c>
      <c r="E1492" s="282" t="str">
        <f>CONCATENATE(SUM('Раздел 5'!K31:K31),"&lt;=",SUM('Раздел 5'!J31:J31))</f>
        <v>0&lt;=0</v>
      </c>
    </row>
    <row r="1493" spans="1:5" ht="26.4" x14ac:dyDescent="0.25">
      <c r="A1493" s="223" t="str">
        <f>IF((SUM('Раздел 5'!K32:K32)&lt;=SUM('Раздел 5'!J32:J32)),"","Неверно!")</f>
        <v/>
      </c>
      <c r="B1493" s="222" t="s">
        <v>3290</v>
      </c>
      <c r="C1493" s="282" t="s">
        <v>1217</v>
      </c>
      <c r="D1493" s="282" t="s">
        <v>314</v>
      </c>
      <c r="E1493" s="282" t="str">
        <f>CONCATENATE(SUM('Раздел 5'!K32:K32),"&lt;=",SUM('Раздел 5'!J32:J32))</f>
        <v>0&lt;=0</v>
      </c>
    </row>
    <row r="1494" spans="1:5" ht="26.4" x14ac:dyDescent="0.25">
      <c r="A1494" s="223" t="str">
        <f>IF((SUM('Раздел 5'!K33:K33)&lt;=SUM('Раздел 5'!J33:J33)),"","Неверно!")</f>
        <v/>
      </c>
      <c r="B1494" s="222" t="s">
        <v>3290</v>
      </c>
      <c r="C1494" s="282" t="s">
        <v>1218</v>
      </c>
      <c r="D1494" s="282" t="s">
        <v>314</v>
      </c>
      <c r="E1494" s="282" t="str">
        <f>CONCATENATE(SUM('Раздел 5'!K33:K33),"&lt;=",SUM('Раздел 5'!J33:J33))</f>
        <v>0&lt;=0</v>
      </c>
    </row>
    <row r="1495" spans="1:5" x14ac:dyDescent="0.25">
      <c r="A1495" s="223" t="str">
        <f>IF((SUM('Раздел 5'!K12:K12)&lt;=SUM('Раздел 5'!J12:J12)),"","Неверно!")</f>
        <v/>
      </c>
      <c r="B1495" s="222" t="s">
        <v>3290</v>
      </c>
      <c r="C1495" s="282" t="s">
        <v>1219</v>
      </c>
      <c r="D1495" s="282" t="s">
        <v>314</v>
      </c>
      <c r="E1495" s="282" t="str">
        <f>CONCATENATE(SUM('Раздел 5'!K12:K12),"&lt;=",SUM('Раздел 5'!J12:J12))</f>
        <v>0&lt;=0</v>
      </c>
    </row>
    <row r="1496" spans="1:5" x14ac:dyDescent="0.25">
      <c r="A1496" s="223" t="str">
        <f>IF((SUM('Раздел 5'!K13:K13)&lt;=SUM('Раздел 5'!J13:J13)),"","Неверно!")</f>
        <v/>
      </c>
      <c r="B1496" s="222" t="s">
        <v>3290</v>
      </c>
      <c r="C1496" s="282" t="s">
        <v>1220</v>
      </c>
      <c r="D1496" s="282" t="s">
        <v>314</v>
      </c>
      <c r="E1496" s="282" t="str">
        <f>CONCATENATE(SUM('Раздел 5'!K13:K13),"&lt;=",SUM('Раздел 5'!J13:J13))</f>
        <v>1&lt;=2</v>
      </c>
    </row>
    <row r="1497" spans="1:5" x14ac:dyDescent="0.25">
      <c r="A1497" s="223" t="str">
        <f>IF((SUM('Раздел 5'!K14:K14)&lt;=SUM('Раздел 5'!J14:J14)),"","Неверно!")</f>
        <v/>
      </c>
      <c r="B1497" s="222" t="s">
        <v>3290</v>
      </c>
      <c r="C1497" s="282" t="s">
        <v>1221</v>
      </c>
      <c r="D1497" s="282" t="s">
        <v>314</v>
      </c>
      <c r="E1497" s="282" t="str">
        <f>CONCATENATE(SUM('Раздел 5'!K14:K14),"&lt;=",SUM('Раздел 5'!J14:J14))</f>
        <v>0&lt;=0</v>
      </c>
    </row>
    <row r="1498" spans="1:5" x14ac:dyDescent="0.25">
      <c r="A1498" s="223" t="str">
        <f>IF((SUM('Раздел 5'!K15:K15)&lt;=SUM('Раздел 5'!J15:J15)),"","Неверно!")</f>
        <v/>
      </c>
      <c r="B1498" s="222" t="s">
        <v>3290</v>
      </c>
      <c r="C1498" s="282" t="s">
        <v>1222</v>
      </c>
      <c r="D1498" s="282" t="s">
        <v>314</v>
      </c>
      <c r="E1498" s="282" t="str">
        <f>CONCATENATE(SUM('Раздел 5'!K15:K15),"&lt;=",SUM('Раздел 5'!J15:J15))</f>
        <v>0&lt;=0</v>
      </c>
    </row>
    <row r="1499" spans="1:5" x14ac:dyDescent="0.25">
      <c r="A1499" s="223" t="str">
        <f>IF((SUM('Раздел 5'!K16:K16)&lt;=SUM('Раздел 5'!J16:J16)),"","Неверно!")</f>
        <v/>
      </c>
      <c r="B1499" s="222" t="s">
        <v>3290</v>
      </c>
      <c r="C1499" s="282" t="s">
        <v>1223</v>
      </c>
      <c r="D1499" s="282" t="s">
        <v>314</v>
      </c>
      <c r="E1499" s="282" t="str">
        <f>CONCATENATE(SUM('Раздел 5'!K16:K16),"&lt;=",SUM('Раздел 5'!J16:J16))</f>
        <v>0&lt;=0</v>
      </c>
    </row>
    <row r="1500" spans="1:5" x14ac:dyDescent="0.25">
      <c r="A1500" s="223" t="str">
        <f>IF((SUM('Раздел 5'!K17:K17)&lt;=SUM('Раздел 5'!J17:J17)),"","Неверно!")</f>
        <v/>
      </c>
      <c r="B1500" s="222" t="s">
        <v>3290</v>
      </c>
      <c r="C1500" s="282" t="s">
        <v>1224</v>
      </c>
      <c r="D1500" s="282" t="s">
        <v>314</v>
      </c>
      <c r="E1500" s="282" t="str">
        <f>CONCATENATE(SUM('Раздел 5'!K17:K17),"&lt;=",SUM('Раздел 5'!J17:J17))</f>
        <v>0&lt;=0</v>
      </c>
    </row>
    <row r="1501" spans="1:5" x14ac:dyDescent="0.25">
      <c r="A1501" s="223" t="str">
        <f>IF((SUM('Раздел 5'!K18:K18)&lt;=SUM('Раздел 5'!J18:J18)),"","Неверно!")</f>
        <v/>
      </c>
      <c r="B1501" s="222" t="s">
        <v>3290</v>
      </c>
      <c r="C1501" s="282" t="s">
        <v>1225</v>
      </c>
      <c r="D1501" s="282" t="s">
        <v>314</v>
      </c>
      <c r="E1501" s="282" t="str">
        <f>CONCATENATE(SUM('Раздел 5'!K18:K18),"&lt;=",SUM('Раздел 5'!J18:J18))</f>
        <v>0&lt;=0</v>
      </c>
    </row>
    <row r="1502" spans="1:5" ht="26.4" x14ac:dyDescent="0.25">
      <c r="A1502" s="223" t="str">
        <f>IF((SUM('Раздел 5'!U10:U10)&lt;=SUM('Раздел 5'!T10:T10)),"","Неверно!")</f>
        <v/>
      </c>
      <c r="B1502" s="222" t="s">
        <v>3291</v>
      </c>
      <c r="C1502" s="282" t="s">
        <v>1178</v>
      </c>
      <c r="D1502" s="282" t="s">
        <v>313</v>
      </c>
      <c r="E1502" s="282" t="str">
        <f>CONCATENATE(SUM('Раздел 5'!U10:U10),"&lt;=",SUM('Раздел 5'!T10:T10))</f>
        <v>0&lt;=27</v>
      </c>
    </row>
    <row r="1503" spans="1:5" ht="26.4" x14ac:dyDescent="0.25">
      <c r="A1503" s="223" t="str">
        <f>IF((SUM('Раздел 5'!U19:U19)&lt;=SUM('Раздел 5'!T19:T19)),"","Неверно!")</f>
        <v/>
      </c>
      <c r="B1503" s="222" t="s">
        <v>3291</v>
      </c>
      <c r="C1503" s="282" t="s">
        <v>1179</v>
      </c>
      <c r="D1503" s="282" t="s">
        <v>313</v>
      </c>
      <c r="E1503" s="282" t="str">
        <f>CONCATENATE(SUM('Раздел 5'!U19:U19),"&lt;=",SUM('Раздел 5'!T19:T19))</f>
        <v>0&lt;=0</v>
      </c>
    </row>
    <row r="1504" spans="1:5" ht="26.4" x14ac:dyDescent="0.25">
      <c r="A1504" s="223" t="str">
        <f>IF((SUM('Раздел 5'!U20:U20)&lt;=SUM('Раздел 5'!T20:T20)),"","Неверно!")</f>
        <v/>
      </c>
      <c r="B1504" s="222" t="s">
        <v>3291</v>
      </c>
      <c r="C1504" s="282" t="s">
        <v>1180</v>
      </c>
      <c r="D1504" s="282" t="s">
        <v>313</v>
      </c>
      <c r="E1504" s="282" t="str">
        <f>CONCATENATE(SUM('Раздел 5'!U20:U20),"&lt;=",SUM('Раздел 5'!T20:T20))</f>
        <v>0&lt;=0</v>
      </c>
    </row>
    <row r="1505" spans="1:5" ht="26.4" x14ac:dyDescent="0.25">
      <c r="A1505" s="223" t="str">
        <f>IF((SUM('Раздел 5'!U21:U21)&lt;=SUM('Раздел 5'!T21:T21)),"","Неверно!")</f>
        <v/>
      </c>
      <c r="B1505" s="222" t="s">
        <v>3291</v>
      </c>
      <c r="C1505" s="282" t="s">
        <v>1181</v>
      </c>
      <c r="D1505" s="282" t="s">
        <v>313</v>
      </c>
      <c r="E1505" s="282" t="str">
        <f>CONCATENATE(SUM('Раздел 5'!U21:U21),"&lt;=",SUM('Раздел 5'!T21:T21))</f>
        <v>0&lt;=0</v>
      </c>
    </row>
    <row r="1506" spans="1:5" ht="26.4" x14ac:dyDescent="0.25">
      <c r="A1506" s="223" t="str">
        <f>IF((SUM('Раздел 5'!U22:U22)&lt;=SUM('Раздел 5'!T22:T22)),"","Неверно!")</f>
        <v/>
      </c>
      <c r="B1506" s="222" t="s">
        <v>3291</v>
      </c>
      <c r="C1506" s="282" t="s">
        <v>1182</v>
      </c>
      <c r="D1506" s="282" t="s">
        <v>313</v>
      </c>
      <c r="E1506" s="282" t="str">
        <f>CONCATENATE(SUM('Раздел 5'!U22:U22),"&lt;=",SUM('Раздел 5'!T22:T22))</f>
        <v>0&lt;=0</v>
      </c>
    </row>
    <row r="1507" spans="1:5" ht="26.4" x14ac:dyDescent="0.25">
      <c r="A1507" s="223" t="str">
        <f>IF((SUM('Раздел 5'!U23:U23)&lt;=SUM('Раздел 5'!T23:T23)),"","Неверно!")</f>
        <v/>
      </c>
      <c r="B1507" s="222" t="s">
        <v>3291</v>
      </c>
      <c r="C1507" s="282" t="s">
        <v>1183</v>
      </c>
      <c r="D1507" s="282" t="s">
        <v>313</v>
      </c>
      <c r="E1507" s="282" t="str">
        <f>CONCATENATE(SUM('Раздел 5'!U23:U23),"&lt;=",SUM('Раздел 5'!T23:T23))</f>
        <v>0&lt;=14</v>
      </c>
    </row>
    <row r="1508" spans="1:5" ht="26.4" x14ac:dyDescent="0.25">
      <c r="A1508" s="223" t="str">
        <f>IF((SUM('Раздел 5'!U24:U24)&lt;=SUM('Раздел 5'!T24:T24)),"","Неверно!")</f>
        <v/>
      </c>
      <c r="B1508" s="222" t="s">
        <v>3291</v>
      </c>
      <c r="C1508" s="282" t="s">
        <v>1184</v>
      </c>
      <c r="D1508" s="282" t="s">
        <v>313</v>
      </c>
      <c r="E1508" s="282" t="str">
        <f>CONCATENATE(SUM('Раздел 5'!U24:U24),"&lt;=",SUM('Раздел 5'!T24:T24))</f>
        <v>0&lt;=0</v>
      </c>
    </row>
    <row r="1509" spans="1:5" ht="26.4" x14ac:dyDescent="0.25">
      <c r="A1509" s="223" t="str">
        <f>IF((SUM('Раздел 5'!U25:U25)&lt;=SUM('Раздел 5'!T25:T25)),"","Неверно!")</f>
        <v/>
      </c>
      <c r="B1509" s="222" t="s">
        <v>3291</v>
      </c>
      <c r="C1509" s="282" t="s">
        <v>1185</v>
      </c>
      <c r="D1509" s="282" t="s">
        <v>313</v>
      </c>
      <c r="E1509" s="282" t="str">
        <f>CONCATENATE(SUM('Раздел 5'!U25:U25),"&lt;=",SUM('Раздел 5'!T25:T25))</f>
        <v>0&lt;=0</v>
      </c>
    </row>
    <row r="1510" spans="1:5" ht="26.4" x14ac:dyDescent="0.25">
      <c r="A1510" s="223" t="str">
        <f>IF((SUM('Раздел 5'!U26:U26)&lt;=SUM('Раздел 5'!T26:T26)),"","Неверно!")</f>
        <v/>
      </c>
      <c r="B1510" s="222" t="s">
        <v>3291</v>
      </c>
      <c r="C1510" s="282" t="s">
        <v>1186</v>
      </c>
      <c r="D1510" s="282" t="s">
        <v>313</v>
      </c>
      <c r="E1510" s="282" t="str">
        <f>CONCATENATE(SUM('Раздел 5'!U26:U26),"&lt;=",SUM('Раздел 5'!T26:T26))</f>
        <v>0&lt;=0</v>
      </c>
    </row>
    <row r="1511" spans="1:5" ht="26.4" x14ac:dyDescent="0.25">
      <c r="A1511" s="223" t="str">
        <f>IF((SUM('Раздел 5'!U27:U27)&lt;=SUM('Раздел 5'!T27:T27)),"","Неверно!")</f>
        <v/>
      </c>
      <c r="B1511" s="222" t="s">
        <v>3291</v>
      </c>
      <c r="C1511" s="282" t="s">
        <v>1187</v>
      </c>
      <c r="D1511" s="282" t="s">
        <v>313</v>
      </c>
      <c r="E1511" s="282" t="str">
        <f>CONCATENATE(SUM('Раздел 5'!U27:U27),"&lt;=",SUM('Раздел 5'!T27:T27))</f>
        <v>0&lt;=0</v>
      </c>
    </row>
    <row r="1512" spans="1:5" ht="26.4" x14ac:dyDescent="0.25">
      <c r="A1512" s="223" t="str">
        <f>IF((SUM('Раздел 5'!U28:U28)&lt;=SUM('Раздел 5'!T28:T28)),"","Неверно!")</f>
        <v/>
      </c>
      <c r="B1512" s="222" t="s">
        <v>3291</v>
      </c>
      <c r="C1512" s="282" t="s">
        <v>1188</v>
      </c>
      <c r="D1512" s="282" t="s">
        <v>313</v>
      </c>
      <c r="E1512" s="282" t="str">
        <f>CONCATENATE(SUM('Раздел 5'!U28:U28),"&lt;=",SUM('Раздел 5'!T28:T28))</f>
        <v>0&lt;=4</v>
      </c>
    </row>
    <row r="1513" spans="1:5" ht="26.4" x14ac:dyDescent="0.25">
      <c r="A1513" s="223" t="str">
        <f>IF((SUM('Раздел 5'!U11:U11)&lt;=SUM('Раздел 5'!T11:T11)),"","Неверно!")</f>
        <v/>
      </c>
      <c r="B1513" s="222" t="s">
        <v>3291</v>
      </c>
      <c r="C1513" s="282" t="s">
        <v>1189</v>
      </c>
      <c r="D1513" s="282" t="s">
        <v>313</v>
      </c>
      <c r="E1513" s="282" t="str">
        <f>CONCATENATE(SUM('Раздел 5'!U11:U11),"&lt;=",SUM('Раздел 5'!T11:T11))</f>
        <v>0&lt;=10</v>
      </c>
    </row>
    <row r="1514" spans="1:5" ht="26.4" x14ac:dyDescent="0.25">
      <c r="A1514" s="223" t="str">
        <f>IF((SUM('Раздел 5'!U29:U29)&lt;=SUM('Раздел 5'!T29:T29)),"","Неверно!")</f>
        <v/>
      </c>
      <c r="B1514" s="222" t="s">
        <v>3291</v>
      </c>
      <c r="C1514" s="282" t="s">
        <v>1190</v>
      </c>
      <c r="D1514" s="282" t="s">
        <v>313</v>
      </c>
      <c r="E1514" s="282" t="str">
        <f>CONCATENATE(SUM('Раздел 5'!U29:U29),"&lt;=",SUM('Раздел 5'!T29:T29))</f>
        <v>0&lt;=1</v>
      </c>
    </row>
    <row r="1515" spans="1:5" ht="26.4" x14ac:dyDescent="0.25">
      <c r="A1515" s="223" t="str">
        <f>IF((SUM('Раздел 5'!U30:U30)&lt;=SUM('Раздел 5'!T30:T30)),"","Неверно!")</f>
        <v/>
      </c>
      <c r="B1515" s="222" t="s">
        <v>3291</v>
      </c>
      <c r="C1515" s="282" t="s">
        <v>1191</v>
      </c>
      <c r="D1515" s="282" t="s">
        <v>313</v>
      </c>
      <c r="E1515" s="282" t="str">
        <f>CONCATENATE(SUM('Раздел 5'!U30:U30),"&lt;=",SUM('Раздел 5'!T30:T30))</f>
        <v>0&lt;=22</v>
      </c>
    </row>
    <row r="1516" spans="1:5" ht="26.4" x14ac:dyDescent="0.25">
      <c r="A1516" s="223" t="str">
        <f>IF((SUM('Раздел 5'!U31:U31)&lt;=SUM('Раздел 5'!T31:T31)),"","Неверно!")</f>
        <v/>
      </c>
      <c r="B1516" s="222" t="s">
        <v>3291</v>
      </c>
      <c r="C1516" s="282" t="s">
        <v>1192</v>
      </c>
      <c r="D1516" s="282" t="s">
        <v>313</v>
      </c>
      <c r="E1516" s="282" t="str">
        <f>CONCATENATE(SUM('Раздел 5'!U31:U31),"&lt;=",SUM('Раздел 5'!T31:T31))</f>
        <v>0&lt;=0</v>
      </c>
    </row>
    <row r="1517" spans="1:5" ht="26.4" x14ac:dyDescent="0.25">
      <c r="A1517" s="223" t="str">
        <f>IF((SUM('Раздел 5'!U32:U32)&lt;=SUM('Раздел 5'!T32:T32)),"","Неверно!")</f>
        <v/>
      </c>
      <c r="B1517" s="222" t="s">
        <v>3291</v>
      </c>
      <c r="C1517" s="282" t="s">
        <v>1193</v>
      </c>
      <c r="D1517" s="282" t="s">
        <v>313</v>
      </c>
      <c r="E1517" s="282" t="str">
        <f>CONCATENATE(SUM('Раздел 5'!U32:U32),"&lt;=",SUM('Раздел 5'!T32:T32))</f>
        <v>0&lt;=0</v>
      </c>
    </row>
    <row r="1518" spans="1:5" ht="26.4" x14ac:dyDescent="0.25">
      <c r="A1518" s="223" t="str">
        <f>IF((SUM('Раздел 5'!U33:U33)&lt;=SUM('Раздел 5'!T33:T33)),"","Неверно!")</f>
        <v/>
      </c>
      <c r="B1518" s="222" t="s">
        <v>3291</v>
      </c>
      <c r="C1518" s="282" t="s">
        <v>1194</v>
      </c>
      <c r="D1518" s="282" t="s">
        <v>313</v>
      </c>
      <c r="E1518" s="282" t="str">
        <f>CONCATENATE(SUM('Раздел 5'!U33:U33),"&lt;=",SUM('Раздел 5'!T33:T33))</f>
        <v>0&lt;=0</v>
      </c>
    </row>
    <row r="1519" spans="1:5" ht="26.4" x14ac:dyDescent="0.25">
      <c r="A1519" s="223" t="str">
        <f>IF((SUM('Раздел 5'!U12:U12)&lt;=SUM('Раздел 5'!T12:T12)),"","Неверно!")</f>
        <v/>
      </c>
      <c r="B1519" s="222" t="s">
        <v>3291</v>
      </c>
      <c r="C1519" s="282" t="s">
        <v>1195</v>
      </c>
      <c r="D1519" s="282" t="s">
        <v>313</v>
      </c>
      <c r="E1519" s="282" t="str">
        <f>CONCATENATE(SUM('Раздел 5'!U12:U12),"&lt;=",SUM('Раздел 5'!T12:T12))</f>
        <v>0&lt;=0</v>
      </c>
    </row>
    <row r="1520" spans="1:5" ht="26.4" x14ac:dyDescent="0.25">
      <c r="A1520" s="223" t="str">
        <f>IF((SUM('Раздел 5'!U13:U13)&lt;=SUM('Раздел 5'!T13:T13)),"","Неверно!")</f>
        <v/>
      </c>
      <c r="B1520" s="222" t="s">
        <v>3291</v>
      </c>
      <c r="C1520" s="282" t="s">
        <v>1196</v>
      </c>
      <c r="D1520" s="282" t="s">
        <v>313</v>
      </c>
      <c r="E1520" s="282" t="str">
        <f>CONCATENATE(SUM('Раздел 5'!U13:U13),"&lt;=",SUM('Раздел 5'!T13:T13))</f>
        <v>0&lt;=3</v>
      </c>
    </row>
    <row r="1521" spans="1:5" ht="26.4" x14ac:dyDescent="0.25">
      <c r="A1521" s="223" t="str">
        <f>IF((SUM('Раздел 5'!U14:U14)&lt;=SUM('Раздел 5'!T14:T14)),"","Неверно!")</f>
        <v/>
      </c>
      <c r="B1521" s="222" t="s">
        <v>3291</v>
      </c>
      <c r="C1521" s="282" t="s">
        <v>1197</v>
      </c>
      <c r="D1521" s="282" t="s">
        <v>313</v>
      </c>
      <c r="E1521" s="282" t="str">
        <f>CONCATENATE(SUM('Раздел 5'!U14:U14),"&lt;=",SUM('Раздел 5'!T14:T14))</f>
        <v>0&lt;=0</v>
      </c>
    </row>
    <row r="1522" spans="1:5" ht="26.4" x14ac:dyDescent="0.25">
      <c r="A1522" s="223" t="str">
        <f>IF((SUM('Раздел 5'!U15:U15)&lt;=SUM('Раздел 5'!T15:T15)),"","Неверно!")</f>
        <v/>
      </c>
      <c r="B1522" s="222" t="s">
        <v>3291</v>
      </c>
      <c r="C1522" s="282" t="s">
        <v>1198</v>
      </c>
      <c r="D1522" s="282" t="s">
        <v>313</v>
      </c>
      <c r="E1522" s="282" t="str">
        <f>CONCATENATE(SUM('Раздел 5'!U15:U15),"&lt;=",SUM('Раздел 5'!T15:T15))</f>
        <v>0&lt;=0</v>
      </c>
    </row>
    <row r="1523" spans="1:5" ht="26.4" x14ac:dyDescent="0.25">
      <c r="A1523" s="223" t="str">
        <f>IF((SUM('Раздел 5'!U16:U16)&lt;=SUM('Раздел 5'!T16:T16)),"","Неверно!")</f>
        <v/>
      </c>
      <c r="B1523" s="222" t="s">
        <v>3291</v>
      </c>
      <c r="C1523" s="282" t="s">
        <v>1199</v>
      </c>
      <c r="D1523" s="282" t="s">
        <v>313</v>
      </c>
      <c r="E1523" s="282" t="str">
        <f>CONCATENATE(SUM('Раздел 5'!U16:U16),"&lt;=",SUM('Раздел 5'!T16:T16))</f>
        <v>0&lt;=0</v>
      </c>
    </row>
    <row r="1524" spans="1:5" ht="26.4" x14ac:dyDescent="0.25">
      <c r="A1524" s="223" t="str">
        <f>IF((SUM('Раздел 5'!U17:U17)&lt;=SUM('Раздел 5'!T17:T17)),"","Неверно!")</f>
        <v/>
      </c>
      <c r="B1524" s="222" t="s">
        <v>3291</v>
      </c>
      <c r="C1524" s="282" t="s">
        <v>1200</v>
      </c>
      <c r="D1524" s="282" t="s">
        <v>313</v>
      </c>
      <c r="E1524" s="282" t="str">
        <f>CONCATENATE(SUM('Раздел 5'!U17:U17),"&lt;=",SUM('Раздел 5'!T17:T17))</f>
        <v>0&lt;=0</v>
      </c>
    </row>
    <row r="1525" spans="1:5" ht="26.4" x14ac:dyDescent="0.25">
      <c r="A1525" s="223" t="str">
        <f>IF((SUM('Раздел 5'!U18:U18)&lt;=SUM('Раздел 5'!T18:T18)),"","Неверно!")</f>
        <v/>
      </c>
      <c r="B1525" s="222" t="s">
        <v>3291</v>
      </c>
      <c r="C1525" s="282" t="s">
        <v>1201</v>
      </c>
      <c r="D1525" s="282" t="s">
        <v>313</v>
      </c>
      <c r="E1525" s="282" t="str">
        <f>CONCATENATE(SUM('Раздел 5'!U18:U18),"&lt;=",SUM('Раздел 5'!T18:T18))</f>
        <v>0&lt;=0</v>
      </c>
    </row>
    <row r="1526" spans="1:5" ht="26.4" x14ac:dyDescent="0.25">
      <c r="A1526" s="223" t="str">
        <f>IF((SUM('Раздел 5'!Q10:Q10)&lt;=SUM('Раздел 5'!P10:P10)),"","Неверно!")</f>
        <v/>
      </c>
      <c r="B1526" s="222" t="s">
        <v>3292</v>
      </c>
      <c r="C1526" s="282" t="s">
        <v>1154</v>
      </c>
      <c r="D1526" s="282" t="s">
        <v>312</v>
      </c>
      <c r="E1526" s="282" t="str">
        <f>CONCATENATE(SUM('Раздел 5'!Q10:Q10),"&lt;=",SUM('Раздел 5'!P10:P10))</f>
        <v>0&lt;=5</v>
      </c>
    </row>
    <row r="1527" spans="1:5" ht="26.4" x14ac:dyDescent="0.25">
      <c r="A1527" s="223" t="str">
        <f>IF((SUM('Раздел 5'!Q19:Q19)&lt;=SUM('Раздел 5'!P19:P19)),"","Неверно!")</f>
        <v/>
      </c>
      <c r="B1527" s="222" t="s">
        <v>3292</v>
      </c>
      <c r="C1527" s="282" t="s">
        <v>1155</v>
      </c>
      <c r="D1527" s="282" t="s">
        <v>312</v>
      </c>
      <c r="E1527" s="282" t="str">
        <f>CONCATENATE(SUM('Раздел 5'!Q19:Q19),"&lt;=",SUM('Раздел 5'!P19:P19))</f>
        <v>0&lt;=0</v>
      </c>
    </row>
    <row r="1528" spans="1:5" ht="26.4" x14ac:dyDescent="0.25">
      <c r="A1528" s="223" t="str">
        <f>IF((SUM('Раздел 5'!Q20:Q20)&lt;=SUM('Раздел 5'!P20:P20)),"","Неверно!")</f>
        <v/>
      </c>
      <c r="B1528" s="222" t="s">
        <v>3292</v>
      </c>
      <c r="C1528" s="282" t="s">
        <v>1156</v>
      </c>
      <c r="D1528" s="282" t="s">
        <v>312</v>
      </c>
      <c r="E1528" s="282" t="str">
        <f>CONCATENATE(SUM('Раздел 5'!Q20:Q20),"&lt;=",SUM('Раздел 5'!P20:P20))</f>
        <v>0&lt;=0</v>
      </c>
    </row>
    <row r="1529" spans="1:5" ht="26.4" x14ac:dyDescent="0.25">
      <c r="A1529" s="223" t="str">
        <f>IF((SUM('Раздел 5'!Q21:Q21)&lt;=SUM('Раздел 5'!P21:P21)),"","Неверно!")</f>
        <v/>
      </c>
      <c r="B1529" s="222" t="s">
        <v>3292</v>
      </c>
      <c r="C1529" s="282" t="s">
        <v>1157</v>
      </c>
      <c r="D1529" s="282" t="s">
        <v>312</v>
      </c>
      <c r="E1529" s="282" t="str">
        <f>CONCATENATE(SUM('Раздел 5'!Q21:Q21),"&lt;=",SUM('Раздел 5'!P21:P21))</f>
        <v>0&lt;=0</v>
      </c>
    </row>
    <row r="1530" spans="1:5" ht="26.4" x14ac:dyDescent="0.25">
      <c r="A1530" s="223" t="str">
        <f>IF((SUM('Раздел 5'!Q22:Q22)&lt;=SUM('Раздел 5'!P22:P22)),"","Неверно!")</f>
        <v/>
      </c>
      <c r="B1530" s="222" t="s">
        <v>3292</v>
      </c>
      <c r="C1530" s="282" t="s">
        <v>1158</v>
      </c>
      <c r="D1530" s="282" t="s">
        <v>312</v>
      </c>
      <c r="E1530" s="282" t="str">
        <f>CONCATENATE(SUM('Раздел 5'!Q22:Q22),"&lt;=",SUM('Раздел 5'!P22:P22))</f>
        <v>0&lt;=0</v>
      </c>
    </row>
    <row r="1531" spans="1:5" ht="26.4" x14ac:dyDescent="0.25">
      <c r="A1531" s="223" t="str">
        <f>IF((SUM('Раздел 5'!Q23:Q23)&lt;=SUM('Раздел 5'!P23:P23)),"","Неверно!")</f>
        <v/>
      </c>
      <c r="B1531" s="222" t="s">
        <v>3292</v>
      </c>
      <c r="C1531" s="282" t="s">
        <v>1159</v>
      </c>
      <c r="D1531" s="282" t="s">
        <v>312</v>
      </c>
      <c r="E1531" s="282" t="str">
        <f>CONCATENATE(SUM('Раздел 5'!Q23:Q23),"&lt;=",SUM('Раздел 5'!P23:P23))</f>
        <v>0&lt;=4</v>
      </c>
    </row>
    <row r="1532" spans="1:5" ht="26.4" x14ac:dyDescent="0.25">
      <c r="A1532" s="223" t="str">
        <f>IF((SUM('Раздел 5'!Q24:Q24)&lt;=SUM('Раздел 5'!P24:P24)),"","Неверно!")</f>
        <v/>
      </c>
      <c r="B1532" s="222" t="s">
        <v>3292</v>
      </c>
      <c r="C1532" s="282" t="s">
        <v>1160</v>
      </c>
      <c r="D1532" s="282" t="s">
        <v>312</v>
      </c>
      <c r="E1532" s="282" t="str">
        <f>CONCATENATE(SUM('Раздел 5'!Q24:Q24),"&lt;=",SUM('Раздел 5'!P24:P24))</f>
        <v>0&lt;=0</v>
      </c>
    </row>
    <row r="1533" spans="1:5" ht="26.4" x14ac:dyDescent="0.25">
      <c r="A1533" s="223" t="str">
        <f>IF((SUM('Раздел 5'!Q25:Q25)&lt;=SUM('Раздел 5'!P25:P25)),"","Неверно!")</f>
        <v/>
      </c>
      <c r="B1533" s="222" t="s">
        <v>3292</v>
      </c>
      <c r="C1533" s="282" t="s">
        <v>1161</v>
      </c>
      <c r="D1533" s="282" t="s">
        <v>312</v>
      </c>
      <c r="E1533" s="282" t="str">
        <f>CONCATENATE(SUM('Раздел 5'!Q25:Q25),"&lt;=",SUM('Раздел 5'!P25:P25))</f>
        <v>0&lt;=0</v>
      </c>
    </row>
    <row r="1534" spans="1:5" ht="26.4" x14ac:dyDescent="0.25">
      <c r="A1534" s="223" t="str">
        <f>IF((SUM('Раздел 5'!Q26:Q26)&lt;=SUM('Раздел 5'!P26:P26)),"","Неверно!")</f>
        <v/>
      </c>
      <c r="B1534" s="222" t="s">
        <v>3292</v>
      </c>
      <c r="C1534" s="282" t="s">
        <v>1162</v>
      </c>
      <c r="D1534" s="282" t="s">
        <v>312</v>
      </c>
      <c r="E1534" s="282" t="str">
        <f>CONCATENATE(SUM('Раздел 5'!Q26:Q26),"&lt;=",SUM('Раздел 5'!P26:P26))</f>
        <v>0&lt;=0</v>
      </c>
    </row>
    <row r="1535" spans="1:5" ht="26.4" x14ac:dyDescent="0.25">
      <c r="A1535" s="223" t="str">
        <f>IF((SUM('Раздел 5'!Q27:Q27)&lt;=SUM('Раздел 5'!P27:P27)),"","Неверно!")</f>
        <v/>
      </c>
      <c r="B1535" s="222" t="s">
        <v>3292</v>
      </c>
      <c r="C1535" s="282" t="s">
        <v>1163</v>
      </c>
      <c r="D1535" s="282" t="s">
        <v>312</v>
      </c>
      <c r="E1535" s="282" t="str">
        <f>CONCATENATE(SUM('Раздел 5'!Q27:Q27),"&lt;=",SUM('Раздел 5'!P27:P27))</f>
        <v>0&lt;=0</v>
      </c>
    </row>
    <row r="1536" spans="1:5" ht="26.4" x14ac:dyDescent="0.25">
      <c r="A1536" s="223" t="str">
        <f>IF((SUM('Раздел 5'!Q28:Q28)&lt;=SUM('Раздел 5'!P28:P28)),"","Неверно!")</f>
        <v/>
      </c>
      <c r="B1536" s="222" t="s">
        <v>3292</v>
      </c>
      <c r="C1536" s="282" t="s">
        <v>1164</v>
      </c>
      <c r="D1536" s="282" t="s">
        <v>312</v>
      </c>
      <c r="E1536" s="282" t="str">
        <f>CONCATENATE(SUM('Раздел 5'!Q28:Q28),"&lt;=",SUM('Раздел 5'!P28:P28))</f>
        <v>0&lt;=2</v>
      </c>
    </row>
    <row r="1537" spans="1:5" ht="26.4" x14ac:dyDescent="0.25">
      <c r="A1537" s="223" t="str">
        <f>IF((SUM('Раздел 5'!Q11:Q11)&lt;=SUM('Раздел 5'!P11:P11)),"","Неверно!")</f>
        <v/>
      </c>
      <c r="B1537" s="222" t="s">
        <v>3292</v>
      </c>
      <c r="C1537" s="282" t="s">
        <v>1165</v>
      </c>
      <c r="D1537" s="282" t="s">
        <v>312</v>
      </c>
      <c r="E1537" s="282" t="str">
        <f>CONCATENATE(SUM('Раздел 5'!Q11:Q11),"&lt;=",SUM('Раздел 5'!P11:P11))</f>
        <v>0&lt;=1</v>
      </c>
    </row>
    <row r="1538" spans="1:5" ht="26.4" x14ac:dyDescent="0.25">
      <c r="A1538" s="223" t="str">
        <f>IF((SUM('Раздел 5'!Q29:Q29)&lt;=SUM('Раздел 5'!P29:P29)),"","Неверно!")</f>
        <v/>
      </c>
      <c r="B1538" s="222" t="s">
        <v>3292</v>
      </c>
      <c r="C1538" s="282" t="s">
        <v>1166</v>
      </c>
      <c r="D1538" s="282" t="s">
        <v>312</v>
      </c>
      <c r="E1538" s="282" t="str">
        <f>CONCATENATE(SUM('Раздел 5'!Q29:Q29),"&lt;=",SUM('Раздел 5'!P29:P29))</f>
        <v>0&lt;=0</v>
      </c>
    </row>
    <row r="1539" spans="1:5" ht="26.4" x14ac:dyDescent="0.25">
      <c r="A1539" s="223" t="str">
        <f>IF((SUM('Раздел 5'!Q30:Q30)&lt;=SUM('Раздел 5'!P30:P30)),"","Неверно!")</f>
        <v/>
      </c>
      <c r="B1539" s="222" t="s">
        <v>3292</v>
      </c>
      <c r="C1539" s="282" t="s">
        <v>1167</v>
      </c>
      <c r="D1539" s="282" t="s">
        <v>312</v>
      </c>
      <c r="E1539" s="282" t="str">
        <f>CONCATENATE(SUM('Раздел 5'!Q30:Q30),"&lt;=",SUM('Раздел 5'!P30:P30))</f>
        <v>0&lt;=3</v>
      </c>
    </row>
    <row r="1540" spans="1:5" ht="26.4" x14ac:dyDescent="0.25">
      <c r="A1540" s="223" t="str">
        <f>IF((SUM('Раздел 5'!Q31:Q31)&lt;=SUM('Раздел 5'!P31:P31)),"","Неверно!")</f>
        <v/>
      </c>
      <c r="B1540" s="222" t="s">
        <v>3292</v>
      </c>
      <c r="C1540" s="282" t="s">
        <v>1168</v>
      </c>
      <c r="D1540" s="282" t="s">
        <v>312</v>
      </c>
      <c r="E1540" s="282" t="str">
        <f>CONCATENATE(SUM('Раздел 5'!Q31:Q31),"&lt;=",SUM('Раздел 5'!P31:P31))</f>
        <v>0&lt;=0</v>
      </c>
    </row>
    <row r="1541" spans="1:5" ht="26.4" x14ac:dyDescent="0.25">
      <c r="A1541" s="223" t="str">
        <f>IF((SUM('Раздел 5'!Q32:Q32)&lt;=SUM('Раздел 5'!P32:P32)),"","Неверно!")</f>
        <v/>
      </c>
      <c r="B1541" s="222" t="s">
        <v>3292</v>
      </c>
      <c r="C1541" s="282" t="s">
        <v>1169</v>
      </c>
      <c r="D1541" s="282" t="s">
        <v>312</v>
      </c>
      <c r="E1541" s="282" t="str">
        <f>CONCATENATE(SUM('Раздел 5'!Q32:Q32),"&lt;=",SUM('Раздел 5'!P32:P32))</f>
        <v>0&lt;=0</v>
      </c>
    </row>
    <row r="1542" spans="1:5" ht="26.4" x14ac:dyDescent="0.25">
      <c r="A1542" s="223" t="str">
        <f>IF((SUM('Раздел 5'!Q33:Q33)&lt;=SUM('Раздел 5'!P33:P33)),"","Неверно!")</f>
        <v/>
      </c>
      <c r="B1542" s="222" t="s">
        <v>3292</v>
      </c>
      <c r="C1542" s="282" t="s">
        <v>1170</v>
      </c>
      <c r="D1542" s="282" t="s">
        <v>312</v>
      </c>
      <c r="E1542" s="282" t="str">
        <f>CONCATENATE(SUM('Раздел 5'!Q33:Q33),"&lt;=",SUM('Раздел 5'!P33:P33))</f>
        <v>0&lt;=0</v>
      </c>
    </row>
    <row r="1543" spans="1:5" ht="26.4" x14ac:dyDescent="0.25">
      <c r="A1543" s="223" t="str">
        <f>IF((SUM('Раздел 5'!Q12:Q12)&lt;=SUM('Раздел 5'!P12:P12)),"","Неверно!")</f>
        <v/>
      </c>
      <c r="B1543" s="222" t="s">
        <v>3292</v>
      </c>
      <c r="C1543" s="282" t="s">
        <v>1171</v>
      </c>
      <c r="D1543" s="282" t="s">
        <v>312</v>
      </c>
      <c r="E1543" s="282" t="str">
        <f>CONCATENATE(SUM('Раздел 5'!Q12:Q12),"&lt;=",SUM('Раздел 5'!P12:P12))</f>
        <v>0&lt;=0</v>
      </c>
    </row>
    <row r="1544" spans="1:5" ht="26.4" x14ac:dyDescent="0.25">
      <c r="A1544" s="223" t="str">
        <f>IF((SUM('Раздел 5'!Q13:Q13)&lt;=SUM('Раздел 5'!P13:P13)),"","Неверно!")</f>
        <v/>
      </c>
      <c r="B1544" s="222" t="s">
        <v>3292</v>
      </c>
      <c r="C1544" s="282" t="s">
        <v>1172</v>
      </c>
      <c r="D1544" s="282" t="s">
        <v>312</v>
      </c>
      <c r="E1544" s="282" t="str">
        <f>CONCATENATE(SUM('Раздел 5'!Q13:Q13),"&lt;=",SUM('Раздел 5'!P13:P13))</f>
        <v>0&lt;=0</v>
      </c>
    </row>
    <row r="1545" spans="1:5" ht="26.4" x14ac:dyDescent="0.25">
      <c r="A1545" s="223" t="str">
        <f>IF((SUM('Раздел 5'!Q14:Q14)&lt;=SUM('Раздел 5'!P14:P14)),"","Неверно!")</f>
        <v/>
      </c>
      <c r="B1545" s="222" t="s">
        <v>3292</v>
      </c>
      <c r="C1545" s="282" t="s">
        <v>1173</v>
      </c>
      <c r="D1545" s="282" t="s">
        <v>312</v>
      </c>
      <c r="E1545" s="282" t="str">
        <f>CONCATENATE(SUM('Раздел 5'!Q14:Q14),"&lt;=",SUM('Раздел 5'!P14:P14))</f>
        <v>0&lt;=0</v>
      </c>
    </row>
    <row r="1546" spans="1:5" ht="26.4" x14ac:dyDescent="0.25">
      <c r="A1546" s="223" t="str">
        <f>IF((SUM('Раздел 5'!Q15:Q15)&lt;=SUM('Раздел 5'!P15:P15)),"","Неверно!")</f>
        <v/>
      </c>
      <c r="B1546" s="222" t="s">
        <v>3292</v>
      </c>
      <c r="C1546" s="282" t="s">
        <v>1174</v>
      </c>
      <c r="D1546" s="282" t="s">
        <v>312</v>
      </c>
      <c r="E1546" s="282" t="str">
        <f>CONCATENATE(SUM('Раздел 5'!Q15:Q15),"&lt;=",SUM('Раздел 5'!P15:P15))</f>
        <v>0&lt;=0</v>
      </c>
    </row>
    <row r="1547" spans="1:5" ht="26.4" x14ac:dyDescent="0.25">
      <c r="A1547" s="223" t="str">
        <f>IF((SUM('Раздел 5'!Q16:Q16)&lt;=SUM('Раздел 5'!P16:P16)),"","Неверно!")</f>
        <v/>
      </c>
      <c r="B1547" s="222" t="s">
        <v>3292</v>
      </c>
      <c r="C1547" s="282" t="s">
        <v>1175</v>
      </c>
      <c r="D1547" s="282" t="s">
        <v>312</v>
      </c>
      <c r="E1547" s="282" t="str">
        <f>CONCATENATE(SUM('Раздел 5'!Q16:Q16),"&lt;=",SUM('Раздел 5'!P16:P16))</f>
        <v>0&lt;=0</v>
      </c>
    </row>
    <row r="1548" spans="1:5" ht="26.4" x14ac:dyDescent="0.25">
      <c r="A1548" s="223" t="str">
        <f>IF((SUM('Раздел 5'!Q17:Q17)&lt;=SUM('Раздел 5'!P17:P17)),"","Неверно!")</f>
        <v/>
      </c>
      <c r="B1548" s="222" t="s">
        <v>3292</v>
      </c>
      <c r="C1548" s="282" t="s">
        <v>1176</v>
      </c>
      <c r="D1548" s="282" t="s">
        <v>312</v>
      </c>
      <c r="E1548" s="282" t="str">
        <f>CONCATENATE(SUM('Раздел 5'!Q17:Q17),"&lt;=",SUM('Раздел 5'!P17:P17))</f>
        <v>0&lt;=0</v>
      </c>
    </row>
    <row r="1549" spans="1:5" ht="26.4" x14ac:dyDescent="0.25">
      <c r="A1549" s="223" t="str">
        <f>IF((SUM('Раздел 5'!Q18:Q18)&lt;=SUM('Раздел 5'!P18:P18)),"","Неверно!")</f>
        <v/>
      </c>
      <c r="B1549" s="222" t="s">
        <v>3292</v>
      </c>
      <c r="C1549" s="282" t="s">
        <v>1177</v>
      </c>
      <c r="D1549" s="282" t="s">
        <v>312</v>
      </c>
      <c r="E1549" s="282" t="str">
        <f>CONCATENATE(SUM('Раздел 5'!Q18:Q18),"&lt;=",SUM('Раздел 5'!P18:P18))</f>
        <v>0&lt;=0</v>
      </c>
    </row>
    <row r="1550" spans="1:5" ht="26.4" x14ac:dyDescent="0.25">
      <c r="A1550" s="223" t="str">
        <f>IF((SUM('Раздел 5'!D10:D10)=SUM('Раздел 5'!D11:D27)),"","Неверно!")</f>
        <v/>
      </c>
      <c r="B1550" s="222" t="s">
        <v>3293</v>
      </c>
      <c r="C1550" s="282" t="s">
        <v>1121</v>
      </c>
      <c r="D1550" s="282" t="s">
        <v>311</v>
      </c>
      <c r="E1550" s="282" t="str">
        <f>CONCATENATE(SUM('Раздел 5'!D10:D10),"=",SUM('Раздел 5'!D11:D27))</f>
        <v>2=2</v>
      </c>
    </row>
    <row r="1551" spans="1:5" ht="26.4" x14ac:dyDescent="0.25">
      <c r="A1551" s="223" t="str">
        <f>IF((SUM('Раздел 5'!M10:M10)=SUM('Раздел 5'!M11:M27)),"","Неверно!")</f>
        <v/>
      </c>
      <c r="B1551" s="222" t="s">
        <v>3293</v>
      </c>
      <c r="C1551" s="282" t="s">
        <v>1122</v>
      </c>
      <c r="D1551" s="282" t="s">
        <v>311</v>
      </c>
      <c r="E1551" s="282" t="str">
        <f>CONCATENATE(SUM('Раздел 5'!M10:M10),"=",SUM('Раздел 5'!M11:M27))</f>
        <v>0=0</v>
      </c>
    </row>
    <row r="1552" spans="1:5" ht="26.4" x14ac:dyDescent="0.25">
      <c r="A1552" s="223" t="str">
        <f>IF((SUM('Раздел 5'!N10:N10)=SUM('Раздел 5'!N11:N27)),"","Неверно!")</f>
        <v/>
      </c>
      <c r="B1552" s="222" t="s">
        <v>3293</v>
      </c>
      <c r="C1552" s="282" t="s">
        <v>1123</v>
      </c>
      <c r="D1552" s="282" t="s">
        <v>311</v>
      </c>
      <c r="E1552" s="282" t="str">
        <f>CONCATENATE(SUM('Раздел 5'!N10:N10),"=",SUM('Раздел 5'!N11:N27))</f>
        <v>0=0</v>
      </c>
    </row>
    <row r="1553" spans="1:5" ht="26.4" x14ac:dyDescent="0.25">
      <c r="A1553" s="223" t="str">
        <f>IF((SUM('Раздел 5'!O10:O10)=SUM('Раздел 5'!O11:O27)),"","Неверно!")</f>
        <v/>
      </c>
      <c r="B1553" s="222" t="s">
        <v>3293</v>
      </c>
      <c r="C1553" s="282" t="s">
        <v>1124</v>
      </c>
      <c r="D1553" s="282" t="s">
        <v>311</v>
      </c>
      <c r="E1553" s="282" t="str">
        <f>CONCATENATE(SUM('Раздел 5'!O10:O10),"=",SUM('Раздел 5'!O11:O27))</f>
        <v>4=4</v>
      </c>
    </row>
    <row r="1554" spans="1:5" ht="26.4" x14ac:dyDescent="0.25">
      <c r="A1554" s="223" t="str">
        <f>IF((SUM('Раздел 5'!P10:P10)=SUM('Раздел 5'!P11:P27)),"","Неверно!")</f>
        <v/>
      </c>
      <c r="B1554" s="222" t="s">
        <v>3293</v>
      </c>
      <c r="C1554" s="282" t="s">
        <v>1125</v>
      </c>
      <c r="D1554" s="282" t="s">
        <v>311</v>
      </c>
      <c r="E1554" s="282" t="str">
        <f>CONCATENATE(SUM('Раздел 5'!P10:P10),"=",SUM('Раздел 5'!P11:P27))</f>
        <v>5=5</v>
      </c>
    </row>
    <row r="1555" spans="1:5" ht="26.4" x14ac:dyDescent="0.25">
      <c r="A1555" s="223" t="str">
        <f>IF((SUM('Раздел 5'!Q10:Q10)=SUM('Раздел 5'!Q11:Q27)),"","Неверно!")</f>
        <v/>
      </c>
      <c r="B1555" s="222" t="s">
        <v>3293</v>
      </c>
      <c r="C1555" s="282" t="s">
        <v>1126</v>
      </c>
      <c r="D1555" s="282" t="s">
        <v>311</v>
      </c>
      <c r="E1555" s="282" t="str">
        <f>CONCATENATE(SUM('Раздел 5'!Q10:Q10),"=",SUM('Раздел 5'!Q11:Q27))</f>
        <v>0=0</v>
      </c>
    </row>
    <row r="1556" spans="1:5" ht="26.4" x14ac:dyDescent="0.25">
      <c r="A1556" s="223" t="str">
        <f>IF((SUM('Раздел 5'!R10:R10)=SUM('Раздел 5'!R11:R27)),"","Неверно!")</f>
        <v/>
      </c>
      <c r="B1556" s="222" t="s">
        <v>3293</v>
      </c>
      <c r="C1556" s="282" t="s">
        <v>1127</v>
      </c>
      <c r="D1556" s="282" t="s">
        <v>311</v>
      </c>
      <c r="E1556" s="282" t="str">
        <f>CONCATENATE(SUM('Раздел 5'!R10:R10),"=",SUM('Раздел 5'!R11:R27))</f>
        <v>1=1</v>
      </c>
    </row>
    <row r="1557" spans="1:5" ht="26.4" x14ac:dyDescent="0.25">
      <c r="A1557" s="223" t="str">
        <f>IF((SUM('Раздел 5'!S10:S10)=SUM('Раздел 5'!S11:S27)),"","Неверно!")</f>
        <v/>
      </c>
      <c r="B1557" s="222" t="s">
        <v>3293</v>
      </c>
      <c r="C1557" s="282" t="s">
        <v>1128</v>
      </c>
      <c r="D1557" s="282" t="s">
        <v>311</v>
      </c>
      <c r="E1557" s="282" t="str">
        <f>CONCATENATE(SUM('Раздел 5'!S10:S10),"=",SUM('Раздел 5'!S11:S27))</f>
        <v>0=0</v>
      </c>
    </row>
    <row r="1558" spans="1:5" ht="26.4" x14ac:dyDescent="0.25">
      <c r="A1558" s="223" t="str">
        <f>IF((SUM('Раздел 5'!T10:T10)=SUM('Раздел 5'!T11:T27)),"","Неверно!")</f>
        <v/>
      </c>
      <c r="B1558" s="222" t="s">
        <v>3293</v>
      </c>
      <c r="C1558" s="282" t="s">
        <v>1129</v>
      </c>
      <c r="D1558" s="282" t="s">
        <v>311</v>
      </c>
      <c r="E1558" s="282" t="str">
        <f>CONCATENATE(SUM('Раздел 5'!T10:T10),"=",SUM('Раздел 5'!T11:T27))</f>
        <v>27=27</v>
      </c>
    </row>
    <row r="1559" spans="1:5" ht="26.4" x14ac:dyDescent="0.25">
      <c r="A1559" s="223" t="str">
        <f>IF((SUM('Раздел 5'!U10:U10)=SUM('Раздел 5'!U11:U27)),"","Неверно!")</f>
        <v/>
      </c>
      <c r="B1559" s="222" t="s">
        <v>3293</v>
      </c>
      <c r="C1559" s="282" t="s">
        <v>1130</v>
      </c>
      <c r="D1559" s="282" t="s">
        <v>311</v>
      </c>
      <c r="E1559" s="282" t="str">
        <f>CONCATENATE(SUM('Раздел 5'!U10:U10),"=",SUM('Раздел 5'!U11:U27))</f>
        <v>0=0</v>
      </c>
    </row>
    <row r="1560" spans="1:5" ht="26.4" x14ac:dyDescent="0.25">
      <c r="A1560" s="223" t="str">
        <f>IF((SUM('Раздел 5'!V10:V10)=SUM('Раздел 5'!V11:V27)),"","Неверно!")</f>
        <v/>
      </c>
      <c r="B1560" s="222" t="s">
        <v>3293</v>
      </c>
      <c r="C1560" s="282" t="s">
        <v>1131</v>
      </c>
      <c r="D1560" s="282" t="s">
        <v>311</v>
      </c>
      <c r="E1560" s="282" t="str">
        <f>CONCATENATE(SUM('Раздел 5'!V10:V10),"=",SUM('Раздел 5'!V11:V27))</f>
        <v>3=3</v>
      </c>
    </row>
    <row r="1561" spans="1:5" ht="26.4" x14ac:dyDescent="0.25">
      <c r="A1561" s="223" t="str">
        <f>IF((SUM('Раздел 5'!E10:E10)=SUM('Раздел 5'!E11:E27)),"","Неверно!")</f>
        <v/>
      </c>
      <c r="B1561" s="222" t="s">
        <v>3293</v>
      </c>
      <c r="C1561" s="282" t="s">
        <v>1132</v>
      </c>
      <c r="D1561" s="282" t="s">
        <v>311</v>
      </c>
      <c r="E1561" s="282" t="str">
        <f>CONCATENATE(SUM('Раздел 5'!E10:E10),"=",SUM('Раздел 5'!E11:E27))</f>
        <v>28=28</v>
      </c>
    </row>
    <row r="1562" spans="1:5" ht="26.4" x14ac:dyDescent="0.25">
      <c r="A1562" s="223" t="str">
        <f>IF((SUM('Раздел 5'!W10:W10)=SUM('Раздел 5'!W11:W27)),"","Неверно!")</f>
        <v/>
      </c>
      <c r="B1562" s="222" t="s">
        <v>3293</v>
      </c>
      <c r="C1562" s="282" t="s">
        <v>1133</v>
      </c>
      <c r="D1562" s="282" t="s">
        <v>311</v>
      </c>
      <c r="E1562" s="282" t="str">
        <f>CONCATENATE(SUM('Раздел 5'!W10:W10),"=",SUM('Раздел 5'!W11:W27))</f>
        <v>0=0</v>
      </c>
    </row>
    <row r="1563" spans="1:5" ht="26.4" x14ac:dyDescent="0.25">
      <c r="A1563" s="223" t="str">
        <f>IF((SUM('Раздел 5'!X10:X10)=SUM('Раздел 5'!X11:X27)),"","Неверно!")</f>
        <v/>
      </c>
      <c r="B1563" s="222" t="s">
        <v>3293</v>
      </c>
      <c r="C1563" s="282" t="s">
        <v>1134</v>
      </c>
      <c r="D1563" s="282" t="s">
        <v>311</v>
      </c>
      <c r="E1563" s="282" t="str">
        <f>CONCATENATE(SUM('Раздел 5'!X10:X10),"=",SUM('Раздел 5'!X11:X27))</f>
        <v>0=0</v>
      </c>
    </row>
    <row r="1564" spans="1:5" ht="26.4" x14ac:dyDescent="0.25">
      <c r="A1564" s="223" t="str">
        <f>IF((SUM('Раздел 5'!Y10:Y10)=SUM('Раздел 5'!Y11:Y27)),"","Неверно!")</f>
        <v/>
      </c>
      <c r="B1564" s="222" t="s">
        <v>3293</v>
      </c>
      <c r="C1564" s="282" t="s">
        <v>1135</v>
      </c>
      <c r="D1564" s="282" t="s">
        <v>311</v>
      </c>
      <c r="E1564" s="282" t="str">
        <f>CONCATENATE(SUM('Раздел 5'!Y10:Y10),"=",SUM('Раздел 5'!Y11:Y27))</f>
        <v>0=0</v>
      </c>
    </row>
    <row r="1565" spans="1:5" ht="26.4" x14ac:dyDescent="0.25">
      <c r="A1565" s="223" t="str">
        <f>IF((SUM('Раздел 5'!Z10:Z10)=SUM('Раздел 5'!Z11:Z27)),"","Неверно!")</f>
        <v/>
      </c>
      <c r="B1565" s="222" t="s">
        <v>3293</v>
      </c>
      <c r="C1565" s="282" t="s">
        <v>1136</v>
      </c>
      <c r="D1565" s="282" t="s">
        <v>311</v>
      </c>
      <c r="E1565" s="282" t="str">
        <f>CONCATENATE(SUM('Раздел 5'!Z10:Z10),"=",SUM('Раздел 5'!Z11:Z27))</f>
        <v>0=0</v>
      </c>
    </row>
    <row r="1566" spans="1:5" ht="26.4" x14ac:dyDescent="0.25">
      <c r="A1566" s="223" t="str">
        <f>IF((SUM('Раздел 5'!AA10:AA10)=SUM('Раздел 5'!AA11:AA27)),"","Неверно!")</f>
        <v/>
      </c>
      <c r="B1566" s="222" t="s">
        <v>3293</v>
      </c>
      <c r="C1566" s="282" t="s">
        <v>1137</v>
      </c>
      <c r="D1566" s="282" t="s">
        <v>311</v>
      </c>
      <c r="E1566" s="282" t="str">
        <f>CONCATENATE(SUM('Раздел 5'!AA10:AA10),"=",SUM('Раздел 5'!AA11:AA27))</f>
        <v>1=1</v>
      </c>
    </row>
    <row r="1567" spans="1:5" ht="26.4" x14ac:dyDescent="0.25">
      <c r="A1567" s="223" t="str">
        <f>IF((SUM('Раздел 5'!AB10:AB10)=SUM('Раздел 5'!AB11:AB27)),"","Неверно!")</f>
        <v/>
      </c>
      <c r="B1567" s="222" t="s">
        <v>3293</v>
      </c>
      <c r="C1567" s="282" t="s">
        <v>1138</v>
      </c>
      <c r="D1567" s="282" t="s">
        <v>311</v>
      </c>
      <c r="E1567" s="282" t="str">
        <f>CONCATENATE(SUM('Раздел 5'!AB10:AB10),"=",SUM('Раздел 5'!AB11:AB27))</f>
        <v>10=10</v>
      </c>
    </row>
    <row r="1568" spans="1:5" ht="26.4" x14ac:dyDescent="0.25">
      <c r="A1568" s="223" t="str">
        <f>IF((SUM('Раздел 5'!AC10:AC10)=SUM('Раздел 5'!AC11:AC27)),"","Неверно!")</f>
        <v/>
      </c>
      <c r="B1568" s="222" t="s">
        <v>3293</v>
      </c>
      <c r="C1568" s="282" t="s">
        <v>1139</v>
      </c>
      <c r="D1568" s="282" t="s">
        <v>311</v>
      </c>
      <c r="E1568" s="282" t="str">
        <f>CONCATENATE(SUM('Раздел 5'!AC10:AC10),"=",SUM('Раздел 5'!AC11:AC27))</f>
        <v>2=2</v>
      </c>
    </row>
    <row r="1569" spans="1:5" ht="26.4" x14ac:dyDescent="0.25">
      <c r="A1569" s="223" t="str">
        <f>IF((SUM('Раздел 5'!AD10:AD10)=SUM('Раздел 5'!AD11:AD27)),"","Неверно!")</f>
        <v/>
      </c>
      <c r="B1569" s="222" t="s">
        <v>3293</v>
      </c>
      <c r="C1569" s="282" t="s">
        <v>1140</v>
      </c>
      <c r="D1569" s="282" t="s">
        <v>311</v>
      </c>
      <c r="E1569" s="282" t="str">
        <f>CONCATENATE(SUM('Раздел 5'!AD10:AD10),"=",SUM('Раздел 5'!AD11:AD27))</f>
        <v>1=1</v>
      </c>
    </row>
    <row r="1570" spans="1:5" ht="26.4" x14ac:dyDescent="0.25">
      <c r="A1570" s="223" t="str">
        <f>IF((SUM('Раздел 5'!AE10:AE10)=SUM('Раздел 5'!AE11:AE27)),"","Неверно!")</f>
        <v/>
      </c>
      <c r="B1570" s="222" t="s">
        <v>3293</v>
      </c>
      <c r="C1570" s="282" t="s">
        <v>1141</v>
      </c>
      <c r="D1570" s="282" t="s">
        <v>311</v>
      </c>
      <c r="E1570" s="282" t="str">
        <f>CONCATENATE(SUM('Раздел 5'!AE10:AE10),"=",SUM('Раздел 5'!AE11:AE27))</f>
        <v>2=2</v>
      </c>
    </row>
    <row r="1571" spans="1:5" ht="26.4" x14ac:dyDescent="0.25">
      <c r="A1571" s="223" t="str">
        <f>IF((SUM('Раздел 5'!AF10:AF10)=SUM('Раздел 5'!AF11:AF27)),"","Неверно!")</f>
        <v/>
      </c>
      <c r="B1571" s="222" t="s">
        <v>3293</v>
      </c>
      <c r="C1571" s="282" t="s">
        <v>1142</v>
      </c>
      <c r="D1571" s="282" t="s">
        <v>311</v>
      </c>
      <c r="E1571" s="282" t="str">
        <f>CONCATENATE(SUM('Раздел 5'!AF10:AF10),"=",SUM('Раздел 5'!AF11:AF27))</f>
        <v>2883351=2883351</v>
      </c>
    </row>
    <row r="1572" spans="1:5" ht="26.4" x14ac:dyDescent="0.25">
      <c r="A1572" s="223" t="str">
        <f>IF((SUM('Раздел 5'!F10:F10)=SUM('Раздел 5'!F11:F27)),"","Неверно!")</f>
        <v/>
      </c>
      <c r="B1572" s="222" t="s">
        <v>3293</v>
      </c>
      <c r="C1572" s="282" t="s">
        <v>1143</v>
      </c>
      <c r="D1572" s="282" t="s">
        <v>311</v>
      </c>
      <c r="E1572" s="282" t="str">
        <f>CONCATENATE(SUM('Раздел 5'!F10:F10),"=",SUM('Раздел 5'!F11:F27))</f>
        <v>3=3</v>
      </c>
    </row>
    <row r="1573" spans="1:5" ht="26.4" x14ac:dyDescent="0.25">
      <c r="A1573" s="223" t="str">
        <f>IF((SUM('Раздел 5'!AG10:AG10)=SUM('Раздел 5'!AG11:AG27)),"","Неверно!")</f>
        <v/>
      </c>
      <c r="B1573" s="222" t="s">
        <v>3293</v>
      </c>
      <c r="C1573" s="282" t="s">
        <v>1144</v>
      </c>
      <c r="D1573" s="282" t="s">
        <v>311</v>
      </c>
      <c r="E1573" s="282" t="str">
        <f>CONCATENATE(SUM('Раздел 5'!AG10:AG10),"=",SUM('Раздел 5'!AG11:AG27))</f>
        <v>0=0</v>
      </c>
    </row>
    <row r="1574" spans="1:5" ht="26.4" x14ac:dyDescent="0.25">
      <c r="A1574" s="223" t="str">
        <f>IF((SUM('Раздел 5'!AH10:AH10)=SUM('Раздел 5'!AH11:AH27)),"","Неверно!")</f>
        <v/>
      </c>
      <c r="B1574" s="222" t="s">
        <v>3293</v>
      </c>
      <c r="C1574" s="282" t="s">
        <v>1145</v>
      </c>
      <c r="D1574" s="282" t="s">
        <v>311</v>
      </c>
      <c r="E1574" s="282" t="str">
        <f>CONCATENATE(SUM('Раздел 5'!AH10:AH10),"=",SUM('Раздел 5'!AH11:AH27))</f>
        <v>57627=57627</v>
      </c>
    </row>
    <row r="1575" spans="1:5" ht="26.4" x14ac:dyDescent="0.25">
      <c r="A1575" s="223" t="str">
        <f>IF((SUM('Раздел 5'!AI10:AI10)=SUM('Раздел 5'!AI11:AI27)),"","Неверно!")</f>
        <v/>
      </c>
      <c r="B1575" s="222" t="s">
        <v>3293</v>
      </c>
      <c r="C1575" s="282" t="s">
        <v>1146</v>
      </c>
      <c r="D1575" s="282" t="s">
        <v>311</v>
      </c>
      <c r="E1575" s="282" t="str">
        <f>CONCATENATE(SUM('Раздел 5'!AI10:AI10),"=",SUM('Раздел 5'!AI11:AI27))</f>
        <v>0=0</v>
      </c>
    </row>
    <row r="1576" spans="1:5" ht="26.4" x14ac:dyDescent="0.25">
      <c r="A1576" s="223" t="str">
        <f>IF((SUM('Раздел 5'!AJ10:AJ10)=SUM('Раздел 5'!AJ11:AJ27)),"","Неверно!")</f>
        <v/>
      </c>
      <c r="B1576" s="222" t="s">
        <v>3293</v>
      </c>
      <c r="C1576" s="282" t="s">
        <v>1147</v>
      </c>
      <c r="D1576" s="282" t="s">
        <v>311</v>
      </c>
      <c r="E1576" s="282" t="str">
        <f>CONCATENATE(SUM('Раздел 5'!AJ10:AJ10),"=",SUM('Раздел 5'!AJ11:AJ27))</f>
        <v>0=0</v>
      </c>
    </row>
    <row r="1577" spans="1:5" ht="26.4" x14ac:dyDescent="0.25">
      <c r="A1577" s="223" t="str">
        <f>IF((SUM('Раздел 5'!AK10:AK10)=SUM('Раздел 5'!AK11:AK27)),"","Неверно!")</f>
        <v/>
      </c>
      <c r="B1577" s="222" t="s">
        <v>3293</v>
      </c>
      <c r="C1577" s="282" t="s">
        <v>3126</v>
      </c>
      <c r="D1577" s="282" t="s">
        <v>311</v>
      </c>
      <c r="E1577" s="282" t="str">
        <f>CONCATENATE(SUM('Раздел 5'!AK10:AK10),"=",SUM('Раздел 5'!AK11:AK27))</f>
        <v>0=0</v>
      </c>
    </row>
    <row r="1578" spans="1:5" ht="26.4" x14ac:dyDescent="0.25">
      <c r="A1578" s="223" t="str">
        <f>IF((SUM('Раздел 5'!G10:G10)=SUM('Раздел 5'!G11:G27)),"","Неверно!")</f>
        <v/>
      </c>
      <c r="B1578" s="222" t="s">
        <v>3293</v>
      </c>
      <c r="C1578" s="282" t="s">
        <v>1148</v>
      </c>
      <c r="D1578" s="282" t="s">
        <v>311</v>
      </c>
      <c r="E1578" s="282" t="str">
        <f>CONCATENATE(SUM('Раздел 5'!G10:G10),"=",SUM('Раздел 5'!G11:G27))</f>
        <v>0=0</v>
      </c>
    </row>
    <row r="1579" spans="1:5" ht="26.4" x14ac:dyDescent="0.25">
      <c r="A1579" s="223" t="str">
        <f>IF((SUM('Раздел 5'!H10:H10)=SUM('Раздел 5'!H11:H27)),"","Неверно!")</f>
        <v/>
      </c>
      <c r="B1579" s="222" t="s">
        <v>3293</v>
      </c>
      <c r="C1579" s="282" t="s">
        <v>1149</v>
      </c>
      <c r="D1579" s="282" t="s">
        <v>311</v>
      </c>
      <c r="E1579" s="282" t="str">
        <f>CONCATENATE(SUM('Раздел 5'!H10:H10),"=",SUM('Раздел 5'!H11:H27))</f>
        <v>8258255=8258255</v>
      </c>
    </row>
    <row r="1580" spans="1:5" ht="26.4" x14ac:dyDescent="0.25">
      <c r="A1580" s="223" t="str">
        <f>IF((SUM('Раздел 5'!I10:I10)=SUM('Раздел 5'!I11:I27)),"","Неверно!")</f>
        <v/>
      </c>
      <c r="B1580" s="222" t="s">
        <v>3293</v>
      </c>
      <c r="C1580" s="282" t="s">
        <v>1150</v>
      </c>
      <c r="D1580" s="282" t="s">
        <v>311</v>
      </c>
      <c r="E1580" s="282" t="str">
        <f>CONCATENATE(SUM('Раздел 5'!I10:I10),"=",SUM('Раздел 5'!I11:I27))</f>
        <v>23639=23639</v>
      </c>
    </row>
    <row r="1581" spans="1:5" ht="26.4" x14ac:dyDescent="0.25">
      <c r="A1581" s="223" t="str">
        <f>IF((SUM('Раздел 5'!J10:J10)=SUM('Раздел 5'!J11:J27)),"","Неверно!")</f>
        <v/>
      </c>
      <c r="B1581" s="222" t="s">
        <v>3293</v>
      </c>
      <c r="C1581" s="282" t="s">
        <v>1151</v>
      </c>
      <c r="D1581" s="282" t="s">
        <v>311</v>
      </c>
      <c r="E1581" s="282" t="str">
        <f>CONCATENATE(SUM('Раздел 5'!J10:J10),"=",SUM('Раздел 5'!J11:J27))</f>
        <v>21=21</v>
      </c>
    </row>
    <row r="1582" spans="1:5" ht="26.4" x14ac:dyDescent="0.25">
      <c r="A1582" s="223" t="str">
        <f>IF((SUM('Раздел 5'!K10:K10)=SUM('Раздел 5'!K11:K27)),"","Неверно!")</f>
        <v/>
      </c>
      <c r="B1582" s="222" t="s">
        <v>3293</v>
      </c>
      <c r="C1582" s="282" t="s">
        <v>1152</v>
      </c>
      <c r="D1582" s="282" t="s">
        <v>311</v>
      </c>
      <c r="E1582" s="282" t="str">
        <f>CONCATENATE(SUM('Раздел 5'!K10:K10),"=",SUM('Раздел 5'!K11:K27))</f>
        <v>17=17</v>
      </c>
    </row>
    <row r="1583" spans="1:5" ht="26.4" x14ac:dyDescent="0.25">
      <c r="A1583" s="223" t="str">
        <f>IF((SUM('Раздел 5'!L10:L10)=SUM('Раздел 5'!L11:L27)),"","Неверно!")</f>
        <v/>
      </c>
      <c r="B1583" s="222" t="s">
        <v>3293</v>
      </c>
      <c r="C1583" s="282" t="s">
        <v>1153</v>
      </c>
      <c r="D1583" s="282" t="s">
        <v>311</v>
      </c>
      <c r="E1583" s="282" t="str">
        <f>CONCATENATE(SUM('Раздел 5'!L10:L10),"=",SUM('Раздел 5'!L11:L27))</f>
        <v>12=12</v>
      </c>
    </row>
    <row r="1584" spans="1:5" ht="39.6" x14ac:dyDescent="0.25">
      <c r="A1584" s="223" t="str">
        <f>IF((SUM('Раздел 5'!D10:E10)=SUM('Раздел 5'!T10:T10)+SUM('Раздел 5'!V10:V10)+SUM('Раздел 5'!X10:X10)),"","Неверно!")</f>
        <v/>
      </c>
      <c r="B1584" s="222" t="s">
        <v>3294</v>
      </c>
      <c r="C1584" s="282" t="s">
        <v>1097</v>
      </c>
      <c r="D1584" s="282" t="s">
        <v>310</v>
      </c>
      <c r="E1584" s="282" t="str">
        <f>CONCATENATE(SUM('Раздел 5'!D10:E10),"=",SUM('Раздел 5'!T10:T10),"+",SUM('Раздел 5'!V10:V10),"+",SUM('Раздел 5'!X10:X10))</f>
        <v>30=27+3+0</v>
      </c>
    </row>
    <row r="1585" spans="1:5" ht="39.6" x14ac:dyDescent="0.25">
      <c r="A1585" s="223" t="str">
        <f>IF((SUM('Раздел 5'!D19:E19)=SUM('Раздел 5'!T19:T19)+SUM('Раздел 5'!V19:V19)+SUM('Раздел 5'!X19:X19)),"","Неверно!")</f>
        <v/>
      </c>
      <c r="B1585" s="222" t="s">
        <v>3294</v>
      </c>
      <c r="C1585" s="282" t="s">
        <v>1098</v>
      </c>
      <c r="D1585" s="282" t="s">
        <v>310</v>
      </c>
      <c r="E1585" s="282" t="str">
        <f>CONCATENATE(SUM('Раздел 5'!D19:E19),"=",SUM('Раздел 5'!T19:T19),"+",SUM('Раздел 5'!V19:V19),"+",SUM('Раздел 5'!X19:X19))</f>
        <v>0=0+0+0</v>
      </c>
    </row>
    <row r="1586" spans="1:5" ht="39.6" x14ac:dyDescent="0.25">
      <c r="A1586" s="223" t="str">
        <f>IF((SUM('Раздел 5'!D20:E20)=SUM('Раздел 5'!T20:T20)+SUM('Раздел 5'!V20:V20)+SUM('Раздел 5'!X20:X20)),"","Неверно!")</f>
        <v/>
      </c>
      <c r="B1586" s="222" t="s">
        <v>3294</v>
      </c>
      <c r="C1586" s="282" t="s">
        <v>1099</v>
      </c>
      <c r="D1586" s="282" t="s">
        <v>310</v>
      </c>
      <c r="E1586" s="282" t="str">
        <f>CONCATENATE(SUM('Раздел 5'!D20:E20),"=",SUM('Раздел 5'!T20:T20),"+",SUM('Раздел 5'!V20:V20),"+",SUM('Раздел 5'!X20:X20))</f>
        <v>0=0+0+0</v>
      </c>
    </row>
    <row r="1587" spans="1:5" ht="39.6" x14ac:dyDescent="0.25">
      <c r="A1587" s="223" t="str">
        <f>IF((SUM('Раздел 5'!D21:E21)=SUM('Раздел 5'!T21:T21)+SUM('Раздел 5'!V21:V21)+SUM('Раздел 5'!X21:X21)),"","Неверно!")</f>
        <v/>
      </c>
      <c r="B1587" s="222" t="s">
        <v>3294</v>
      </c>
      <c r="C1587" s="282" t="s">
        <v>1100</v>
      </c>
      <c r="D1587" s="282" t="s">
        <v>310</v>
      </c>
      <c r="E1587" s="282" t="str">
        <f>CONCATENATE(SUM('Раздел 5'!D21:E21),"=",SUM('Раздел 5'!T21:T21),"+",SUM('Раздел 5'!V21:V21),"+",SUM('Раздел 5'!X21:X21))</f>
        <v>0=0+0+0</v>
      </c>
    </row>
    <row r="1588" spans="1:5" ht="39.6" x14ac:dyDescent="0.25">
      <c r="A1588" s="223" t="str">
        <f>IF((SUM('Раздел 5'!D22:E22)=SUM('Раздел 5'!T22:T22)+SUM('Раздел 5'!V22:V22)+SUM('Раздел 5'!X22:X22)),"","Неверно!")</f>
        <v/>
      </c>
      <c r="B1588" s="222" t="s">
        <v>3294</v>
      </c>
      <c r="C1588" s="282" t="s">
        <v>1101</v>
      </c>
      <c r="D1588" s="282" t="s">
        <v>310</v>
      </c>
      <c r="E1588" s="282" t="str">
        <f>CONCATENATE(SUM('Раздел 5'!D22:E22),"=",SUM('Раздел 5'!T22:T22),"+",SUM('Раздел 5'!V22:V22),"+",SUM('Раздел 5'!X22:X22))</f>
        <v>0=0+0+0</v>
      </c>
    </row>
    <row r="1589" spans="1:5" ht="39.6" x14ac:dyDescent="0.25">
      <c r="A1589" s="223" t="str">
        <f>IF((SUM('Раздел 5'!D23:E23)=SUM('Раздел 5'!T23:T23)+SUM('Раздел 5'!V23:V23)+SUM('Раздел 5'!X23:X23)),"","Неверно!")</f>
        <v/>
      </c>
      <c r="B1589" s="222" t="s">
        <v>3294</v>
      </c>
      <c r="C1589" s="282" t="s">
        <v>1102</v>
      </c>
      <c r="D1589" s="282" t="s">
        <v>310</v>
      </c>
      <c r="E1589" s="282" t="str">
        <f>CONCATENATE(SUM('Раздел 5'!D23:E23),"=",SUM('Раздел 5'!T23:T23),"+",SUM('Раздел 5'!V23:V23),"+",SUM('Раздел 5'!X23:X23))</f>
        <v>15=14+1+0</v>
      </c>
    </row>
    <row r="1590" spans="1:5" ht="39.6" x14ac:dyDescent="0.25">
      <c r="A1590" s="223" t="str">
        <f>IF((SUM('Раздел 5'!D24:E24)=SUM('Раздел 5'!T24:T24)+SUM('Раздел 5'!V24:V24)+SUM('Раздел 5'!X24:X24)),"","Неверно!")</f>
        <v/>
      </c>
      <c r="B1590" s="222" t="s">
        <v>3294</v>
      </c>
      <c r="C1590" s="282" t="s">
        <v>1103</v>
      </c>
      <c r="D1590" s="282" t="s">
        <v>310</v>
      </c>
      <c r="E1590" s="282" t="str">
        <f>CONCATENATE(SUM('Раздел 5'!D24:E24),"=",SUM('Раздел 5'!T24:T24),"+",SUM('Раздел 5'!V24:V24),"+",SUM('Раздел 5'!X24:X24))</f>
        <v>1=0+1+0</v>
      </c>
    </row>
    <row r="1591" spans="1:5" ht="39.6" x14ac:dyDescent="0.25">
      <c r="A1591" s="223" t="str">
        <f>IF((SUM('Раздел 5'!D25:E25)=SUM('Раздел 5'!T25:T25)+SUM('Раздел 5'!V25:V25)+SUM('Раздел 5'!X25:X25)),"","Неверно!")</f>
        <v/>
      </c>
      <c r="B1591" s="222" t="s">
        <v>3294</v>
      </c>
      <c r="C1591" s="282" t="s">
        <v>1104</v>
      </c>
      <c r="D1591" s="282" t="s">
        <v>310</v>
      </c>
      <c r="E1591" s="282" t="str">
        <f>CONCATENATE(SUM('Раздел 5'!D25:E25),"=",SUM('Раздел 5'!T25:T25),"+",SUM('Раздел 5'!V25:V25),"+",SUM('Раздел 5'!X25:X25))</f>
        <v>0=0+0+0</v>
      </c>
    </row>
    <row r="1592" spans="1:5" ht="39.6" x14ac:dyDescent="0.25">
      <c r="A1592" s="223" t="str">
        <f>IF((SUM('Раздел 5'!D26:E26)=SUM('Раздел 5'!T26:T26)+SUM('Раздел 5'!V26:V26)+SUM('Раздел 5'!X26:X26)),"","Неверно!")</f>
        <v/>
      </c>
      <c r="B1592" s="222" t="s">
        <v>3294</v>
      </c>
      <c r="C1592" s="282" t="s">
        <v>1105</v>
      </c>
      <c r="D1592" s="282" t="s">
        <v>310</v>
      </c>
      <c r="E1592" s="282" t="str">
        <f>CONCATENATE(SUM('Раздел 5'!D26:E26),"=",SUM('Раздел 5'!T26:T26),"+",SUM('Раздел 5'!V26:V26),"+",SUM('Раздел 5'!X26:X26))</f>
        <v>0=0+0+0</v>
      </c>
    </row>
    <row r="1593" spans="1:5" ht="39.6" x14ac:dyDescent="0.25">
      <c r="A1593" s="223" t="str">
        <f>IF((SUM('Раздел 5'!D27:E27)=SUM('Раздел 5'!T27:T27)+SUM('Раздел 5'!V27:V27)+SUM('Раздел 5'!X27:X27)),"","Неверно!")</f>
        <v/>
      </c>
      <c r="B1593" s="222" t="s">
        <v>3294</v>
      </c>
      <c r="C1593" s="282" t="s">
        <v>1106</v>
      </c>
      <c r="D1593" s="282" t="s">
        <v>310</v>
      </c>
      <c r="E1593" s="282" t="str">
        <f>CONCATENATE(SUM('Раздел 5'!D27:E27),"=",SUM('Раздел 5'!T27:T27),"+",SUM('Раздел 5'!V27:V27),"+",SUM('Раздел 5'!X27:X27))</f>
        <v>0=0+0+0</v>
      </c>
    </row>
    <row r="1594" spans="1:5" ht="39.6" x14ac:dyDescent="0.25">
      <c r="A1594" s="223" t="str">
        <f>IF((SUM('Раздел 5'!D28:E28)=SUM('Раздел 5'!T28:T28)+SUM('Раздел 5'!V28:V28)+SUM('Раздел 5'!X28:X28)),"","Неверно!")</f>
        <v/>
      </c>
      <c r="B1594" s="222" t="s">
        <v>3294</v>
      </c>
      <c r="C1594" s="282" t="s">
        <v>1107</v>
      </c>
      <c r="D1594" s="282" t="s">
        <v>310</v>
      </c>
      <c r="E1594" s="282" t="str">
        <f>CONCATENATE(SUM('Раздел 5'!D28:E28),"=",SUM('Раздел 5'!T28:T28),"+",SUM('Раздел 5'!V28:V28),"+",SUM('Раздел 5'!X28:X28))</f>
        <v>4=4+0+0</v>
      </c>
    </row>
    <row r="1595" spans="1:5" ht="39.6" x14ac:dyDescent="0.25">
      <c r="A1595" s="223" t="str">
        <f>IF((SUM('Раздел 5'!D11:E11)=SUM('Раздел 5'!T11:T11)+SUM('Раздел 5'!V11:V11)+SUM('Раздел 5'!X11:X11)),"","Неверно!")</f>
        <v/>
      </c>
      <c r="B1595" s="222" t="s">
        <v>3294</v>
      </c>
      <c r="C1595" s="282" t="s">
        <v>1108</v>
      </c>
      <c r="D1595" s="282" t="s">
        <v>310</v>
      </c>
      <c r="E1595" s="282" t="str">
        <f>CONCATENATE(SUM('Раздел 5'!D11:E11),"=",SUM('Раздел 5'!T11:T11),"+",SUM('Раздел 5'!V11:V11),"+",SUM('Раздел 5'!X11:X11))</f>
        <v>10=10+0+0</v>
      </c>
    </row>
    <row r="1596" spans="1:5" ht="39.6" x14ac:dyDescent="0.25">
      <c r="A1596" s="223" t="str">
        <f>IF((SUM('Раздел 5'!D29:E29)=SUM('Раздел 5'!T29:T29)+SUM('Раздел 5'!V29:V29)+SUM('Раздел 5'!X29:X29)),"","Неверно!")</f>
        <v/>
      </c>
      <c r="B1596" s="222" t="s">
        <v>3294</v>
      </c>
      <c r="C1596" s="282" t="s">
        <v>1109</v>
      </c>
      <c r="D1596" s="282" t="s">
        <v>310</v>
      </c>
      <c r="E1596" s="282" t="str">
        <f>CONCATENATE(SUM('Раздел 5'!D29:E29),"=",SUM('Раздел 5'!T29:T29),"+",SUM('Раздел 5'!V29:V29),"+",SUM('Раздел 5'!X29:X29))</f>
        <v>2=1+1+0</v>
      </c>
    </row>
    <row r="1597" spans="1:5" ht="39.6" x14ac:dyDescent="0.25">
      <c r="A1597" s="223" t="str">
        <f>IF((SUM('Раздел 5'!D30:E30)=SUM('Раздел 5'!T30:T30)+SUM('Раздел 5'!V30:V30)+SUM('Раздел 5'!X30:X30)),"","Неверно!")</f>
        <v/>
      </c>
      <c r="B1597" s="222" t="s">
        <v>3294</v>
      </c>
      <c r="C1597" s="282" t="s">
        <v>1110</v>
      </c>
      <c r="D1597" s="282" t="s">
        <v>310</v>
      </c>
      <c r="E1597" s="282" t="str">
        <f>CONCATENATE(SUM('Раздел 5'!D30:E30),"=",SUM('Раздел 5'!T30:T30),"+",SUM('Раздел 5'!V30:V30),"+",SUM('Раздел 5'!X30:X30))</f>
        <v>24=22+2+0</v>
      </c>
    </row>
    <row r="1598" spans="1:5" ht="39.6" x14ac:dyDescent="0.25">
      <c r="A1598" s="223" t="str">
        <f>IF((SUM('Раздел 5'!D31:E31)=SUM('Раздел 5'!T31:T31)+SUM('Раздел 5'!V31:V31)+SUM('Раздел 5'!X31:X31)),"","Неверно!")</f>
        <v/>
      </c>
      <c r="B1598" s="222" t="s">
        <v>3294</v>
      </c>
      <c r="C1598" s="282" t="s">
        <v>1111</v>
      </c>
      <c r="D1598" s="282" t="s">
        <v>310</v>
      </c>
      <c r="E1598" s="282" t="str">
        <f>CONCATENATE(SUM('Раздел 5'!D31:E31),"=",SUM('Раздел 5'!T31:T31),"+",SUM('Раздел 5'!V31:V31),"+",SUM('Раздел 5'!X31:X31))</f>
        <v>0=0+0+0</v>
      </c>
    </row>
    <row r="1599" spans="1:5" ht="39.6" x14ac:dyDescent="0.25">
      <c r="A1599" s="223" t="str">
        <f>IF((SUM('Раздел 5'!D32:E32)=SUM('Раздел 5'!T32:T32)+SUM('Раздел 5'!V32:V32)+SUM('Раздел 5'!X32:X32)),"","Неверно!")</f>
        <v/>
      </c>
      <c r="B1599" s="222" t="s">
        <v>3294</v>
      </c>
      <c r="C1599" s="282" t="s">
        <v>1112</v>
      </c>
      <c r="D1599" s="282" t="s">
        <v>310</v>
      </c>
      <c r="E1599" s="282" t="str">
        <f>CONCATENATE(SUM('Раздел 5'!D32:E32),"=",SUM('Раздел 5'!T32:T32),"+",SUM('Раздел 5'!V32:V32),"+",SUM('Раздел 5'!X32:X32))</f>
        <v>0=0+0+0</v>
      </c>
    </row>
    <row r="1600" spans="1:5" ht="39.6" x14ac:dyDescent="0.25">
      <c r="A1600" s="223" t="str">
        <f>IF((SUM('Раздел 5'!D33:E33)=SUM('Раздел 5'!T33:T33)+SUM('Раздел 5'!V33:V33)+SUM('Раздел 5'!X33:X33)),"","Неверно!")</f>
        <v/>
      </c>
      <c r="B1600" s="222" t="s">
        <v>3294</v>
      </c>
      <c r="C1600" s="282" t="s">
        <v>1113</v>
      </c>
      <c r="D1600" s="282" t="s">
        <v>310</v>
      </c>
      <c r="E1600" s="282" t="str">
        <f>CONCATENATE(SUM('Раздел 5'!D33:E33),"=",SUM('Раздел 5'!T33:T33),"+",SUM('Раздел 5'!V33:V33),"+",SUM('Раздел 5'!X33:X33))</f>
        <v>0=0+0+0</v>
      </c>
    </row>
    <row r="1601" spans="1:5" ht="39.6" x14ac:dyDescent="0.25">
      <c r="A1601" s="223" t="str">
        <f>IF((SUM('Раздел 5'!D12:E12)=SUM('Раздел 5'!T12:T12)+SUM('Раздел 5'!V12:V12)+SUM('Раздел 5'!X12:X12)),"","Неверно!")</f>
        <v/>
      </c>
      <c r="B1601" s="222" t="s">
        <v>3294</v>
      </c>
      <c r="C1601" s="282" t="s">
        <v>1114</v>
      </c>
      <c r="D1601" s="282" t="s">
        <v>310</v>
      </c>
      <c r="E1601" s="282" t="str">
        <f>CONCATENATE(SUM('Раздел 5'!D12:E12),"=",SUM('Раздел 5'!T12:T12),"+",SUM('Раздел 5'!V12:V12),"+",SUM('Раздел 5'!X12:X12))</f>
        <v>0=0+0+0</v>
      </c>
    </row>
    <row r="1602" spans="1:5" ht="39.6" x14ac:dyDescent="0.25">
      <c r="A1602" s="223" t="str">
        <f>IF((SUM('Раздел 5'!D13:E13)=SUM('Раздел 5'!T13:T13)+SUM('Раздел 5'!V13:V13)+SUM('Раздел 5'!X13:X13)),"","Неверно!")</f>
        <v/>
      </c>
      <c r="B1602" s="222" t="s">
        <v>3294</v>
      </c>
      <c r="C1602" s="282" t="s">
        <v>1115</v>
      </c>
      <c r="D1602" s="282" t="s">
        <v>310</v>
      </c>
      <c r="E1602" s="282" t="str">
        <f>CONCATENATE(SUM('Раздел 5'!D13:E13),"=",SUM('Раздел 5'!T13:T13),"+",SUM('Раздел 5'!V13:V13),"+",SUM('Раздел 5'!X13:X13))</f>
        <v>3=3+0+0</v>
      </c>
    </row>
    <row r="1603" spans="1:5" ht="39.6" x14ac:dyDescent="0.25">
      <c r="A1603" s="223" t="str">
        <f>IF((SUM('Раздел 5'!D14:E14)=SUM('Раздел 5'!T14:T14)+SUM('Раздел 5'!V14:V14)+SUM('Раздел 5'!X14:X14)),"","Неверно!")</f>
        <v/>
      </c>
      <c r="B1603" s="222" t="s">
        <v>3294</v>
      </c>
      <c r="C1603" s="282" t="s">
        <v>1116</v>
      </c>
      <c r="D1603" s="282" t="s">
        <v>310</v>
      </c>
      <c r="E1603" s="282" t="str">
        <f>CONCATENATE(SUM('Раздел 5'!D14:E14),"=",SUM('Раздел 5'!T14:T14),"+",SUM('Раздел 5'!V14:V14),"+",SUM('Раздел 5'!X14:X14))</f>
        <v>0=0+0+0</v>
      </c>
    </row>
    <row r="1604" spans="1:5" ht="39.6" x14ac:dyDescent="0.25">
      <c r="A1604" s="223" t="str">
        <f>IF((SUM('Раздел 5'!D15:E15)=SUM('Раздел 5'!T15:T15)+SUM('Раздел 5'!V15:V15)+SUM('Раздел 5'!X15:X15)),"","Неверно!")</f>
        <v/>
      </c>
      <c r="B1604" s="222" t="s">
        <v>3294</v>
      </c>
      <c r="C1604" s="282" t="s">
        <v>1117</v>
      </c>
      <c r="D1604" s="282" t="s">
        <v>310</v>
      </c>
      <c r="E1604" s="282" t="str">
        <f>CONCATENATE(SUM('Раздел 5'!D15:E15),"=",SUM('Раздел 5'!T15:T15),"+",SUM('Раздел 5'!V15:V15),"+",SUM('Раздел 5'!X15:X15))</f>
        <v>0=0+0+0</v>
      </c>
    </row>
    <row r="1605" spans="1:5" ht="39.6" x14ac:dyDescent="0.25">
      <c r="A1605" s="223" t="str">
        <f>IF((SUM('Раздел 5'!D16:E16)=SUM('Раздел 5'!T16:T16)+SUM('Раздел 5'!V16:V16)+SUM('Раздел 5'!X16:X16)),"","Неверно!")</f>
        <v/>
      </c>
      <c r="B1605" s="222" t="s">
        <v>3294</v>
      </c>
      <c r="C1605" s="282" t="s">
        <v>1118</v>
      </c>
      <c r="D1605" s="282" t="s">
        <v>310</v>
      </c>
      <c r="E1605" s="282" t="str">
        <f>CONCATENATE(SUM('Раздел 5'!D16:E16),"=",SUM('Раздел 5'!T16:T16),"+",SUM('Раздел 5'!V16:V16),"+",SUM('Раздел 5'!X16:X16))</f>
        <v>1=0+1+0</v>
      </c>
    </row>
    <row r="1606" spans="1:5" ht="39.6" x14ac:dyDescent="0.25">
      <c r="A1606" s="223" t="str">
        <f>IF((SUM('Раздел 5'!D17:E17)=SUM('Раздел 5'!T17:T17)+SUM('Раздел 5'!V17:V17)+SUM('Раздел 5'!X17:X17)),"","Неверно!")</f>
        <v/>
      </c>
      <c r="B1606" s="222" t="s">
        <v>3294</v>
      </c>
      <c r="C1606" s="282" t="s">
        <v>1119</v>
      </c>
      <c r="D1606" s="282" t="s">
        <v>310</v>
      </c>
      <c r="E1606" s="282" t="str">
        <f>CONCATENATE(SUM('Раздел 5'!D17:E17),"=",SUM('Раздел 5'!T17:T17),"+",SUM('Раздел 5'!V17:V17),"+",SUM('Раздел 5'!X17:X17))</f>
        <v>0=0+0+0</v>
      </c>
    </row>
    <row r="1607" spans="1:5" ht="39.6" x14ac:dyDescent="0.25">
      <c r="A1607" s="223" t="str">
        <f>IF((SUM('Раздел 5'!D18:E18)=SUM('Раздел 5'!T18:T18)+SUM('Раздел 5'!V18:V18)+SUM('Раздел 5'!X18:X18)),"","Неверно!")</f>
        <v/>
      </c>
      <c r="B1607" s="222" t="s">
        <v>3294</v>
      </c>
      <c r="C1607" s="282" t="s">
        <v>1120</v>
      </c>
      <c r="D1607" s="282" t="s">
        <v>310</v>
      </c>
      <c r="E1607" s="282" t="str">
        <f>CONCATENATE(SUM('Раздел 5'!D18:E18),"=",SUM('Раздел 5'!T18:T18),"+",SUM('Раздел 5'!V18:V18),"+",SUM('Раздел 5'!X18:X18))</f>
        <v>0=0+0+0</v>
      </c>
    </row>
    <row r="1608" spans="1:5" x14ac:dyDescent="0.25">
      <c r="A1608" s="223" t="str">
        <f>IF((SUM('Раздел 5'!D32:D32)&lt;=SUM('Раздел 5'!D10:D10)),"","Неверно!")</f>
        <v/>
      </c>
      <c r="B1608" s="222" t="s">
        <v>3295</v>
      </c>
      <c r="C1608" s="282" t="s">
        <v>1064</v>
      </c>
      <c r="D1608" s="282" t="s">
        <v>309</v>
      </c>
      <c r="E1608" s="282" t="str">
        <f>CONCATENATE(SUM('Раздел 5'!D32:D32),"&lt;=",SUM('Раздел 5'!D10:D10))</f>
        <v>0&lt;=2</v>
      </c>
    </row>
    <row r="1609" spans="1:5" ht="26.4" x14ac:dyDescent="0.25">
      <c r="A1609" s="223" t="str">
        <f>IF((SUM('Раздел 5'!M32:M32)&lt;=SUM('Раздел 5'!M10:M10)),"","Неверно!")</f>
        <v/>
      </c>
      <c r="B1609" s="222" t="s">
        <v>3295</v>
      </c>
      <c r="C1609" s="282" t="s">
        <v>1065</v>
      </c>
      <c r="D1609" s="282" t="s">
        <v>309</v>
      </c>
      <c r="E1609" s="282" t="str">
        <f>CONCATENATE(SUM('Раздел 5'!M32:M32),"&lt;=",SUM('Раздел 5'!M10:M10))</f>
        <v>0&lt;=0</v>
      </c>
    </row>
    <row r="1610" spans="1:5" ht="26.4" x14ac:dyDescent="0.25">
      <c r="A1610" s="223" t="str">
        <f>IF((SUM('Раздел 5'!N32:N32)&lt;=SUM('Раздел 5'!N10:N10)),"","Неверно!")</f>
        <v/>
      </c>
      <c r="B1610" s="222" t="s">
        <v>3295</v>
      </c>
      <c r="C1610" s="282" t="s">
        <v>1066</v>
      </c>
      <c r="D1610" s="282" t="s">
        <v>309</v>
      </c>
      <c r="E1610" s="282" t="str">
        <f>CONCATENATE(SUM('Раздел 5'!N32:N32),"&lt;=",SUM('Раздел 5'!N10:N10))</f>
        <v>0&lt;=0</v>
      </c>
    </row>
    <row r="1611" spans="1:5" ht="26.4" x14ac:dyDescent="0.25">
      <c r="A1611" s="223" t="str">
        <f>IF((SUM('Раздел 5'!O32:O32)&lt;=SUM('Раздел 5'!O10:O10)),"","Неверно!")</f>
        <v/>
      </c>
      <c r="B1611" s="222" t="s">
        <v>3295</v>
      </c>
      <c r="C1611" s="282" t="s">
        <v>1067</v>
      </c>
      <c r="D1611" s="282" t="s">
        <v>309</v>
      </c>
      <c r="E1611" s="282" t="str">
        <f>CONCATENATE(SUM('Раздел 5'!O32:O32),"&lt;=",SUM('Раздел 5'!O10:O10))</f>
        <v>0&lt;=4</v>
      </c>
    </row>
    <row r="1612" spans="1:5" ht="26.4" x14ac:dyDescent="0.25">
      <c r="A1612" s="223" t="str">
        <f>IF((SUM('Раздел 5'!P32:P32)&lt;=SUM('Раздел 5'!P10:P10)),"","Неверно!")</f>
        <v/>
      </c>
      <c r="B1612" s="222" t="s">
        <v>3295</v>
      </c>
      <c r="C1612" s="282" t="s">
        <v>1068</v>
      </c>
      <c r="D1612" s="282" t="s">
        <v>309</v>
      </c>
      <c r="E1612" s="282" t="str">
        <f>CONCATENATE(SUM('Раздел 5'!P32:P32),"&lt;=",SUM('Раздел 5'!P10:P10))</f>
        <v>0&lt;=5</v>
      </c>
    </row>
    <row r="1613" spans="1:5" ht="26.4" x14ac:dyDescent="0.25">
      <c r="A1613" s="223" t="str">
        <f>IF((SUM('Раздел 5'!Q32:Q32)&lt;=SUM('Раздел 5'!Q10:Q10)),"","Неверно!")</f>
        <v/>
      </c>
      <c r="B1613" s="222" t="s">
        <v>3295</v>
      </c>
      <c r="C1613" s="282" t="s">
        <v>1069</v>
      </c>
      <c r="D1613" s="282" t="s">
        <v>309</v>
      </c>
      <c r="E1613" s="282" t="str">
        <f>CONCATENATE(SUM('Раздел 5'!Q32:Q32),"&lt;=",SUM('Раздел 5'!Q10:Q10))</f>
        <v>0&lt;=0</v>
      </c>
    </row>
    <row r="1614" spans="1:5" ht="26.4" x14ac:dyDescent="0.25">
      <c r="A1614" s="223" t="str">
        <f>IF((SUM('Раздел 5'!R32:R32)&lt;=SUM('Раздел 5'!R10:R10)),"","Неверно!")</f>
        <v/>
      </c>
      <c r="B1614" s="222" t="s">
        <v>3295</v>
      </c>
      <c r="C1614" s="282" t="s">
        <v>1070</v>
      </c>
      <c r="D1614" s="282" t="s">
        <v>309</v>
      </c>
      <c r="E1614" s="282" t="str">
        <f>CONCATENATE(SUM('Раздел 5'!R32:R32),"&lt;=",SUM('Раздел 5'!R10:R10))</f>
        <v>0&lt;=1</v>
      </c>
    </row>
    <row r="1615" spans="1:5" ht="26.4" x14ac:dyDescent="0.25">
      <c r="A1615" s="223" t="str">
        <f>IF((SUM('Раздел 5'!S32:S32)&lt;=SUM('Раздел 5'!S10:S10)),"","Неверно!")</f>
        <v/>
      </c>
      <c r="B1615" s="222" t="s">
        <v>3295</v>
      </c>
      <c r="C1615" s="282" t="s">
        <v>1071</v>
      </c>
      <c r="D1615" s="282" t="s">
        <v>309</v>
      </c>
      <c r="E1615" s="282" t="str">
        <f>CONCATENATE(SUM('Раздел 5'!S32:S32),"&lt;=",SUM('Раздел 5'!S10:S10))</f>
        <v>0&lt;=0</v>
      </c>
    </row>
    <row r="1616" spans="1:5" ht="26.4" x14ac:dyDescent="0.25">
      <c r="A1616" s="223" t="str">
        <f>IF((SUM('Раздел 5'!T32:T32)&lt;=SUM('Раздел 5'!T10:T10)),"","Неверно!")</f>
        <v/>
      </c>
      <c r="B1616" s="222" t="s">
        <v>3295</v>
      </c>
      <c r="C1616" s="282" t="s">
        <v>1072</v>
      </c>
      <c r="D1616" s="282" t="s">
        <v>309</v>
      </c>
      <c r="E1616" s="282" t="str">
        <f>CONCATENATE(SUM('Раздел 5'!T32:T32),"&lt;=",SUM('Раздел 5'!T10:T10))</f>
        <v>0&lt;=27</v>
      </c>
    </row>
    <row r="1617" spans="1:5" ht="26.4" x14ac:dyDescent="0.25">
      <c r="A1617" s="223" t="str">
        <f>IF((SUM('Раздел 5'!U32:U32)&lt;=SUM('Раздел 5'!U10:U10)),"","Неверно!")</f>
        <v/>
      </c>
      <c r="B1617" s="222" t="s">
        <v>3295</v>
      </c>
      <c r="C1617" s="282" t="s">
        <v>1073</v>
      </c>
      <c r="D1617" s="282" t="s">
        <v>309</v>
      </c>
      <c r="E1617" s="282" t="str">
        <f>CONCATENATE(SUM('Раздел 5'!U32:U32),"&lt;=",SUM('Раздел 5'!U10:U10))</f>
        <v>0&lt;=0</v>
      </c>
    </row>
    <row r="1618" spans="1:5" ht="26.4" x14ac:dyDescent="0.25">
      <c r="A1618" s="223" t="str">
        <f>IF((SUM('Раздел 5'!V32:V32)&lt;=SUM('Раздел 5'!V10:V10)),"","Неверно!")</f>
        <v/>
      </c>
      <c r="B1618" s="222" t="s">
        <v>3295</v>
      </c>
      <c r="C1618" s="282" t="s">
        <v>1074</v>
      </c>
      <c r="D1618" s="282" t="s">
        <v>309</v>
      </c>
      <c r="E1618" s="282" t="str">
        <f>CONCATENATE(SUM('Раздел 5'!V32:V32),"&lt;=",SUM('Раздел 5'!V10:V10))</f>
        <v>0&lt;=3</v>
      </c>
    </row>
    <row r="1619" spans="1:5" x14ac:dyDescent="0.25">
      <c r="A1619" s="223" t="str">
        <f>IF((SUM('Раздел 5'!E32:E32)&lt;=SUM('Раздел 5'!E10:E10)),"","Неверно!")</f>
        <v/>
      </c>
      <c r="B1619" s="222" t="s">
        <v>3295</v>
      </c>
      <c r="C1619" s="282" t="s">
        <v>1075</v>
      </c>
      <c r="D1619" s="282" t="s">
        <v>309</v>
      </c>
      <c r="E1619" s="282" t="str">
        <f>CONCATENATE(SUM('Раздел 5'!E32:E32),"&lt;=",SUM('Раздел 5'!E10:E10))</f>
        <v>0&lt;=28</v>
      </c>
    </row>
    <row r="1620" spans="1:5" ht="26.4" x14ac:dyDescent="0.25">
      <c r="A1620" s="223" t="str">
        <f>IF((SUM('Раздел 5'!W32:W32)&lt;=SUM('Раздел 5'!W10:W10)),"","Неверно!")</f>
        <v/>
      </c>
      <c r="B1620" s="222" t="s">
        <v>3295</v>
      </c>
      <c r="C1620" s="282" t="s">
        <v>1076</v>
      </c>
      <c r="D1620" s="282" t="s">
        <v>309</v>
      </c>
      <c r="E1620" s="282" t="str">
        <f>CONCATENATE(SUM('Раздел 5'!W32:W32),"&lt;=",SUM('Раздел 5'!W10:W10))</f>
        <v>0&lt;=0</v>
      </c>
    </row>
    <row r="1621" spans="1:5" ht="26.4" x14ac:dyDescent="0.25">
      <c r="A1621" s="223" t="str">
        <f>IF((SUM('Раздел 5'!X32:X32)&lt;=SUM('Раздел 5'!X10:X10)),"","Неверно!")</f>
        <v/>
      </c>
      <c r="B1621" s="222" t="s">
        <v>3295</v>
      </c>
      <c r="C1621" s="282" t="s">
        <v>1077</v>
      </c>
      <c r="D1621" s="282" t="s">
        <v>309</v>
      </c>
      <c r="E1621" s="282" t="str">
        <f>CONCATENATE(SUM('Раздел 5'!X32:X32),"&lt;=",SUM('Раздел 5'!X10:X10))</f>
        <v>0&lt;=0</v>
      </c>
    </row>
    <row r="1622" spans="1:5" ht="26.4" x14ac:dyDescent="0.25">
      <c r="A1622" s="223" t="str">
        <f>IF((SUM('Раздел 5'!Y32:Y32)&lt;=SUM('Раздел 5'!Y10:Y10)),"","Неверно!")</f>
        <v/>
      </c>
      <c r="B1622" s="222" t="s">
        <v>3295</v>
      </c>
      <c r="C1622" s="282" t="s">
        <v>1078</v>
      </c>
      <c r="D1622" s="282" t="s">
        <v>309</v>
      </c>
      <c r="E1622" s="282" t="str">
        <f>CONCATENATE(SUM('Раздел 5'!Y32:Y32),"&lt;=",SUM('Раздел 5'!Y10:Y10))</f>
        <v>0&lt;=0</v>
      </c>
    </row>
    <row r="1623" spans="1:5" ht="26.4" x14ac:dyDescent="0.25">
      <c r="A1623" s="223" t="str">
        <f>IF((SUM('Раздел 5'!Z32:Z32)&lt;=SUM('Раздел 5'!Z10:Z10)),"","Неверно!")</f>
        <v/>
      </c>
      <c r="B1623" s="222" t="s">
        <v>3295</v>
      </c>
      <c r="C1623" s="282" t="s">
        <v>1079</v>
      </c>
      <c r="D1623" s="282" t="s">
        <v>309</v>
      </c>
      <c r="E1623" s="282" t="str">
        <f>CONCATENATE(SUM('Раздел 5'!Z32:Z32),"&lt;=",SUM('Раздел 5'!Z10:Z10))</f>
        <v>0&lt;=0</v>
      </c>
    </row>
    <row r="1624" spans="1:5" ht="26.4" x14ac:dyDescent="0.25">
      <c r="A1624" s="223" t="str">
        <f>IF((SUM('Раздел 5'!AA32:AA32)&lt;=SUM('Раздел 5'!AA10:AA10)),"","Неверно!")</f>
        <v/>
      </c>
      <c r="B1624" s="222" t="s">
        <v>3295</v>
      </c>
      <c r="C1624" s="282" t="s">
        <v>1080</v>
      </c>
      <c r="D1624" s="282" t="s">
        <v>309</v>
      </c>
      <c r="E1624" s="282" t="str">
        <f>CONCATENATE(SUM('Раздел 5'!AA32:AA32),"&lt;=",SUM('Раздел 5'!AA10:AA10))</f>
        <v>0&lt;=1</v>
      </c>
    </row>
    <row r="1625" spans="1:5" ht="26.4" x14ac:dyDescent="0.25">
      <c r="A1625" s="223" t="str">
        <f>IF((SUM('Раздел 5'!AB32:AB32)&lt;=SUM('Раздел 5'!AB10:AB10)),"","Неверно!")</f>
        <v/>
      </c>
      <c r="B1625" s="222" t="s">
        <v>3295</v>
      </c>
      <c r="C1625" s="282" t="s">
        <v>1081</v>
      </c>
      <c r="D1625" s="282" t="s">
        <v>309</v>
      </c>
      <c r="E1625" s="282" t="str">
        <f>CONCATENATE(SUM('Раздел 5'!AB32:AB32),"&lt;=",SUM('Раздел 5'!AB10:AB10))</f>
        <v>0&lt;=10</v>
      </c>
    </row>
    <row r="1626" spans="1:5" ht="26.4" x14ac:dyDescent="0.25">
      <c r="A1626" s="223" t="str">
        <f>IF((SUM('Раздел 5'!AC32:AC32)&lt;=SUM('Раздел 5'!AC10:AC10)),"","Неверно!")</f>
        <v/>
      </c>
      <c r="B1626" s="222" t="s">
        <v>3295</v>
      </c>
      <c r="C1626" s="282" t="s">
        <v>1082</v>
      </c>
      <c r="D1626" s="282" t="s">
        <v>309</v>
      </c>
      <c r="E1626" s="282" t="str">
        <f>CONCATENATE(SUM('Раздел 5'!AC32:AC32),"&lt;=",SUM('Раздел 5'!AC10:AC10))</f>
        <v>0&lt;=2</v>
      </c>
    </row>
    <row r="1627" spans="1:5" ht="26.4" x14ac:dyDescent="0.25">
      <c r="A1627" s="223" t="str">
        <f>IF((SUM('Раздел 5'!AD32:AD32)&lt;=SUM('Раздел 5'!AD10:AD10)),"","Неверно!")</f>
        <v/>
      </c>
      <c r="B1627" s="222" t="s">
        <v>3295</v>
      </c>
      <c r="C1627" s="282" t="s">
        <v>1083</v>
      </c>
      <c r="D1627" s="282" t="s">
        <v>309</v>
      </c>
      <c r="E1627" s="282" t="str">
        <f>CONCATENATE(SUM('Раздел 5'!AD32:AD32),"&lt;=",SUM('Раздел 5'!AD10:AD10))</f>
        <v>0&lt;=1</v>
      </c>
    </row>
    <row r="1628" spans="1:5" ht="26.4" x14ac:dyDescent="0.25">
      <c r="A1628" s="223" t="str">
        <f>IF((SUM('Раздел 5'!AE32:AE32)&lt;=SUM('Раздел 5'!AE10:AE10)),"","Неверно!")</f>
        <v/>
      </c>
      <c r="B1628" s="222" t="s">
        <v>3295</v>
      </c>
      <c r="C1628" s="282" t="s">
        <v>1084</v>
      </c>
      <c r="D1628" s="282" t="s">
        <v>309</v>
      </c>
      <c r="E1628" s="282" t="str">
        <f>CONCATENATE(SUM('Раздел 5'!AE32:AE32),"&lt;=",SUM('Раздел 5'!AE10:AE10))</f>
        <v>0&lt;=2</v>
      </c>
    </row>
    <row r="1629" spans="1:5" ht="26.4" x14ac:dyDescent="0.25">
      <c r="A1629" s="223" t="str">
        <f>IF((SUM('Раздел 5'!AF32:AF32)&lt;=SUM('Раздел 5'!AF10:AF10)),"","Неверно!")</f>
        <v/>
      </c>
      <c r="B1629" s="222" t="s">
        <v>3295</v>
      </c>
      <c r="C1629" s="282" t="s">
        <v>1085</v>
      </c>
      <c r="D1629" s="282" t="s">
        <v>309</v>
      </c>
      <c r="E1629" s="282" t="str">
        <f>CONCATENATE(SUM('Раздел 5'!AF32:AF32),"&lt;=",SUM('Раздел 5'!AF10:AF10))</f>
        <v>0&lt;=2883351</v>
      </c>
    </row>
    <row r="1630" spans="1:5" x14ac:dyDescent="0.25">
      <c r="A1630" s="223" t="str">
        <f>IF((SUM('Раздел 5'!F32:F32)&lt;=SUM('Раздел 5'!F10:F10)),"","Неверно!")</f>
        <v/>
      </c>
      <c r="B1630" s="222" t="s">
        <v>3295</v>
      </c>
      <c r="C1630" s="282" t="s">
        <v>1086</v>
      </c>
      <c r="D1630" s="282" t="s">
        <v>309</v>
      </c>
      <c r="E1630" s="282" t="str">
        <f>CONCATENATE(SUM('Раздел 5'!F32:F32),"&lt;=",SUM('Раздел 5'!F10:F10))</f>
        <v>0&lt;=3</v>
      </c>
    </row>
    <row r="1631" spans="1:5" ht="26.4" x14ac:dyDescent="0.25">
      <c r="A1631" s="223" t="str">
        <f>IF((SUM('Раздел 5'!AG32:AG32)&lt;=SUM('Раздел 5'!AG10:AG10)),"","Неверно!")</f>
        <v/>
      </c>
      <c r="B1631" s="222" t="s">
        <v>3295</v>
      </c>
      <c r="C1631" s="282" t="s">
        <v>1087</v>
      </c>
      <c r="D1631" s="282" t="s">
        <v>309</v>
      </c>
      <c r="E1631" s="282" t="str">
        <f>CONCATENATE(SUM('Раздел 5'!AG32:AG32),"&lt;=",SUM('Раздел 5'!AG10:AG10))</f>
        <v>0&lt;=0</v>
      </c>
    </row>
    <row r="1632" spans="1:5" ht="26.4" x14ac:dyDescent="0.25">
      <c r="A1632" s="223" t="str">
        <f>IF((SUM('Раздел 5'!AH32:AH32)&lt;=SUM('Раздел 5'!AH10:AH10)),"","Неверно!")</f>
        <v/>
      </c>
      <c r="B1632" s="222" t="s">
        <v>3295</v>
      </c>
      <c r="C1632" s="282" t="s">
        <v>1088</v>
      </c>
      <c r="D1632" s="282" t="s">
        <v>309</v>
      </c>
      <c r="E1632" s="282" t="str">
        <f>CONCATENATE(SUM('Раздел 5'!AH32:AH32),"&lt;=",SUM('Раздел 5'!AH10:AH10))</f>
        <v>0&lt;=57627</v>
      </c>
    </row>
    <row r="1633" spans="1:5" ht="26.4" x14ac:dyDescent="0.25">
      <c r="A1633" s="223" t="str">
        <f>IF((SUM('Раздел 5'!AI32:AI32)&lt;=SUM('Раздел 5'!AI10:AI10)),"","Неверно!")</f>
        <v/>
      </c>
      <c r="B1633" s="222" t="s">
        <v>3295</v>
      </c>
      <c r="C1633" s="282" t="s">
        <v>1089</v>
      </c>
      <c r="D1633" s="282" t="s">
        <v>309</v>
      </c>
      <c r="E1633" s="282" t="str">
        <f>CONCATENATE(SUM('Раздел 5'!AI32:AI32),"&lt;=",SUM('Раздел 5'!AI10:AI10))</f>
        <v>0&lt;=0</v>
      </c>
    </row>
    <row r="1634" spans="1:5" ht="26.4" x14ac:dyDescent="0.25">
      <c r="A1634" s="223" t="str">
        <f>IF((SUM('Раздел 5'!AJ32:AJ32)&lt;=SUM('Раздел 5'!AJ10:AJ10)),"","Неверно!")</f>
        <v/>
      </c>
      <c r="B1634" s="222" t="s">
        <v>3295</v>
      </c>
      <c r="C1634" s="282" t="s">
        <v>1090</v>
      </c>
      <c r="D1634" s="282" t="s">
        <v>309</v>
      </c>
      <c r="E1634" s="282" t="str">
        <f>CONCATENATE(SUM('Раздел 5'!AJ32:AJ32),"&lt;=",SUM('Раздел 5'!AJ10:AJ10))</f>
        <v>0&lt;=0</v>
      </c>
    </row>
    <row r="1635" spans="1:5" ht="26.4" x14ac:dyDescent="0.25">
      <c r="A1635" s="223" t="str">
        <f>IF((SUM('Раздел 5'!AK32:AK32)&lt;=SUM('Раздел 5'!AK10:AK10)),"","Неверно!")</f>
        <v/>
      </c>
      <c r="B1635" s="222" t="s">
        <v>3295</v>
      </c>
      <c r="C1635" s="282" t="s">
        <v>3125</v>
      </c>
      <c r="D1635" s="282" t="s">
        <v>309</v>
      </c>
      <c r="E1635" s="282" t="str">
        <f>CONCATENATE(SUM('Раздел 5'!AK32:AK32),"&lt;=",SUM('Раздел 5'!AK10:AK10))</f>
        <v>0&lt;=0</v>
      </c>
    </row>
    <row r="1636" spans="1:5" x14ac:dyDescent="0.25">
      <c r="A1636" s="223" t="str">
        <f>IF((SUM('Раздел 5'!G32:G32)&lt;=SUM('Раздел 5'!G10:G10)),"","Неверно!")</f>
        <v/>
      </c>
      <c r="B1636" s="222" t="s">
        <v>3295</v>
      </c>
      <c r="C1636" s="282" t="s">
        <v>1091</v>
      </c>
      <c r="D1636" s="282" t="s">
        <v>309</v>
      </c>
      <c r="E1636" s="282" t="str">
        <f>CONCATENATE(SUM('Раздел 5'!G32:G32),"&lt;=",SUM('Раздел 5'!G10:G10))</f>
        <v>0&lt;=0</v>
      </c>
    </row>
    <row r="1637" spans="1:5" x14ac:dyDescent="0.25">
      <c r="A1637" s="223" t="str">
        <f>IF((SUM('Раздел 5'!H32:H32)&lt;=SUM('Раздел 5'!H10:H10)),"","Неверно!")</f>
        <v/>
      </c>
      <c r="B1637" s="222" t="s">
        <v>3295</v>
      </c>
      <c r="C1637" s="282" t="s">
        <v>1092</v>
      </c>
      <c r="D1637" s="282" t="s">
        <v>309</v>
      </c>
      <c r="E1637" s="282" t="str">
        <f>CONCATENATE(SUM('Раздел 5'!H32:H32),"&lt;=",SUM('Раздел 5'!H10:H10))</f>
        <v>0&lt;=8258255</v>
      </c>
    </row>
    <row r="1638" spans="1:5" x14ac:dyDescent="0.25">
      <c r="A1638" s="223" t="str">
        <f>IF((SUM('Раздел 5'!I32:I32)&lt;=SUM('Раздел 5'!I10:I10)),"","Неверно!")</f>
        <v/>
      </c>
      <c r="B1638" s="222" t="s">
        <v>3295</v>
      </c>
      <c r="C1638" s="282" t="s">
        <v>1093</v>
      </c>
      <c r="D1638" s="282" t="s">
        <v>309</v>
      </c>
      <c r="E1638" s="282" t="str">
        <f>CONCATENATE(SUM('Раздел 5'!I32:I32),"&lt;=",SUM('Раздел 5'!I10:I10))</f>
        <v>0&lt;=23639</v>
      </c>
    </row>
    <row r="1639" spans="1:5" x14ac:dyDescent="0.25">
      <c r="A1639" s="223" t="str">
        <f>IF((SUM('Раздел 5'!J32:J32)&lt;=SUM('Раздел 5'!J10:J10)),"","Неверно!")</f>
        <v/>
      </c>
      <c r="B1639" s="222" t="s">
        <v>3295</v>
      </c>
      <c r="C1639" s="282" t="s">
        <v>1094</v>
      </c>
      <c r="D1639" s="282" t="s">
        <v>309</v>
      </c>
      <c r="E1639" s="282" t="str">
        <f>CONCATENATE(SUM('Раздел 5'!J32:J32),"&lt;=",SUM('Раздел 5'!J10:J10))</f>
        <v>0&lt;=21</v>
      </c>
    </row>
    <row r="1640" spans="1:5" x14ac:dyDescent="0.25">
      <c r="A1640" s="223" t="str">
        <f>IF((SUM('Раздел 5'!K32:K32)&lt;=SUM('Раздел 5'!K10:K10)),"","Неверно!")</f>
        <v/>
      </c>
      <c r="B1640" s="222" t="s">
        <v>3295</v>
      </c>
      <c r="C1640" s="282" t="s">
        <v>1095</v>
      </c>
      <c r="D1640" s="282" t="s">
        <v>309</v>
      </c>
      <c r="E1640" s="282" t="str">
        <f>CONCATENATE(SUM('Раздел 5'!K32:K32),"&lt;=",SUM('Раздел 5'!K10:K10))</f>
        <v>0&lt;=17</v>
      </c>
    </row>
    <row r="1641" spans="1:5" x14ac:dyDescent="0.25">
      <c r="A1641" s="223" t="str">
        <f>IF((SUM('Раздел 5'!L32:L32)&lt;=SUM('Раздел 5'!L10:L10)),"","Неверно!")</f>
        <v/>
      </c>
      <c r="B1641" s="222" t="s">
        <v>3295</v>
      </c>
      <c r="C1641" s="282" t="s">
        <v>1096</v>
      </c>
      <c r="D1641" s="282" t="s">
        <v>309</v>
      </c>
      <c r="E1641" s="282" t="str">
        <f>CONCATENATE(SUM('Раздел 5'!L32:L32),"&lt;=",SUM('Раздел 5'!L10:L10))</f>
        <v>0&lt;=12</v>
      </c>
    </row>
    <row r="1642" spans="1:5" ht="39.6" x14ac:dyDescent="0.25">
      <c r="A1642" s="223" t="str">
        <f>IF((SUM('Раздел 5'!T10:T10)=SUM('Раздел 5'!J10:J10)+SUM('Раздел 5'!P10:P10)+SUM('Раздел 5'!R10:S10)),"","Неверно!")</f>
        <v/>
      </c>
      <c r="B1642" s="222" t="s">
        <v>3296</v>
      </c>
      <c r="C1642" s="282" t="s">
        <v>1040</v>
      </c>
      <c r="D1642" s="282" t="s">
        <v>308</v>
      </c>
      <c r="E1642" s="282" t="str">
        <f>CONCATENATE(SUM('Раздел 5'!T10:T10),"=",SUM('Раздел 5'!J10:J10),"+",SUM('Раздел 5'!P10:P10),"+",SUM('Раздел 5'!R10:S10))</f>
        <v>27=21+5+1</v>
      </c>
    </row>
    <row r="1643" spans="1:5" ht="39.6" x14ac:dyDescent="0.25">
      <c r="A1643" s="223" t="str">
        <f>IF((SUM('Раздел 5'!T19:T19)=SUM('Раздел 5'!J19:J19)+SUM('Раздел 5'!P19:P19)+SUM('Раздел 5'!R19:S19)),"","Неверно!")</f>
        <v/>
      </c>
      <c r="B1643" s="222" t="s">
        <v>3296</v>
      </c>
      <c r="C1643" s="282" t="s">
        <v>1041</v>
      </c>
      <c r="D1643" s="282" t="s">
        <v>308</v>
      </c>
      <c r="E1643" s="282" t="str">
        <f>CONCATENATE(SUM('Раздел 5'!T19:T19),"=",SUM('Раздел 5'!J19:J19),"+",SUM('Раздел 5'!P19:P19),"+",SUM('Раздел 5'!R19:S19))</f>
        <v>0=0+0+0</v>
      </c>
    </row>
    <row r="1644" spans="1:5" ht="39.6" x14ac:dyDescent="0.25">
      <c r="A1644" s="223" t="str">
        <f>IF((SUM('Раздел 5'!T20:T20)=SUM('Раздел 5'!J20:J20)+SUM('Раздел 5'!P20:P20)+SUM('Раздел 5'!R20:S20)),"","Неверно!")</f>
        <v/>
      </c>
      <c r="B1644" s="222" t="s">
        <v>3296</v>
      </c>
      <c r="C1644" s="282" t="s">
        <v>1042</v>
      </c>
      <c r="D1644" s="282" t="s">
        <v>308</v>
      </c>
      <c r="E1644" s="282" t="str">
        <f>CONCATENATE(SUM('Раздел 5'!T20:T20),"=",SUM('Раздел 5'!J20:J20),"+",SUM('Раздел 5'!P20:P20),"+",SUM('Раздел 5'!R20:S20))</f>
        <v>0=0+0+0</v>
      </c>
    </row>
    <row r="1645" spans="1:5" ht="39.6" x14ac:dyDescent="0.25">
      <c r="A1645" s="223" t="str">
        <f>IF((SUM('Раздел 5'!T21:T21)=SUM('Раздел 5'!J21:J21)+SUM('Раздел 5'!P21:P21)+SUM('Раздел 5'!R21:S21)),"","Неверно!")</f>
        <v/>
      </c>
      <c r="B1645" s="222" t="s">
        <v>3296</v>
      </c>
      <c r="C1645" s="282" t="s">
        <v>1043</v>
      </c>
      <c r="D1645" s="282" t="s">
        <v>308</v>
      </c>
      <c r="E1645" s="282" t="str">
        <f>CONCATENATE(SUM('Раздел 5'!T21:T21),"=",SUM('Раздел 5'!J21:J21),"+",SUM('Раздел 5'!P21:P21),"+",SUM('Раздел 5'!R21:S21))</f>
        <v>0=0+0+0</v>
      </c>
    </row>
    <row r="1646" spans="1:5" ht="39.6" x14ac:dyDescent="0.25">
      <c r="A1646" s="223" t="str">
        <f>IF((SUM('Раздел 5'!T22:T22)=SUM('Раздел 5'!J22:J22)+SUM('Раздел 5'!P22:P22)+SUM('Раздел 5'!R22:S22)),"","Неверно!")</f>
        <v/>
      </c>
      <c r="B1646" s="222" t="s">
        <v>3296</v>
      </c>
      <c r="C1646" s="282" t="s">
        <v>1044</v>
      </c>
      <c r="D1646" s="282" t="s">
        <v>308</v>
      </c>
      <c r="E1646" s="282" t="str">
        <f>CONCATENATE(SUM('Раздел 5'!T22:T22),"=",SUM('Раздел 5'!J22:J22),"+",SUM('Раздел 5'!P22:P22),"+",SUM('Раздел 5'!R22:S22))</f>
        <v>0=0+0+0</v>
      </c>
    </row>
    <row r="1647" spans="1:5" ht="39.6" x14ac:dyDescent="0.25">
      <c r="A1647" s="223" t="str">
        <f>IF((SUM('Раздел 5'!T23:T23)=SUM('Раздел 5'!J23:J23)+SUM('Раздел 5'!P23:P23)+SUM('Раздел 5'!R23:S23)),"","Неверно!")</f>
        <v/>
      </c>
      <c r="B1647" s="222" t="s">
        <v>3296</v>
      </c>
      <c r="C1647" s="282" t="s">
        <v>1045</v>
      </c>
      <c r="D1647" s="282" t="s">
        <v>308</v>
      </c>
      <c r="E1647" s="282" t="str">
        <f>CONCATENATE(SUM('Раздел 5'!T23:T23),"=",SUM('Раздел 5'!J23:J23),"+",SUM('Раздел 5'!P23:P23),"+",SUM('Раздел 5'!R23:S23))</f>
        <v>14=10+4+0</v>
      </c>
    </row>
    <row r="1648" spans="1:5" ht="39.6" x14ac:dyDescent="0.25">
      <c r="A1648" s="223" t="str">
        <f>IF((SUM('Раздел 5'!T24:T24)=SUM('Раздел 5'!J24:J24)+SUM('Раздел 5'!P24:P24)+SUM('Раздел 5'!R24:S24)),"","Неверно!")</f>
        <v/>
      </c>
      <c r="B1648" s="222" t="s">
        <v>3296</v>
      </c>
      <c r="C1648" s="282" t="s">
        <v>1046</v>
      </c>
      <c r="D1648" s="282" t="s">
        <v>308</v>
      </c>
      <c r="E1648" s="282" t="str">
        <f>CONCATENATE(SUM('Раздел 5'!T24:T24),"=",SUM('Раздел 5'!J24:J24),"+",SUM('Раздел 5'!P24:P24),"+",SUM('Раздел 5'!R24:S24))</f>
        <v>0=0+0+0</v>
      </c>
    </row>
    <row r="1649" spans="1:5" ht="39.6" x14ac:dyDescent="0.25">
      <c r="A1649" s="223" t="str">
        <f>IF((SUM('Раздел 5'!T25:T25)=SUM('Раздел 5'!J25:J25)+SUM('Раздел 5'!P25:P25)+SUM('Раздел 5'!R25:S25)),"","Неверно!")</f>
        <v/>
      </c>
      <c r="B1649" s="222" t="s">
        <v>3296</v>
      </c>
      <c r="C1649" s="282" t="s">
        <v>1047</v>
      </c>
      <c r="D1649" s="282" t="s">
        <v>308</v>
      </c>
      <c r="E1649" s="282" t="str">
        <f>CONCATENATE(SUM('Раздел 5'!T25:T25),"=",SUM('Раздел 5'!J25:J25),"+",SUM('Раздел 5'!P25:P25),"+",SUM('Раздел 5'!R25:S25))</f>
        <v>0=0+0+0</v>
      </c>
    </row>
    <row r="1650" spans="1:5" ht="39.6" x14ac:dyDescent="0.25">
      <c r="A1650" s="223" t="str">
        <f>IF((SUM('Раздел 5'!T26:T26)=SUM('Раздел 5'!J26:J26)+SUM('Раздел 5'!P26:P26)+SUM('Раздел 5'!R26:S26)),"","Неверно!")</f>
        <v/>
      </c>
      <c r="B1650" s="222" t="s">
        <v>3296</v>
      </c>
      <c r="C1650" s="282" t="s">
        <v>1048</v>
      </c>
      <c r="D1650" s="282" t="s">
        <v>308</v>
      </c>
      <c r="E1650" s="282" t="str">
        <f>CONCATENATE(SUM('Раздел 5'!T26:T26),"=",SUM('Раздел 5'!J26:J26),"+",SUM('Раздел 5'!P26:P26),"+",SUM('Раздел 5'!R26:S26))</f>
        <v>0=0+0+0</v>
      </c>
    </row>
    <row r="1651" spans="1:5" ht="39.6" x14ac:dyDescent="0.25">
      <c r="A1651" s="223" t="str">
        <f>IF((SUM('Раздел 5'!T27:T27)=SUM('Раздел 5'!J27:J27)+SUM('Раздел 5'!P27:P27)+SUM('Раздел 5'!R27:S27)),"","Неверно!")</f>
        <v/>
      </c>
      <c r="B1651" s="222" t="s">
        <v>3296</v>
      </c>
      <c r="C1651" s="282" t="s">
        <v>1049</v>
      </c>
      <c r="D1651" s="282" t="s">
        <v>308</v>
      </c>
      <c r="E1651" s="282" t="str">
        <f>CONCATENATE(SUM('Раздел 5'!T27:T27),"=",SUM('Раздел 5'!J27:J27),"+",SUM('Раздел 5'!P27:P27),"+",SUM('Раздел 5'!R27:S27))</f>
        <v>0=0+0+0</v>
      </c>
    </row>
    <row r="1652" spans="1:5" ht="39.6" x14ac:dyDescent="0.25">
      <c r="A1652" s="223" t="str">
        <f>IF((SUM('Раздел 5'!T28:T28)=SUM('Раздел 5'!J28:J28)+SUM('Раздел 5'!P28:P28)+SUM('Раздел 5'!R28:S28)),"","Неверно!")</f>
        <v/>
      </c>
      <c r="B1652" s="222" t="s">
        <v>3296</v>
      </c>
      <c r="C1652" s="282" t="s">
        <v>1050</v>
      </c>
      <c r="D1652" s="282" t="s">
        <v>308</v>
      </c>
      <c r="E1652" s="282" t="str">
        <f>CONCATENATE(SUM('Раздел 5'!T28:T28),"=",SUM('Раздел 5'!J28:J28),"+",SUM('Раздел 5'!P28:P28),"+",SUM('Раздел 5'!R28:S28))</f>
        <v>4=2+2+0</v>
      </c>
    </row>
    <row r="1653" spans="1:5" ht="39.6" x14ac:dyDescent="0.25">
      <c r="A1653" s="223" t="str">
        <f>IF((SUM('Раздел 5'!T11:T11)=SUM('Раздел 5'!J11:J11)+SUM('Раздел 5'!P11:P11)+SUM('Раздел 5'!R11:S11)),"","Неверно!")</f>
        <v/>
      </c>
      <c r="B1653" s="222" t="s">
        <v>3296</v>
      </c>
      <c r="C1653" s="282" t="s">
        <v>1051</v>
      </c>
      <c r="D1653" s="282" t="s">
        <v>308</v>
      </c>
      <c r="E1653" s="282" t="str">
        <f>CONCATENATE(SUM('Раздел 5'!T11:T11),"=",SUM('Раздел 5'!J11:J11),"+",SUM('Раздел 5'!P11:P11),"+",SUM('Раздел 5'!R11:S11))</f>
        <v>10=9+1+0</v>
      </c>
    </row>
    <row r="1654" spans="1:5" ht="39.6" x14ac:dyDescent="0.25">
      <c r="A1654" s="223" t="str">
        <f>IF((SUM('Раздел 5'!T29:T29)=SUM('Раздел 5'!J29:J29)+SUM('Раздел 5'!P29:P29)+SUM('Раздел 5'!R29:S29)),"","Неверно!")</f>
        <v/>
      </c>
      <c r="B1654" s="222" t="s">
        <v>3296</v>
      </c>
      <c r="C1654" s="282" t="s">
        <v>1052</v>
      </c>
      <c r="D1654" s="282" t="s">
        <v>308</v>
      </c>
      <c r="E1654" s="282" t="str">
        <f>CONCATENATE(SUM('Раздел 5'!T29:T29),"=",SUM('Раздел 5'!J29:J29),"+",SUM('Раздел 5'!P29:P29),"+",SUM('Раздел 5'!R29:S29))</f>
        <v>1=1+0+0</v>
      </c>
    </row>
    <row r="1655" spans="1:5" ht="39.6" x14ac:dyDescent="0.25">
      <c r="A1655" s="223" t="str">
        <f>IF((SUM('Раздел 5'!T30:T30)=SUM('Раздел 5'!J30:J30)+SUM('Раздел 5'!P30:P30)+SUM('Раздел 5'!R30:S30)),"","Неверно!")</f>
        <v/>
      </c>
      <c r="B1655" s="222" t="s">
        <v>3296</v>
      </c>
      <c r="C1655" s="282" t="s">
        <v>1053</v>
      </c>
      <c r="D1655" s="282" t="s">
        <v>308</v>
      </c>
      <c r="E1655" s="282" t="str">
        <f>CONCATENATE(SUM('Раздел 5'!T30:T30),"=",SUM('Раздел 5'!J30:J30),"+",SUM('Раздел 5'!P30:P30),"+",SUM('Раздел 5'!R30:S30))</f>
        <v>22=18+3+1</v>
      </c>
    </row>
    <row r="1656" spans="1:5" ht="39.6" x14ac:dyDescent="0.25">
      <c r="A1656" s="223" t="str">
        <f>IF((SUM('Раздел 5'!T31:T31)=SUM('Раздел 5'!J31:J31)+SUM('Раздел 5'!P31:P31)+SUM('Раздел 5'!R31:S31)),"","Неверно!")</f>
        <v/>
      </c>
      <c r="B1656" s="222" t="s">
        <v>3296</v>
      </c>
      <c r="C1656" s="282" t="s">
        <v>1054</v>
      </c>
      <c r="D1656" s="282" t="s">
        <v>308</v>
      </c>
      <c r="E1656" s="282" t="str">
        <f>CONCATENATE(SUM('Раздел 5'!T31:T31),"=",SUM('Раздел 5'!J31:J31),"+",SUM('Раздел 5'!P31:P31),"+",SUM('Раздел 5'!R31:S31))</f>
        <v>0=0+0+0</v>
      </c>
    </row>
    <row r="1657" spans="1:5" ht="39.6" x14ac:dyDescent="0.25">
      <c r="A1657" s="223" t="str">
        <f>IF((SUM('Раздел 5'!T32:T32)=SUM('Раздел 5'!J32:J32)+SUM('Раздел 5'!P32:P32)+SUM('Раздел 5'!R32:S32)),"","Неверно!")</f>
        <v/>
      </c>
      <c r="B1657" s="222" t="s">
        <v>3296</v>
      </c>
      <c r="C1657" s="282" t="s">
        <v>1055</v>
      </c>
      <c r="D1657" s="282" t="s">
        <v>308</v>
      </c>
      <c r="E1657" s="282" t="str">
        <f>CONCATENATE(SUM('Раздел 5'!T32:T32),"=",SUM('Раздел 5'!J32:J32),"+",SUM('Раздел 5'!P32:P32),"+",SUM('Раздел 5'!R32:S32))</f>
        <v>0=0+0+0</v>
      </c>
    </row>
    <row r="1658" spans="1:5" ht="39.6" x14ac:dyDescent="0.25">
      <c r="A1658" s="223" t="str">
        <f>IF((SUM('Раздел 5'!T33:T33)=SUM('Раздел 5'!J33:J33)+SUM('Раздел 5'!P33:P33)+SUM('Раздел 5'!R33:S33)),"","Неверно!")</f>
        <v/>
      </c>
      <c r="B1658" s="222" t="s">
        <v>3296</v>
      </c>
      <c r="C1658" s="282" t="s">
        <v>1056</v>
      </c>
      <c r="D1658" s="282" t="s">
        <v>308</v>
      </c>
      <c r="E1658" s="282" t="str">
        <f>CONCATENATE(SUM('Раздел 5'!T33:T33),"=",SUM('Раздел 5'!J33:J33),"+",SUM('Раздел 5'!P33:P33),"+",SUM('Раздел 5'!R33:S33))</f>
        <v>0=0+0+0</v>
      </c>
    </row>
    <row r="1659" spans="1:5" ht="39.6" x14ac:dyDescent="0.25">
      <c r="A1659" s="223" t="str">
        <f>IF((SUM('Раздел 5'!T12:T12)=SUM('Раздел 5'!J12:J12)+SUM('Раздел 5'!P12:P12)+SUM('Раздел 5'!R12:S12)),"","Неверно!")</f>
        <v/>
      </c>
      <c r="B1659" s="222" t="s">
        <v>3296</v>
      </c>
      <c r="C1659" s="282" t="s">
        <v>1057</v>
      </c>
      <c r="D1659" s="282" t="s">
        <v>308</v>
      </c>
      <c r="E1659" s="282" t="str">
        <f>CONCATENATE(SUM('Раздел 5'!T12:T12),"=",SUM('Раздел 5'!J12:J12),"+",SUM('Раздел 5'!P12:P12),"+",SUM('Раздел 5'!R12:S12))</f>
        <v>0=0+0+0</v>
      </c>
    </row>
    <row r="1660" spans="1:5" ht="39.6" x14ac:dyDescent="0.25">
      <c r="A1660" s="223" t="str">
        <f>IF((SUM('Раздел 5'!T13:T13)=SUM('Раздел 5'!J13:J13)+SUM('Раздел 5'!P13:P13)+SUM('Раздел 5'!R13:S13)),"","Неверно!")</f>
        <v/>
      </c>
      <c r="B1660" s="222" t="s">
        <v>3296</v>
      </c>
      <c r="C1660" s="282" t="s">
        <v>1058</v>
      </c>
      <c r="D1660" s="282" t="s">
        <v>308</v>
      </c>
      <c r="E1660" s="282" t="str">
        <f>CONCATENATE(SUM('Раздел 5'!T13:T13),"=",SUM('Раздел 5'!J13:J13),"+",SUM('Раздел 5'!P13:P13),"+",SUM('Раздел 5'!R13:S13))</f>
        <v>3=2+0+1</v>
      </c>
    </row>
    <row r="1661" spans="1:5" ht="39.6" x14ac:dyDescent="0.25">
      <c r="A1661" s="223" t="str">
        <f>IF((SUM('Раздел 5'!T14:T14)=SUM('Раздел 5'!J14:J14)+SUM('Раздел 5'!P14:P14)+SUM('Раздел 5'!R14:S14)),"","Неверно!")</f>
        <v/>
      </c>
      <c r="B1661" s="222" t="s">
        <v>3296</v>
      </c>
      <c r="C1661" s="282" t="s">
        <v>1059</v>
      </c>
      <c r="D1661" s="282" t="s">
        <v>308</v>
      </c>
      <c r="E1661" s="282" t="str">
        <f>CONCATENATE(SUM('Раздел 5'!T14:T14),"=",SUM('Раздел 5'!J14:J14),"+",SUM('Раздел 5'!P14:P14),"+",SUM('Раздел 5'!R14:S14))</f>
        <v>0=0+0+0</v>
      </c>
    </row>
    <row r="1662" spans="1:5" ht="39.6" x14ac:dyDescent="0.25">
      <c r="A1662" s="223" t="str">
        <f>IF((SUM('Раздел 5'!T15:T15)=SUM('Раздел 5'!J15:J15)+SUM('Раздел 5'!P15:P15)+SUM('Раздел 5'!R15:S15)),"","Неверно!")</f>
        <v/>
      </c>
      <c r="B1662" s="222" t="s">
        <v>3296</v>
      </c>
      <c r="C1662" s="282" t="s">
        <v>1060</v>
      </c>
      <c r="D1662" s="282" t="s">
        <v>308</v>
      </c>
      <c r="E1662" s="282" t="str">
        <f>CONCATENATE(SUM('Раздел 5'!T15:T15),"=",SUM('Раздел 5'!J15:J15),"+",SUM('Раздел 5'!P15:P15),"+",SUM('Раздел 5'!R15:S15))</f>
        <v>0=0+0+0</v>
      </c>
    </row>
    <row r="1663" spans="1:5" ht="39.6" x14ac:dyDescent="0.25">
      <c r="A1663" s="223" t="str">
        <f>IF((SUM('Раздел 5'!T16:T16)=SUM('Раздел 5'!J16:J16)+SUM('Раздел 5'!P16:P16)+SUM('Раздел 5'!R16:S16)),"","Неверно!")</f>
        <v/>
      </c>
      <c r="B1663" s="222" t="s">
        <v>3296</v>
      </c>
      <c r="C1663" s="282" t="s">
        <v>1061</v>
      </c>
      <c r="D1663" s="282" t="s">
        <v>308</v>
      </c>
      <c r="E1663" s="282" t="str">
        <f>CONCATENATE(SUM('Раздел 5'!T16:T16),"=",SUM('Раздел 5'!J16:J16),"+",SUM('Раздел 5'!P16:P16),"+",SUM('Раздел 5'!R16:S16))</f>
        <v>0=0+0+0</v>
      </c>
    </row>
    <row r="1664" spans="1:5" ht="39.6" x14ac:dyDescent="0.25">
      <c r="A1664" s="223" t="str">
        <f>IF((SUM('Раздел 5'!T17:T17)=SUM('Раздел 5'!J17:J17)+SUM('Раздел 5'!P17:P17)+SUM('Раздел 5'!R17:S17)),"","Неверно!")</f>
        <v/>
      </c>
      <c r="B1664" s="222" t="s">
        <v>3296</v>
      </c>
      <c r="C1664" s="282" t="s">
        <v>1062</v>
      </c>
      <c r="D1664" s="282" t="s">
        <v>308</v>
      </c>
      <c r="E1664" s="282" t="str">
        <f>CONCATENATE(SUM('Раздел 5'!T17:T17),"=",SUM('Раздел 5'!J17:J17),"+",SUM('Раздел 5'!P17:P17),"+",SUM('Раздел 5'!R17:S17))</f>
        <v>0=0+0+0</v>
      </c>
    </row>
    <row r="1665" spans="1:5" ht="39.6" x14ac:dyDescent="0.25">
      <c r="A1665" s="223" t="str">
        <f>IF((SUM('Раздел 5'!T18:T18)=SUM('Раздел 5'!J18:J18)+SUM('Раздел 5'!P18:P18)+SUM('Раздел 5'!R18:S18)),"","Неверно!")</f>
        <v/>
      </c>
      <c r="B1665" s="222" t="s">
        <v>3296</v>
      </c>
      <c r="C1665" s="282" t="s">
        <v>1063</v>
      </c>
      <c r="D1665" s="282" t="s">
        <v>308</v>
      </c>
      <c r="E1665" s="282" t="str">
        <f>CONCATENATE(SUM('Раздел 5'!T18:T18),"=",SUM('Раздел 5'!J18:J18),"+",SUM('Раздел 5'!P18:P18),"+",SUM('Раздел 5'!R18:S18))</f>
        <v>0=0+0+0</v>
      </c>
    </row>
    <row r="1666" spans="1:5" x14ac:dyDescent="0.25">
      <c r="A1666" s="223" t="str">
        <f>IF((SUM('Раздел 5'!O10:O10)&lt;=SUM('Раздел 5'!J10:J10)),"","Неверно!")</f>
        <v/>
      </c>
      <c r="B1666" s="222" t="s">
        <v>3297</v>
      </c>
      <c r="C1666" s="282" t="s">
        <v>1016</v>
      </c>
      <c r="D1666" s="282" t="s">
        <v>307</v>
      </c>
      <c r="E1666" s="282" t="str">
        <f>CONCATENATE(SUM('Раздел 5'!O10:O10),"&lt;=",SUM('Раздел 5'!J10:J10))</f>
        <v>4&lt;=21</v>
      </c>
    </row>
    <row r="1667" spans="1:5" ht="26.4" x14ac:dyDescent="0.25">
      <c r="A1667" s="223" t="str">
        <f>IF((SUM('Раздел 5'!O19:O19)&lt;=SUM('Раздел 5'!J19:J19)),"","Неверно!")</f>
        <v/>
      </c>
      <c r="B1667" s="222" t="s">
        <v>3297</v>
      </c>
      <c r="C1667" s="282" t="s">
        <v>1017</v>
      </c>
      <c r="D1667" s="282" t="s">
        <v>307</v>
      </c>
      <c r="E1667" s="282" t="str">
        <f>CONCATENATE(SUM('Раздел 5'!O19:O19),"&lt;=",SUM('Раздел 5'!J19:J19))</f>
        <v>0&lt;=0</v>
      </c>
    </row>
    <row r="1668" spans="1:5" ht="26.4" x14ac:dyDescent="0.25">
      <c r="A1668" s="223" t="str">
        <f>IF((SUM('Раздел 5'!O20:O20)&lt;=SUM('Раздел 5'!J20:J20)),"","Неверно!")</f>
        <v/>
      </c>
      <c r="B1668" s="222" t="s">
        <v>3297</v>
      </c>
      <c r="C1668" s="282" t="s">
        <v>1018</v>
      </c>
      <c r="D1668" s="282" t="s">
        <v>307</v>
      </c>
      <c r="E1668" s="282" t="str">
        <f>CONCATENATE(SUM('Раздел 5'!O20:O20),"&lt;=",SUM('Раздел 5'!J20:J20))</f>
        <v>0&lt;=0</v>
      </c>
    </row>
    <row r="1669" spans="1:5" ht="26.4" x14ac:dyDescent="0.25">
      <c r="A1669" s="223" t="str">
        <f>IF((SUM('Раздел 5'!O21:O21)&lt;=SUM('Раздел 5'!J21:J21)),"","Неверно!")</f>
        <v/>
      </c>
      <c r="B1669" s="222" t="s">
        <v>3297</v>
      </c>
      <c r="C1669" s="282" t="s">
        <v>1019</v>
      </c>
      <c r="D1669" s="282" t="s">
        <v>307</v>
      </c>
      <c r="E1669" s="282" t="str">
        <f>CONCATENATE(SUM('Раздел 5'!O21:O21),"&lt;=",SUM('Раздел 5'!J21:J21))</f>
        <v>0&lt;=0</v>
      </c>
    </row>
    <row r="1670" spans="1:5" ht="26.4" x14ac:dyDescent="0.25">
      <c r="A1670" s="223" t="str">
        <f>IF((SUM('Раздел 5'!O22:O22)&lt;=SUM('Раздел 5'!J22:J22)),"","Неверно!")</f>
        <v/>
      </c>
      <c r="B1670" s="222" t="s">
        <v>3297</v>
      </c>
      <c r="C1670" s="282" t="s">
        <v>1020</v>
      </c>
      <c r="D1670" s="282" t="s">
        <v>307</v>
      </c>
      <c r="E1670" s="282" t="str">
        <f>CONCATENATE(SUM('Раздел 5'!O22:O22),"&lt;=",SUM('Раздел 5'!J22:J22))</f>
        <v>0&lt;=0</v>
      </c>
    </row>
    <row r="1671" spans="1:5" ht="26.4" x14ac:dyDescent="0.25">
      <c r="A1671" s="223" t="str">
        <f>IF((SUM('Раздел 5'!O23:O23)&lt;=SUM('Раздел 5'!J23:J23)),"","Неверно!")</f>
        <v/>
      </c>
      <c r="B1671" s="222" t="s">
        <v>3297</v>
      </c>
      <c r="C1671" s="282" t="s">
        <v>1021</v>
      </c>
      <c r="D1671" s="282" t="s">
        <v>307</v>
      </c>
      <c r="E1671" s="282" t="str">
        <f>CONCATENATE(SUM('Раздел 5'!O23:O23),"&lt;=",SUM('Раздел 5'!J23:J23))</f>
        <v>2&lt;=10</v>
      </c>
    </row>
    <row r="1672" spans="1:5" ht="26.4" x14ac:dyDescent="0.25">
      <c r="A1672" s="223" t="str">
        <f>IF((SUM('Раздел 5'!O24:O24)&lt;=SUM('Раздел 5'!J24:J24)),"","Неверно!")</f>
        <v/>
      </c>
      <c r="B1672" s="222" t="s">
        <v>3297</v>
      </c>
      <c r="C1672" s="282" t="s">
        <v>1022</v>
      </c>
      <c r="D1672" s="282" t="s">
        <v>307</v>
      </c>
      <c r="E1672" s="282" t="str">
        <f>CONCATENATE(SUM('Раздел 5'!O24:O24),"&lt;=",SUM('Раздел 5'!J24:J24))</f>
        <v>0&lt;=0</v>
      </c>
    </row>
    <row r="1673" spans="1:5" ht="26.4" x14ac:dyDescent="0.25">
      <c r="A1673" s="223" t="str">
        <f>IF((SUM('Раздел 5'!O25:O25)&lt;=SUM('Раздел 5'!J25:J25)),"","Неверно!")</f>
        <v/>
      </c>
      <c r="B1673" s="222" t="s">
        <v>3297</v>
      </c>
      <c r="C1673" s="282" t="s">
        <v>1023</v>
      </c>
      <c r="D1673" s="282" t="s">
        <v>307</v>
      </c>
      <c r="E1673" s="282" t="str">
        <f>CONCATENATE(SUM('Раздел 5'!O25:O25),"&lt;=",SUM('Раздел 5'!J25:J25))</f>
        <v>0&lt;=0</v>
      </c>
    </row>
    <row r="1674" spans="1:5" ht="26.4" x14ac:dyDescent="0.25">
      <c r="A1674" s="223" t="str">
        <f>IF((SUM('Раздел 5'!O26:O26)&lt;=SUM('Раздел 5'!J26:J26)),"","Неверно!")</f>
        <v/>
      </c>
      <c r="B1674" s="222" t="s">
        <v>3297</v>
      </c>
      <c r="C1674" s="282" t="s">
        <v>1024</v>
      </c>
      <c r="D1674" s="282" t="s">
        <v>307</v>
      </c>
      <c r="E1674" s="282" t="str">
        <f>CONCATENATE(SUM('Раздел 5'!O26:O26),"&lt;=",SUM('Раздел 5'!J26:J26))</f>
        <v>0&lt;=0</v>
      </c>
    </row>
    <row r="1675" spans="1:5" ht="26.4" x14ac:dyDescent="0.25">
      <c r="A1675" s="223" t="str">
        <f>IF((SUM('Раздел 5'!O27:O27)&lt;=SUM('Раздел 5'!J27:J27)),"","Неверно!")</f>
        <v/>
      </c>
      <c r="B1675" s="222" t="s">
        <v>3297</v>
      </c>
      <c r="C1675" s="282" t="s">
        <v>1025</v>
      </c>
      <c r="D1675" s="282" t="s">
        <v>307</v>
      </c>
      <c r="E1675" s="282" t="str">
        <f>CONCATENATE(SUM('Раздел 5'!O27:O27),"&lt;=",SUM('Раздел 5'!J27:J27))</f>
        <v>0&lt;=0</v>
      </c>
    </row>
    <row r="1676" spans="1:5" ht="26.4" x14ac:dyDescent="0.25">
      <c r="A1676" s="223" t="str">
        <f>IF((SUM('Раздел 5'!O28:O28)&lt;=SUM('Раздел 5'!J28:J28)),"","Неверно!")</f>
        <v/>
      </c>
      <c r="B1676" s="222" t="s">
        <v>3297</v>
      </c>
      <c r="C1676" s="282" t="s">
        <v>1026</v>
      </c>
      <c r="D1676" s="282" t="s">
        <v>307</v>
      </c>
      <c r="E1676" s="282" t="str">
        <f>CONCATENATE(SUM('Раздел 5'!O28:O28),"&lt;=",SUM('Раздел 5'!J28:J28))</f>
        <v>0&lt;=2</v>
      </c>
    </row>
    <row r="1677" spans="1:5" x14ac:dyDescent="0.25">
      <c r="A1677" s="223" t="str">
        <f>IF((SUM('Раздел 5'!O11:O11)&lt;=SUM('Раздел 5'!J11:J11)),"","Неверно!")</f>
        <v/>
      </c>
      <c r="B1677" s="222" t="s">
        <v>3297</v>
      </c>
      <c r="C1677" s="282" t="s">
        <v>1027</v>
      </c>
      <c r="D1677" s="282" t="s">
        <v>307</v>
      </c>
      <c r="E1677" s="282" t="str">
        <f>CONCATENATE(SUM('Раздел 5'!O11:O11),"&lt;=",SUM('Раздел 5'!J11:J11))</f>
        <v>1&lt;=9</v>
      </c>
    </row>
    <row r="1678" spans="1:5" ht="26.4" x14ac:dyDescent="0.25">
      <c r="A1678" s="223" t="str">
        <f>IF((SUM('Раздел 5'!O29:O29)&lt;=SUM('Раздел 5'!J29:J29)),"","Неверно!")</f>
        <v/>
      </c>
      <c r="B1678" s="222" t="s">
        <v>3297</v>
      </c>
      <c r="C1678" s="282" t="s">
        <v>1028</v>
      </c>
      <c r="D1678" s="282" t="s">
        <v>307</v>
      </c>
      <c r="E1678" s="282" t="str">
        <f>CONCATENATE(SUM('Раздел 5'!O29:O29),"&lt;=",SUM('Раздел 5'!J29:J29))</f>
        <v>0&lt;=1</v>
      </c>
    </row>
    <row r="1679" spans="1:5" ht="26.4" x14ac:dyDescent="0.25">
      <c r="A1679" s="223" t="str">
        <f>IF((SUM('Раздел 5'!O30:O30)&lt;=SUM('Раздел 5'!J30:J30)),"","Неверно!")</f>
        <v/>
      </c>
      <c r="B1679" s="222" t="s">
        <v>3297</v>
      </c>
      <c r="C1679" s="282" t="s">
        <v>1029</v>
      </c>
      <c r="D1679" s="282" t="s">
        <v>307</v>
      </c>
      <c r="E1679" s="282" t="str">
        <f>CONCATENATE(SUM('Раздел 5'!O30:O30),"&lt;=",SUM('Раздел 5'!J30:J30))</f>
        <v>4&lt;=18</v>
      </c>
    </row>
    <row r="1680" spans="1:5" ht="26.4" x14ac:dyDescent="0.25">
      <c r="A1680" s="223" t="str">
        <f>IF((SUM('Раздел 5'!O31:O31)&lt;=SUM('Раздел 5'!J31:J31)),"","Неверно!")</f>
        <v/>
      </c>
      <c r="B1680" s="222" t="s">
        <v>3297</v>
      </c>
      <c r="C1680" s="282" t="s">
        <v>1030</v>
      </c>
      <c r="D1680" s="282" t="s">
        <v>307</v>
      </c>
      <c r="E1680" s="282" t="str">
        <f>CONCATENATE(SUM('Раздел 5'!O31:O31),"&lt;=",SUM('Раздел 5'!J31:J31))</f>
        <v>0&lt;=0</v>
      </c>
    </row>
    <row r="1681" spans="1:5" ht="26.4" x14ac:dyDescent="0.25">
      <c r="A1681" s="223" t="str">
        <f>IF((SUM('Раздел 5'!O32:O32)&lt;=SUM('Раздел 5'!J32:J32)),"","Неверно!")</f>
        <v/>
      </c>
      <c r="B1681" s="222" t="s">
        <v>3297</v>
      </c>
      <c r="C1681" s="282" t="s">
        <v>1031</v>
      </c>
      <c r="D1681" s="282" t="s">
        <v>307</v>
      </c>
      <c r="E1681" s="282" t="str">
        <f>CONCATENATE(SUM('Раздел 5'!O32:O32),"&lt;=",SUM('Раздел 5'!J32:J32))</f>
        <v>0&lt;=0</v>
      </c>
    </row>
    <row r="1682" spans="1:5" ht="26.4" x14ac:dyDescent="0.25">
      <c r="A1682" s="223" t="str">
        <f>IF((SUM('Раздел 5'!O33:O33)&lt;=SUM('Раздел 5'!J33:J33)),"","Неверно!")</f>
        <v/>
      </c>
      <c r="B1682" s="222" t="s">
        <v>3297</v>
      </c>
      <c r="C1682" s="282" t="s">
        <v>1032</v>
      </c>
      <c r="D1682" s="282" t="s">
        <v>307</v>
      </c>
      <c r="E1682" s="282" t="str">
        <f>CONCATENATE(SUM('Раздел 5'!O33:O33),"&lt;=",SUM('Раздел 5'!J33:J33))</f>
        <v>0&lt;=0</v>
      </c>
    </row>
    <row r="1683" spans="1:5" x14ac:dyDescent="0.25">
      <c r="A1683" s="223" t="str">
        <f>IF((SUM('Раздел 5'!O12:O12)&lt;=SUM('Раздел 5'!J12:J12)),"","Неверно!")</f>
        <v/>
      </c>
      <c r="B1683" s="222" t="s">
        <v>3297</v>
      </c>
      <c r="C1683" s="282" t="s">
        <v>1033</v>
      </c>
      <c r="D1683" s="282" t="s">
        <v>307</v>
      </c>
      <c r="E1683" s="282" t="str">
        <f>CONCATENATE(SUM('Раздел 5'!O12:O12),"&lt;=",SUM('Раздел 5'!J12:J12))</f>
        <v>0&lt;=0</v>
      </c>
    </row>
    <row r="1684" spans="1:5" x14ac:dyDescent="0.25">
      <c r="A1684" s="223" t="str">
        <f>IF((SUM('Раздел 5'!O13:O13)&lt;=SUM('Раздел 5'!J13:J13)),"","Неверно!")</f>
        <v/>
      </c>
      <c r="B1684" s="222" t="s">
        <v>3297</v>
      </c>
      <c r="C1684" s="282" t="s">
        <v>1034</v>
      </c>
      <c r="D1684" s="282" t="s">
        <v>307</v>
      </c>
      <c r="E1684" s="282" t="str">
        <f>CONCATENATE(SUM('Раздел 5'!O13:O13),"&lt;=",SUM('Раздел 5'!J13:J13))</f>
        <v>1&lt;=2</v>
      </c>
    </row>
    <row r="1685" spans="1:5" x14ac:dyDescent="0.25">
      <c r="A1685" s="223" t="str">
        <f>IF((SUM('Раздел 5'!O14:O14)&lt;=SUM('Раздел 5'!J14:J14)),"","Неверно!")</f>
        <v/>
      </c>
      <c r="B1685" s="222" t="s">
        <v>3297</v>
      </c>
      <c r="C1685" s="282" t="s">
        <v>1035</v>
      </c>
      <c r="D1685" s="282" t="s">
        <v>307</v>
      </c>
      <c r="E1685" s="282" t="str">
        <f>CONCATENATE(SUM('Раздел 5'!O14:O14),"&lt;=",SUM('Раздел 5'!J14:J14))</f>
        <v>0&lt;=0</v>
      </c>
    </row>
    <row r="1686" spans="1:5" x14ac:dyDescent="0.25">
      <c r="A1686" s="223" t="str">
        <f>IF((SUM('Раздел 5'!O15:O15)&lt;=SUM('Раздел 5'!J15:J15)),"","Неверно!")</f>
        <v/>
      </c>
      <c r="B1686" s="222" t="s">
        <v>3297</v>
      </c>
      <c r="C1686" s="282" t="s">
        <v>1036</v>
      </c>
      <c r="D1686" s="282" t="s">
        <v>307</v>
      </c>
      <c r="E1686" s="282" t="str">
        <f>CONCATENATE(SUM('Раздел 5'!O15:O15),"&lt;=",SUM('Раздел 5'!J15:J15))</f>
        <v>0&lt;=0</v>
      </c>
    </row>
    <row r="1687" spans="1:5" x14ac:dyDescent="0.25">
      <c r="A1687" s="223" t="str">
        <f>IF((SUM('Раздел 5'!O16:O16)&lt;=SUM('Раздел 5'!J16:J16)),"","Неверно!")</f>
        <v/>
      </c>
      <c r="B1687" s="222" t="s">
        <v>3297</v>
      </c>
      <c r="C1687" s="282" t="s">
        <v>1037</v>
      </c>
      <c r="D1687" s="282" t="s">
        <v>307</v>
      </c>
      <c r="E1687" s="282" t="str">
        <f>CONCATENATE(SUM('Раздел 5'!O16:O16),"&lt;=",SUM('Раздел 5'!J16:J16))</f>
        <v>0&lt;=0</v>
      </c>
    </row>
    <row r="1688" spans="1:5" x14ac:dyDescent="0.25">
      <c r="A1688" s="223" t="str">
        <f>IF((SUM('Раздел 5'!O17:O17)&lt;=SUM('Раздел 5'!J17:J17)),"","Неверно!")</f>
        <v/>
      </c>
      <c r="B1688" s="222" t="s">
        <v>3297</v>
      </c>
      <c r="C1688" s="282" t="s">
        <v>1038</v>
      </c>
      <c r="D1688" s="282" t="s">
        <v>307</v>
      </c>
      <c r="E1688" s="282" t="str">
        <f>CONCATENATE(SUM('Раздел 5'!O17:O17),"&lt;=",SUM('Раздел 5'!J17:J17))</f>
        <v>0&lt;=0</v>
      </c>
    </row>
    <row r="1689" spans="1:5" x14ac:dyDescent="0.25">
      <c r="A1689" s="223" t="str">
        <f>IF((SUM('Раздел 5'!O18:O18)&lt;=SUM('Раздел 5'!J18:J18)),"","Неверно!")</f>
        <v/>
      </c>
      <c r="B1689" s="222" t="s">
        <v>3297</v>
      </c>
      <c r="C1689" s="282" t="s">
        <v>1039</v>
      </c>
      <c r="D1689" s="282" t="s">
        <v>307</v>
      </c>
      <c r="E1689" s="282" t="str">
        <f>CONCATENATE(SUM('Раздел 5'!O18:O18),"&lt;=",SUM('Раздел 5'!J18:J18))</f>
        <v>0&lt;=0</v>
      </c>
    </row>
    <row r="1690" spans="1:5" ht="26.4" x14ac:dyDescent="0.25">
      <c r="A1690" s="223" t="str">
        <f>IF((SUM('Раздел 3'!D11:D11)&gt;=SUM('Раздел 3'!D12:D13)),"","Неверно!")</f>
        <v/>
      </c>
      <c r="B1690" s="222" t="s">
        <v>3298</v>
      </c>
      <c r="C1690" s="282" t="s">
        <v>983</v>
      </c>
      <c r="D1690" s="282" t="s">
        <v>334</v>
      </c>
      <c r="E1690" s="282" t="str">
        <f>CONCATENATE(SUM('Раздел 3'!D11:D11),"&gt;=",SUM('Раздел 3'!D12:D13))</f>
        <v>0&gt;=0</v>
      </c>
    </row>
    <row r="1691" spans="1:5" ht="26.4" x14ac:dyDescent="0.25">
      <c r="A1691" s="223" t="str">
        <f>IF((SUM('Раздел 3'!M11:M11)&gt;=SUM('Раздел 3'!M12:M13)),"","Неверно!")</f>
        <v/>
      </c>
      <c r="B1691" s="222" t="s">
        <v>3298</v>
      </c>
      <c r="C1691" s="282" t="s">
        <v>984</v>
      </c>
      <c r="D1691" s="282" t="s">
        <v>334</v>
      </c>
      <c r="E1691" s="282" t="str">
        <f>CONCATENATE(SUM('Раздел 3'!M11:M11),"&gt;=",SUM('Раздел 3'!M12:M13))</f>
        <v>0&gt;=0</v>
      </c>
    </row>
    <row r="1692" spans="1:5" ht="26.4" x14ac:dyDescent="0.25">
      <c r="A1692" s="223" t="str">
        <f>IF((SUM('Раздел 3'!N11:N11)&gt;=SUM('Раздел 3'!N12:N13)),"","Неверно!")</f>
        <v/>
      </c>
      <c r="B1692" s="222" t="s">
        <v>3298</v>
      </c>
      <c r="C1692" s="282" t="s">
        <v>985</v>
      </c>
      <c r="D1692" s="282" t="s">
        <v>334</v>
      </c>
      <c r="E1692" s="282" t="str">
        <f>CONCATENATE(SUM('Раздел 3'!N11:N11),"&gt;=",SUM('Раздел 3'!N12:N13))</f>
        <v>0&gt;=0</v>
      </c>
    </row>
    <row r="1693" spans="1:5" ht="26.4" x14ac:dyDescent="0.25">
      <c r="A1693" s="223" t="str">
        <f>IF((SUM('Раздел 3'!O11:O11)&gt;=SUM('Раздел 3'!O12:O13)),"","Неверно!")</f>
        <v/>
      </c>
      <c r="B1693" s="222" t="s">
        <v>3298</v>
      </c>
      <c r="C1693" s="282" t="s">
        <v>986</v>
      </c>
      <c r="D1693" s="282" t="s">
        <v>334</v>
      </c>
      <c r="E1693" s="282" t="str">
        <f>CONCATENATE(SUM('Раздел 3'!O11:O11),"&gt;=",SUM('Раздел 3'!O12:O13))</f>
        <v>0&gt;=0</v>
      </c>
    </row>
    <row r="1694" spans="1:5" ht="26.4" x14ac:dyDescent="0.25">
      <c r="A1694" s="223" t="str">
        <f>IF((SUM('Раздел 3'!P11:P11)&gt;=SUM('Раздел 3'!P12:P13)),"","Неверно!")</f>
        <v/>
      </c>
      <c r="B1694" s="222" t="s">
        <v>3298</v>
      </c>
      <c r="C1694" s="282" t="s">
        <v>987</v>
      </c>
      <c r="D1694" s="282" t="s">
        <v>334</v>
      </c>
      <c r="E1694" s="282" t="str">
        <f>CONCATENATE(SUM('Раздел 3'!P11:P11),"&gt;=",SUM('Раздел 3'!P12:P13))</f>
        <v>0&gt;=0</v>
      </c>
    </row>
    <row r="1695" spans="1:5" ht="26.4" x14ac:dyDescent="0.25">
      <c r="A1695" s="223" t="str">
        <f>IF((SUM('Раздел 3'!Q11:Q11)&gt;=SUM('Раздел 3'!Q12:Q13)),"","Неверно!")</f>
        <v/>
      </c>
      <c r="B1695" s="222" t="s">
        <v>3298</v>
      </c>
      <c r="C1695" s="282" t="s">
        <v>988</v>
      </c>
      <c r="D1695" s="282" t="s">
        <v>334</v>
      </c>
      <c r="E1695" s="282" t="str">
        <f>CONCATENATE(SUM('Раздел 3'!Q11:Q11),"&gt;=",SUM('Раздел 3'!Q12:Q13))</f>
        <v>0&gt;=0</v>
      </c>
    </row>
    <row r="1696" spans="1:5" ht="26.4" x14ac:dyDescent="0.25">
      <c r="A1696" s="223" t="str">
        <f>IF((SUM('Раздел 3'!R11:R11)&gt;=SUM('Раздел 3'!R12:R13)),"","Неверно!")</f>
        <v/>
      </c>
      <c r="B1696" s="222" t="s">
        <v>3298</v>
      </c>
      <c r="C1696" s="282" t="s">
        <v>989</v>
      </c>
      <c r="D1696" s="282" t="s">
        <v>334</v>
      </c>
      <c r="E1696" s="282" t="str">
        <f>CONCATENATE(SUM('Раздел 3'!R11:R11),"&gt;=",SUM('Раздел 3'!R12:R13))</f>
        <v>0&gt;=0</v>
      </c>
    </row>
    <row r="1697" spans="1:5" ht="26.4" x14ac:dyDescent="0.25">
      <c r="A1697" s="223" t="str">
        <f>IF((SUM('Раздел 3'!S11:S11)&gt;=SUM('Раздел 3'!S12:S13)),"","Неверно!")</f>
        <v/>
      </c>
      <c r="B1697" s="222" t="s">
        <v>3298</v>
      </c>
      <c r="C1697" s="282" t="s">
        <v>990</v>
      </c>
      <c r="D1697" s="282" t="s">
        <v>334</v>
      </c>
      <c r="E1697" s="282" t="str">
        <f>CONCATENATE(SUM('Раздел 3'!S11:S11),"&gt;=",SUM('Раздел 3'!S12:S13))</f>
        <v>0&gt;=0</v>
      </c>
    </row>
    <row r="1698" spans="1:5" ht="26.4" x14ac:dyDescent="0.25">
      <c r="A1698" s="223" t="str">
        <f>IF((SUM('Раздел 3'!T11:T11)&gt;=SUM('Раздел 3'!T12:T13)),"","Неверно!")</f>
        <v/>
      </c>
      <c r="B1698" s="222" t="s">
        <v>3298</v>
      </c>
      <c r="C1698" s="282" t="s">
        <v>991</v>
      </c>
      <c r="D1698" s="282" t="s">
        <v>334</v>
      </c>
      <c r="E1698" s="282" t="str">
        <f>CONCATENATE(SUM('Раздел 3'!T11:T11),"&gt;=",SUM('Раздел 3'!T12:T13))</f>
        <v>0&gt;=0</v>
      </c>
    </row>
    <row r="1699" spans="1:5" ht="26.4" x14ac:dyDescent="0.25">
      <c r="A1699" s="223" t="str">
        <f>IF((SUM('Раздел 3'!U11:U11)&gt;=SUM('Раздел 3'!U12:U13)),"","Неверно!")</f>
        <v/>
      </c>
      <c r="B1699" s="222" t="s">
        <v>3298</v>
      </c>
      <c r="C1699" s="282" t="s">
        <v>992</v>
      </c>
      <c r="D1699" s="282" t="s">
        <v>334</v>
      </c>
      <c r="E1699" s="282" t="str">
        <f>CONCATENATE(SUM('Раздел 3'!U11:U11),"&gt;=",SUM('Раздел 3'!U12:U13))</f>
        <v>0&gt;=0</v>
      </c>
    </row>
    <row r="1700" spans="1:5" ht="26.4" x14ac:dyDescent="0.25">
      <c r="A1700" s="223" t="str">
        <f>IF((SUM('Раздел 3'!V11:V11)&gt;=SUM('Раздел 3'!V12:V13)),"","Неверно!")</f>
        <v/>
      </c>
      <c r="B1700" s="222" t="s">
        <v>3298</v>
      </c>
      <c r="C1700" s="282" t="s">
        <v>993</v>
      </c>
      <c r="D1700" s="282" t="s">
        <v>334</v>
      </c>
      <c r="E1700" s="282" t="str">
        <f>CONCATENATE(SUM('Раздел 3'!V11:V11),"&gt;=",SUM('Раздел 3'!V12:V13))</f>
        <v>0&gt;=0</v>
      </c>
    </row>
    <row r="1701" spans="1:5" ht="26.4" x14ac:dyDescent="0.25">
      <c r="A1701" s="223" t="str">
        <f>IF((SUM('Раздел 3'!E11:E11)&gt;=SUM('Раздел 3'!E12:E13)),"","Неверно!")</f>
        <v/>
      </c>
      <c r="B1701" s="222" t="s">
        <v>3298</v>
      </c>
      <c r="C1701" s="282" t="s">
        <v>994</v>
      </c>
      <c r="D1701" s="282" t="s">
        <v>334</v>
      </c>
      <c r="E1701" s="282" t="str">
        <f>CONCATENATE(SUM('Раздел 3'!E11:E11),"&gt;=",SUM('Раздел 3'!E12:E13))</f>
        <v>0&gt;=0</v>
      </c>
    </row>
    <row r="1702" spans="1:5" ht="26.4" x14ac:dyDescent="0.25">
      <c r="A1702" s="223" t="str">
        <f>IF((SUM('Раздел 3'!W11:W11)&gt;=SUM('Раздел 3'!W12:W13)),"","Неверно!")</f>
        <v/>
      </c>
      <c r="B1702" s="222" t="s">
        <v>3298</v>
      </c>
      <c r="C1702" s="282" t="s">
        <v>995</v>
      </c>
      <c r="D1702" s="282" t="s">
        <v>334</v>
      </c>
      <c r="E1702" s="282" t="str">
        <f>CONCATENATE(SUM('Раздел 3'!W11:W11),"&gt;=",SUM('Раздел 3'!W12:W13))</f>
        <v>0&gt;=0</v>
      </c>
    </row>
    <row r="1703" spans="1:5" ht="26.4" x14ac:dyDescent="0.25">
      <c r="A1703" s="223" t="str">
        <f>IF((SUM('Раздел 3'!X11:X11)&gt;=SUM('Раздел 3'!X12:X13)),"","Неверно!")</f>
        <v/>
      </c>
      <c r="B1703" s="222" t="s">
        <v>3298</v>
      </c>
      <c r="C1703" s="282" t="s">
        <v>996</v>
      </c>
      <c r="D1703" s="282" t="s">
        <v>334</v>
      </c>
      <c r="E1703" s="282" t="str">
        <f>CONCATENATE(SUM('Раздел 3'!X11:X11),"&gt;=",SUM('Раздел 3'!X12:X13))</f>
        <v>0&gt;=0</v>
      </c>
    </row>
    <row r="1704" spans="1:5" ht="26.4" x14ac:dyDescent="0.25">
      <c r="A1704" s="223" t="str">
        <f>IF((SUM('Раздел 3'!Y11:Y11)&gt;=SUM('Раздел 3'!Y12:Y13)),"","Неверно!")</f>
        <v/>
      </c>
      <c r="B1704" s="222" t="s">
        <v>3298</v>
      </c>
      <c r="C1704" s="282" t="s">
        <v>997</v>
      </c>
      <c r="D1704" s="282" t="s">
        <v>334</v>
      </c>
      <c r="E1704" s="282" t="str">
        <f>CONCATENATE(SUM('Раздел 3'!Y11:Y11),"&gt;=",SUM('Раздел 3'!Y12:Y13))</f>
        <v>0&gt;=0</v>
      </c>
    </row>
    <row r="1705" spans="1:5" ht="26.4" x14ac:dyDescent="0.25">
      <c r="A1705" s="223" t="str">
        <f>IF((SUM('Раздел 3'!Z11:Z11)&gt;=SUM('Раздел 3'!Z12:Z13)),"","Неверно!")</f>
        <v/>
      </c>
      <c r="B1705" s="222" t="s">
        <v>3298</v>
      </c>
      <c r="C1705" s="282" t="s">
        <v>998</v>
      </c>
      <c r="D1705" s="282" t="s">
        <v>334</v>
      </c>
      <c r="E1705" s="282" t="str">
        <f>CONCATENATE(SUM('Раздел 3'!Z11:Z11),"&gt;=",SUM('Раздел 3'!Z12:Z13))</f>
        <v>0&gt;=0</v>
      </c>
    </row>
    <row r="1706" spans="1:5" ht="26.4" x14ac:dyDescent="0.25">
      <c r="A1706" s="223" t="str">
        <f>IF((SUM('Раздел 3'!AA11:AA11)&gt;=SUM('Раздел 3'!AA12:AA13)),"","Неверно!")</f>
        <v/>
      </c>
      <c r="B1706" s="222" t="s">
        <v>3298</v>
      </c>
      <c r="C1706" s="282" t="s">
        <v>999</v>
      </c>
      <c r="D1706" s="282" t="s">
        <v>334</v>
      </c>
      <c r="E1706" s="282" t="str">
        <f>CONCATENATE(SUM('Раздел 3'!AA11:AA11),"&gt;=",SUM('Раздел 3'!AA12:AA13))</f>
        <v>0&gt;=0</v>
      </c>
    </row>
    <row r="1707" spans="1:5" ht="26.4" x14ac:dyDescent="0.25">
      <c r="A1707" s="223" t="str">
        <f>IF((SUM('Раздел 3'!AB11:AB11)&gt;=SUM('Раздел 3'!AB12:AB13)),"","Неверно!")</f>
        <v/>
      </c>
      <c r="B1707" s="222" t="s">
        <v>3298</v>
      </c>
      <c r="C1707" s="282" t="s">
        <v>1000</v>
      </c>
      <c r="D1707" s="282" t="s">
        <v>334</v>
      </c>
      <c r="E1707" s="282" t="str">
        <f>CONCATENATE(SUM('Раздел 3'!AB11:AB11),"&gt;=",SUM('Раздел 3'!AB12:AB13))</f>
        <v>0&gt;=0</v>
      </c>
    </row>
    <row r="1708" spans="1:5" ht="26.4" x14ac:dyDescent="0.25">
      <c r="A1708" s="223" t="str">
        <f>IF((SUM('Раздел 3'!AC11:AC11)&gt;=SUM('Раздел 3'!AC12:AC13)),"","Неверно!")</f>
        <v/>
      </c>
      <c r="B1708" s="222" t="s">
        <v>3298</v>
      </c>
      <c r="C1708" s="282" t="s">
        <v>1001</v>
      </c>
      <c r="D1708" s="282" t="s">
        <v>334</v>
      </c>
      <c r="E1708" s="282" t="str">
        <f>CONCATENATE(SUM('Раздел 3'!AC11:AC11),"&gt;=",SUM('Раздел 3'!AC12:AC13))</f>
        <v>0&gt;=0</v>
      </c>
    </row>
    <row r="1709" spans="1:5" ht="26.4" x14ac:dyDescent="0.25">
      <c r="A1709" s="223" t="str">
        <f>IF((SUM('Раздел 3'!AD11:AD11)&gt;=SUM('Раздел 3'!AD12:AD13)),"","Неверно!")</f>
        <v/>
      </c>
      <c r="B1709" s="222" t="s">
        <v>3298</v>
      </c>
      <c r="C1709" s="282" t="s">
        <v>1002</v>
      </c>
      <c r="D1709" s="282" t="s">
        <v>334</v>
      </c>
      <c r="E1709" s="282" t="str">
        <f>CONCATENATE(SUM('Раздел 3'!AD11:AD11),"&gt;=",SUM('Раздел 3'!AD12:AD13))</f>
        <v>0&gt;=0</v>
      </c>
    </row>
    <row r="1710" spans="1:5" ht="26.4" x14ac:dyDescent="0.25">
      <c r="A1710" s="223" t="str">
        <f>IF((SUM('Раздел 3'!AE11:AE11)&gt;=SUM('Раздел 3'!AE12:AE13)),"","Неверно!")</f>
        <v/>
      </c>
      <c r="B1710" s="222" t="s">
        <v>3298</v>
      </c>
      <c r="C1710" s="282" t="s">
        <v>1003</v>
      </c>
      <c r="D1710" s="282" t="s">
        <v>334</v>
      </c>
      <c r="E1710" s="282" t="str">
        <f>CONCATENATE(SUM('Раздел 3'!AE11:AE11),"&gt;=",SUM('Раздел 3'!AE12:AE13))</f>
        <v>0&gt;=0</v>
      </c>
    </row>
    <row r="1711" spans="1:5" ht="26.4" x14ac:dyDescent="0.25">
      <c r="A1711" s="223" t="str">
        <f>IF((SUM('Раздел 3'!AF11:AF11)&gt;=SUM('Раздел 3'!AF12:AF13)),"","Неверно!")</f>
        <v/>
      </c>
      <c r="B1711" s="222" t="s">
        <v>3298</v>
      </c>
      <c r="C1711" s="282" t="s">
        <v>1004</v>
      </c>
      <c r="D1711" s="282" t="s">
        <v>334</v>
      </c>
      <c r="E1711" s="282" t="str">
        <f>CONCATENATE(SUM('Раздел 3'!AF11:AF11),"&gt;=",SUM('Раздел 3'!AF12:AF13))</f>
        <v>0&gt;=0</v>
      </c>
    </row>
    <row r="1712" spans="1:5" ht="26.4" x14ac:dyDescent="0.25">
      <c r="A1712" s="223" t="str">
        <f>IF((SUM('Раздел 3'!F11:F11)&gt;=SUM('Раздел 3'!F12:F13)),"","Неверно!")</f>
        <v/>
      </c>
      <c r="B1712" s="222" t="s">
        <v>3298</v>
      </c>
      <c r="C1712" s="282" t="s">
        <v>1005</v>
      </c>
      <c r="D1712" s="282" t="s">
        <v>334</v>
      </c>
      <c r="E1712" s="282" t="str">
        <f>CONCATENATE(SUM('Раздел 3'!F11:F11),"&gt;=",SUM('Раздел 3'!F12:F13))</f>
        <v>0&gt;=0</v>
      </c>
    </row>
    <row r="1713" spans="1:5" ht="26.4" x14ac:dyDescent="0.25">
      <c r="A1713" s="223" t="str">
        <f>IF((SUM('Раздел 3'!AG11:AG11)&gt;=SUM('Раздел 3'!AG12:AG13)),"","Неверно!")</f>
        <v/>
      </c>
      <c r="B1713" s="222" t="s">
        <v>3298</v>
      </c>
      <c r="C1713" s="282" t="s">
        <v>1006</v>
      </c>
      <c r="D1713" s="282" t="s">
        <v>334</v>
      </c>
      <c r="E1713" s="282" t="str">
        <f>CONCATENATE(SUM('Раздел 3'!AG11:AG11),"&gt;=",SUM('Раздел 3'!AG12:AG13))</f>
        <v>0&gt;=0</v>
      </c>
    </row>
    <row r="1714" spans="1:5" ht="26.4" x14ac:dyDescent="0.25">
      <c r="A1714" s="223" t="str">
        <f>IF((SUM('Раздел 3'!AH11:AH11)&gt;=SUM('Раздел 3'!AH12:AH13)),"","Неверно!")</f>
        <v/>
      </c>
      <c r="B1714" s="222" t="s">
        <v>3298</v>
      </c>
      <c r="C1714" s="282" t="s">
        <v>1007</v>
      </c>
      <c r="D1714" s="282" t="s">
        <v>334</v>
      </c>
      <c r="E1714" s="282" t="str">
        <f>CONCATENATE(SUM('Раздел 3'!AH11:AH11),"&gt;=",SUM('Раздел 3'!AH12:AH13))</f>
        <v>0&gt;=0</v>
      </c>
    </row>
    <row r="1715" spans="1:5" ht="26.4" x14ac:dyDescent="0.25">
      <c r="A1715" s="223" t="str">
        <f>IF((SUM('Раздел 3'!AI11:AI11)&gt;=SUM('Раздел 3'!AI12:AI13)),"","Неверно!")</f>
        <v/>
      </c>
      <c r="B1715" s="222" t="s">
        <v>3298</v>
      </c>
      <c r="C1715" s="282" t="s">
        <v>1008</v>
      </c>
      <c r="D1715" s="282" t="s">
        <v>334</v>
      </c>
      <c r="E1715" s="282" t="str">
        <f>CONCATENATE(SUM('Раздел 3'!AI11:AI11),"&gt;=",SUM('Раздел 3'!AI12:AI13))</f>
        <v>0&gt;=0</v>
      </c>
    </row>
    <row r="1716" spans="1:5" ht="26.4" x14ac:dyDescent="0.25">
      <c r="A1716" s="223" t="str">
        <f>IF((SUM('Раздел 3'!AJ11:AJ11)&gt;=SUM('Раздел 3'!AJ12:AJ13)),"","Неверно!")</f>
        <v/>
      </c>
      <c r="B1716" s="222" t="s">
        <v>3298</v>
      </c>
      <c r="C1716" s="282" t="s">
        <v>1009</v>
      </c>
      <c r="D1716" s="282" t="s">
        <v>334</v>
      </c>
      <c r="E1716" s="282" t="str">
        <f>CONCATENATE(SUM('Раздел 3'!AJ11:AJ11),"&gt;=",SUM('Раздел 3'!AJ12:AJ13))</f>
        <v>0&gt;=0</v>
      </c>
    </row>
    <row r="1717" spans="1:5" ht="26.4" x14ac:dyDescent="0.25">
      <c r="A1717" s="223" t="str">
        <f>IF((SUM('Раздел 3'!AK11:AK11)&gt;=SUM('Раздел 3'!AK12:AK13)),"","Неверно!")</f>
        <v/>
      </c>
      <c r="B1717" s="222" t="s">
        <v>3298</v>
      </c>
      <c r="C1717" s="282" t="s">
        <v>3124</v>
      </c>
      <c r="D1717" s="282" t="s">
        <v>334</v>
      </c>
      <c r="E1717" s="282" t="str">
        <f>CONCATENATE(SUM('Раздел 3'!AK11:AK11),"&gt;=",SUM('Раздел 3'!AK12:AK13))</f>
        <v>0&gt;=0</v>
      </c>
    </row>
    <row r="1718" spans="1:5" ht="26.4" x14ac:dyDescent="0.25">
      <c r="A1718" s="223" t="str">
        <f>IF((SUM('Раздел 3'!G11:G11)&gt;=SUM('Раздел 3'!G12:G13)),"","Неверно!")</f>
        <v/>
      </c>
      <c r="B1718" s="222" t="s">
        <v>3298</v>
      </c>
      <c r="C1718" s="282" t="s">
        <v>1010</v>
      </c>
      <c r="D1718" s="282" t="s">
        <v>334</v>
      </c>
      <c r="E1718" s="282" t="str">
        <f>CONCATENATE(SUM('Раздел 3'!G11:G11),"&gt;=",SUM('Раздел 3'!G12:G13))</f>
        <v>0&gt;=0</v>
      </c>
    </row>
    <row r="1719" spans="1:5" ht="26.4" x14ac:dyDescent="0.25">
      <c r="A1719" s="223" t="str">
        <f>IF((SUM('Раздел 3'!H11:H11)&gt;=SUM('Раздел 3'!H12:H13)),"","Неверно!")</f>
        <v/>
      </c>
      <c r="B1719" s="222" t="s">
        <v>3298</v>
      </c>
      <c r="C1719" s="282" t="s">
        <v>1011</v>
      </c>
      <c r="D1719" s="282" t="s">
        <v>334</v>
      </c>
      <c r="E1719" s="282" t="str">
        <f>CONCATENATE(SUM('Раздел 3'!H11:H11),"&gt;=",SUM('Раздел 3'!H12:H13))</f>
        <v>0&gt;=0</v>
      </c>
    </row>
    <row r="1720" spans="1:5" ht="26.4" x14ac:dyDescent="0.25">
      <c r="A1720" s="223" t="str">
        <f>IF((SUM('Раздел 3'!I11:I11)&gt;=SUM('Раздел 3'!I12:I13)),"","Неверно!")</f>
        <v/>
      </c>
      <c r="B1720" s="222" t="s">
        <v>3298</v>
      </c>
      <c r="C1720" s="282" t="s">
        <v>1012</v>
      </c>
      <c r="D1720" s="282" t="s">
        <v>334</v>
      </c>
      <c r="E1720" s="282" t="str">
        <f>CONCATENATE(SUM('Раздел 3'!I11:I11),"&gt;=",SUM('Раздел 3'!I12:I13))</f>
        <v>0&gt;=0</v>
      </c>
    </row>
    <row r="1721" spans="1:5" ht="26.4" x14ac:dyDescent="0.25">
      <c r="A1721" s="223" t="str">
        <f>IF((SUM('Раздел 3'!J11:J11)&gt;=SUM('Раздел 3'!J12:J13)),"","Неверно!")</f>
        <v/>
      </c>
      <c r="B1721" s="222" t="s">
        <v>3298</v>
      </c>
      <c r="C1721" s="282" t="s">
        <v>1013</v>
      </c>
      <c r="D1721" s="282" t="s">
        <v>334</v>
      </c>
      <c r="E1721" s="282" t="str">
        <f>CONCATENATE(SUM('Раздел 3'!J11:J11),"&gt;=",SUM('Раздел 3'!J12:J13))</f>
        <v>0&gt;=0</v>
      </c>
    </row>
    <row r="1722" spans="1:5" ht="26.4" x14ac:dyDescent="0.25">
      <c r="A1722" s="223" t="str">
        <f>IF((SUM('Раздел 3'!K11:K11)&gt;=SUM('Раздел 3'!K12:K13)),"","Неверно!")</f>
        <v/>
      </c>
      <c r="B1722" s="222" t="s">
        <v>3298</v>
      </c>
      <c r="C1722" s="282" t="s">
        <v>1014</v>
      </c>
      <c r="D1722" s="282" t="s">
        <v>334</v>
      </c>
      <c r="E1722" s="282" t="str">
        <f>CONCATENATE(SUM('Раздел 3'!K11:K11),"&gt;=",SUM('Раздел 3'!K12:K13))</f>
        <v>0&gt;=0</v>
      </c>
    </row>
    <row r="1723" spans="1:5" ht="26.4" x14ac:dyDescent="0.25">
      <c r="A1723" s="223" t="str">
        <f>IF((SUM('Раздел 3'!L11:L11)&gt;=SUM('Раздел 3'!L12:L13)),"","Неверно!")</f>
        <v/>
      </c>
      <c r="B1723" s="222" t="s">
        <v>3298</v>
      </c>
      <c r="C1723" s="282" t="s">
        <v>1015</v>
      </c>
      <c r="D1723" s="282" t="s">
        <v>334</v>
      </c>
      <c r="E1723" s="282" t="str">
        <f>CONCATENATE(SUM('Раздел 3'!L11:L11),"&gt;=",SUM('Раздел 3'!L12:L13))</f>
        <v>0&gt;=0</v>
      </c>
    </row>
    <row r="1724" spans="1:5" ht="39.6" x14ac:dyDescent="0.25">
      <c r="A1724" s="223" t="str">
        <f>IF((SUM('Раздел 3'!D10:E10)=SUM('Раздел 3'!T10:T10)+SUM('Раздел 3'!V10:V10)+SUM('Раздел 3'!X10:X10)),"","Неверно!")</f>
        <v/>
      </c>
      <c r="B1724" s="222" t="s">
        <v>3299</v>
      </c>
      <c r="C1724" s="282" t="s">
        <v>970</v>
      </c>
      <c r="D1724" s="282" t="s">
        <v>333</v>
      </c>
      <c r="E1724" s="282" t="str">
        <f>CONCATENATE(SUM('Раздел 3'!D10:E10),"=",SUM('Раздел 3'!T10:T10),"+",SUM('Раздел 3'!V10:V10),"+",SUM('Раздел 3'!X10:X10))</f>
        <v>0=0+0+0</v>
      </c>
    </row>
    <row r="1725" spans="1:5" ht="39.6" x14ac:dyDescent="0.25">
      <c r="A1725" s="223" t="str">
        <f>IF((SUM('Раздел 3'!D19:E19)=SUM('Раздел 3'!T19:T19)+SUM('Раздел 3'!V19:V19)+SUM('Раздел 3'!X19:X19)),"","Неверно!")</f>
        <v/>
      </c>
      <c r="B1725" s="222" t="s">
        <v>3299</v>
      </c>
      <c r="C1725" s="282" t="s">
        <v>971</v>
      </c>
      <c r="D1725" s="282" t="s">
        <v>333</v>
      </c>
      <c r="E1725" s="282" t="str">
        <f>CONCATENATE(SUM('Раздел 3'!D19:E19),"=",SUM('Раздел 3'!T19:T19),"+",SUM('Раздел 3'!V19:V19),"+",SUM('Раздел 3'!X19:X19))</f>
        <v>0=0+0+0</v>
      </c>
    </row>
    <row r="1726" spans="1:5" ht="39.6" x14ac:dyDescent="0.25">
      <c r="A1726" s="223" t="str">
        <f>IF((SUM('Раздел 3'!D20:E20)=SUM('Раздел 3'!T20:T20)+SUM('Раздел 3'!V20:V20)+SUM('Раздел 3'!X20:X20)),"","Неверно!")</f>
        <v/>
      </c>
      <c r="B1726" s="222" t="s">
        <v>3299</v>
      </c>
      <c r="C1726" s="282" t="s">
        <v>972</v>
      </c>
      <c r="D1726" s="282" t="s">
        <v>333</v>
      </c>
      <c r="E1726" s="282" t="str">
        <f>CONCATENATE(SUM('Раздел 3'!D20:E20),"=",SUM('Раздел 3'!T20:T20),"+",SUM('Раздел 3'!V20:V20),"+",SUM('Раздел 3'!X20:X20))</f>
        <v>0=0+0+0</v>
      </c>
    </row>
    <row r="1727" spans="1:5" ht="39.6" x14ac:dyDescent="0.25">
      <c r="A1727" s="223" t="str">
        <f>IF((SUM('Раздел 3'!D21:E21)=SUM('Раздел 3'!T21:T21)+SUM('Раздел 3'!V21:V21)+SUM('Раздел 3'!X21:X21)),"","Неверно!")</f>
        <v/>
      </c>
      <c r="B1727" s="222" t="s">
        <v>3299</v>
      </c>
      <c r="C1727" s="282" t="s">
        <v>973</v>
      </c>
      <c r="D1727" s="282" t="s">
        <v>333</v>
      </c>
      <c r="E1727" s="282" t="str">
        <f>CONCATENATE(SUM('Раздел 3'!D21:E21),"=",SUM('Раздел 3'!T21:T21),"+",SUM('Раздел 3'!V21:V21),"+",SUM('Раздел 3'!X21:X21))</f>
        <v>0=0+0+0</v>
      </c>
    </row>
    <row r="1728" spans="1:5" ht="39.6" x14ac:dyDescent="0.25">
      <c r="A1728" s="223" t="str">
        <f>IF((SUM('Раздел 3'!D22:E22)=SUM('Раздел 3'!T22:T22)+SUM('Раздел 3'!V22:V22)+SUM('Раздел 3'!X22:X22)),"","Неверно!")</f>
        <v/>
      </c>
      <c r="B1728" s="222" t="s">
        <v>3299</v>
      </c>
      <c r="C1728" s="282" t="s">
        <v>974</v>
      </c>
      <c r="D1728" s="282" t="s">
        <v>333</v>
      </c>
      <c r="E1728" s="282" t="str">
        <f>CONCATENATE(SUM('Раздел 3'!D22:E22),"=",SUM('Раздел 3'!T22:T22),"+",SUM('Раздел 3'!V22:V22),"+",SUM('Раздел 3'!X22:X22))</f>
        <v>0=0+0+0</v>
      </c>
    </row>
    <row r="1729" spans="1:5" ht="39.6" x14ac:dyDescent="0.25">
      <c r="A1729" s="223" t="str">
        <f>IF((SUM('Раздел 3'!D11:E11)=SUM('Раздел 3'!T11:T11)+SUM('Раздел 3'!V11:V11)+SUM('Раздел 3'!X11:X11)),"","Неверно!")</f>
        <v/>
      </c>
      <c r="B1729" s="222" t="s">
        <v>3299</v>
      </c>
      <c r="C1729" s="282" t="s">
        <v>975</v>
      </c>
      <c r="D1729" s="282" t="s">
        <v>333</v>
      </c>
      <c r="E1729" s="282" t="str">
        <f>CONCATENATE(SUM('Раздел 3'!D11:E11),"=",SUM('Раздел 3'!T11:T11),"+",SUM('Раздел 3'!V11:V11),"+",SUM('Раздел 3'!X11:X11))</f>
        <v>0=0+0+0</v>
      </c>
    </row>
    <row r="1730" spans="1:5" ht="39.6" x14ac:dyDescent="0.25">
      <c r="A1730" s="223" t="str">
        <f>IF((SUM('Раздел 3'!D12:E12)=SUM('Раздел 3'!T12:T12)+SUM('Раздел 3'!V12:V12)+SUM('Раздел 3'!X12:X12)),"","Неверно!")</f>
        <v/>
      </c>
      <c r="B1730" s="222" t="s">
        <v>3299</v>
      </c>
      <c r="C1730" s="282" t="s">
        <v>976</v>
      </c>
      <c r="D1730" s="282" t="s">
        <v>333</v>
      </c>
      <c r="E1730" s="282" t="str">
        <f>CONCATENATE(SUM('Раздел 3'!D12:E12),"=",SUM('Раздел 3'!T12:T12),"+",SUM('Раздел 3'!V12:V12),"+",SUM('Раздел 3'!X12:X12))</f>
        <v>0=0+0+0</v>
      </c>
    </row>
    <row r="1731" spans="1:5" ht="39.6" x14ac:dyDescent="0.25">
      <c r="A1731" s="223" t="str">
        <f>IF((SUM('Раздел 3'!D13:E13)=SUM('Раздел 3'!T13:T13)+SUM('Раздел 3'!V13:V13)+SUM('Раздел 3'!X13:X13)),"","Неверно!")</f>
        <v/>
      </c>
      <c r="B1731" s="222" t="s">
        <v>3299</v>
      </c>
      <c r="C1731" s="282" t="s">
        <v>977</v>
      </c>
      <c r="D1731" s="282" t="s">
        <v>333</v>
      </c>
      <c r="E1731" s="282" t="str">
        <f>CONCATENATE(SUM('Раздел 3'!D13:E13),"=",SUM('Раздел 3'!T13:T13),"+",SUM('Раздел 3'!V13:V13),"+",SUM('Раздел 3'!X13:X13))</f>
        <v>0=0+0+0</v>
      </c>
    </row>
    <row r="1732" spans="1:5" ht="39.6" x14ac:dyDescent="0.25">
      <c r="A1732" s="223" t="str">
        <f>IF((SUM('Раздел 3'!D14:E14)=SUM('Раздел 3'!T14:T14)+SUM('Раздел 3'!V14:V14)+SUM('Раздел 3'!X14:X14)),"","Неверно!")</f>
        <v/>
      </c>
      <c r="B1732" s="222" t="s">
        <v>3299</v>
      </c>
      <c r="C1732" s="282" t="s">
        <v>978</v>
      </c>
      <c r="D1732" s="282" t="s">
        <v>333</v>
      </c>
      <c r="E1732" s="282" t="str">
        <f>CONCATENATE(SUM('Раздел 3'!D14:E14),"=",SUM('Раздел 3'!T14:T14),"+",SUM('Раздел 3'!V14:V14),"+",SUM('Раздел 3'!X14:X14))</f>
        <v>0=0+0+0</v>
      </c>
    </row>
    <row r="1733" spans="1:5" ht="39.6" x14ac:dyDescent="0.25">
      <c r="A1733" s="223" t="str">
        <f>IF((SUM('Раздел 3'!D15:E15)=SUM('Раздел 3'!T15:T15)+SUM('Раздел 3'!V15:V15)+SUM('Раздел 3'!X15:X15)),"","Неверно!")</f>
        <v/>
      </c>
      <c r="B1733" s="222" t="s">
        <v>3299</v>
      </c>
      <c r="C1733" s="282" t="s">
        <v>979</v>
      </c>
      <c r="D1733" s="282" t="s">
        <v>333</v>
      </c>
      <c r="E1733" s="282" t="str">
        <f>CONCATENATE(SUM('Раздел 3'!D15:E15),"=",SUM('Раздел 3'!T15:T15),"+",SUM('Раздел 3'!V15:V15),"+",SUM('Раздел 3'!X15:X15))</f>
        <v>0=0+0+0</v>
      </c>
    </row>
    <row r="1734" spans="1:5" ht="39.6" x14ac:dyDescent="0.25">
      <c r="A1734" s="223" t="str">
        <f>IF((SUM('Раздел 3'!D16:E16)=SUM('Раздел 3'!T16:T16)+SUM('Раздел 3'!V16:V16)+SUM('Раздел 3'!X16:X16)),"","Неверно!")</f>
        <v/>
      </c>
      <c r="B1734" s="222" t="s">
        <v>3299</v>
      </c>
      <c r="C1734" s="282" t="s">
        <v>980</v>
      </c>
      <c r="D1734" s="282" t="s">
        <v>333</v>
      </c>
      <c r="E1734" s="282" t="str">
        <f>CONCATENATE(SUM('Раздел 3'!D16:E16),"=",SUM('Раздел 3'!T16:T16),"+",SUM('Раздел 3'!V16:V16),"+",SUM('Раздел 3'!X16:X16))</f>
        <v>0=0+0+0</v>
      </c>
    </row>
    <row r="1735" spans="1:5" ht="39.6" x14ac:dyDescent="0.25">
      <c r="A1735" s="223" t="str">
        <f>IF((SUM('Раздел 3'!D17:E17)=SUM('Раздел 3'!T17:T17)+SUM('Раздел 3'!V17:V17)+SUM('Раздел 3'!X17:X17)),"","Неверно!")</f>
        <v/>
      </c>
      <c r="B1735" s="222" t="s">
        <v>3299</v>
      </c>
      <c r="C1735" s="282" t="s">
        <v>981</v>
      </c>
      <c r="D1735" s="282" t="s">
        <v>333</v>
      </c>
      <c r="E1735" s="282" t="str">
        <f>CONCATENATE(SUM('Раздел 3'!D17:E17),"=",SUM('Раздел 3'!T17:T17),"+",SUM('Раздел 3'!V17:V17),"+",SUM('Раздел 3'!X17:X17))</f>
        <v>0=0+0+0</v>
      </c>
    </row>
    <row r="1736" spans="1:5" ht="39.6" x14ac:dyDescent="0.25">
      <c r="A1736" s="223" t="str">
        <f>IF((SUM('Раздел 3'!D18:E18)=SUM('Раздел 3'!T18:T18)+SUM('Раздел 3'!V18:V18)+SUM('Раздел 3'!X18:X18)),"","Неверно!")</f>
        <v/>
      </c>
      <c r="B1736" s="222" t="s">
        <v>3299</v>
      </c>
      <c r="C1736" s="282" t="s">
        <v>982</v>
      </c>
      <c r="D1736" s="282" t="s">
        <v>333</v>
      </c>
      <c r="E1736" s="282" t="str">
        <f>CONCATENATE(SUM('Раздел 3'!D18:E18),"=",SUM('Раздел 3'!T18:T18),"+",SUM('Раздел 3'!V18:V18),"+",SUM('Раздел 3'!X18:X18))</f>
        <v>0=0+0+0</v>
      </c>
    </row>
    <row r="1737" spans="1:5" x14ac:dyDescent="0.25">
      <c r="A1737" s="223" t="str">
        <f>IF((SUM('Раздел 3'!F10:F10)&lt;=SUM('Раздел 3'!E10:E10)),"","Неверно!")</f>
        <v/>
      </c>
      <c r="B1737" s="222" t="s">
        <v>3300</v>
      </c>
      <c r="C1737" s="282" t="s">
        <v>957</v>
      </c>
      <c r="D1737" s="282" t="s">
        <v>362</v>
      </c>
      <c r="E1737" s="282" t="str">
        <f>CONCATENATE(SUM('Раздел 3'!F10:F10),"&lt;=",SUM('Раздел 3'!E10:E10))</f>
        <v>0&lt;=0</v>
      </c>
    </row>
    <row r="1738" spans="1:5" ht="26.4" x14ac:dyDescent="0.25">
      <c r="A1738" s="223" t="str">
        <f>IF((SUM('Раздел 3'!F19:F19)&lt;=SUM('Раздел 3'!E19:E19)),"","Неверно!")</f>
        <v/>
      </c>
      <c r="B1738" s="222" t="s">
        <v>3300</v>
      </c>
      <c r="C1738" s="282" t="s">
        <v>958</v>
      </c>
      <c r="D1738" s="282" t="s">
        <v>362</v>
      </c>
      <c r="E1738" s="282" t="str">
        <f>CONCATENATE(SUM('Раздел 3'!F19:F19),"&lt;=",SUM('Раздел 3'!E19:E19))</f>
        <v>0&lt;=0</v>
      </c>
    </row>
    <row r="1739" spans="1:5" ht="26.4" x14ac:dyDescent="0.25">
      <c r="A1739" s="223" t="str">
        <f>IF((SUM('Раздел 3'!F20:F20)&lt;=SUM('Раздел 3'!E20:E20)),"","Неверно!")</f>
        <v/>
      </c>
      <c r="B1739" s="222" t="s">
        <v>3300</v>
      </c>
      <c r="C1739" s="282" t="s">
        <v>959</v>
      </c>
      <c r="D1739" s="282" t="s">
        <v>362</v>
      </c>
      <c r="E1739" s="282" t="str">
        <f>CONCATENATE(SUM('Раздел 3'!F20:F20),"&lt;=",SUM('Раздел 3'!E20:E20))</f>
        <v>0&lt;=0</v>
      </c>
    </row>
    <row r="1740" spans="1:5" ht="26.4" x14ac:dyDescent="0.25">
      <c r="A1740" s="223" t="str">
        <f>IF((SUM('Раздел 3'!F21:F21)&lt;=SUM('Раздел 3'!E21:E21)),"","Неверно!")</f>
        <v/>
      </c>
      <c r="B1740" s="222" t="s">
        <v>3300</v>
      </c>
      <c r="C1740" s="282" t="s">
        <v>960</v>
      </c>
      <c r="D1740" s="282" t="s">
        <v>362</v>
      </c>
      <c r="E1740" s="282" t="str">
        <f>CONCATENATE(SUM('Раздел 3'!F21:F21),"&lt;=",SUM('Раздел 3'!E21:E21))</f>
        <v>0&lt;=0</v>
      </c>
    </row>
    <row r="1741" spans="1:5" ht="26.4" x14ac:dyDescent="0.25">
      <c r="A1741" s="223" t="str">
        <f>IF((SUM('Раздел 3'!F22:F22)&lt;=SUM('Раздел 3'!E22:E22)),"","Неверно!")</f>
        <v/>
      </c>
      <c r="B1741" s="222" t="s">
        <v>3300</v>
      </c>
      <c r="C1741" s="282" t="s">
        <v>961</v>
      </c>
      <c r="D1741" s="282" t="s">
        <v>362</v>
      </c>
      <c r="E1741" s="282" t="str">
        <f>CONCATENATE(SUM('Раздел 3'!F22:F22),"&lt;=",SUM('Раздел 3'!E22:E22))</f>
        <v>0&lt;=0</v>
      </c>
    </row>
    <row r="1742" spans="1:5" x14ac:dyDescent="0.25">
      <c r="A1742" s="223" t="str">
        <f>IF((SUM('Раздел 3'!F11:F11)&lt;=SUM('Раздел 3'!E11:E11)),"","Неверно!")</f>
        <v/>
      </c>
      <c r="B1742" s="222" t="s">
        <v>3300</v>
      </c>
      <c r="C1742" s="282" t="s">
        <v>962</v>
      </c>
      <c r="D1742" s="282" t="s">
        <v>362</v>
      </c>
      <c r="E1742" s="282" t="str">
        <f>CONCATENATE(SUM('Раздел 3'!F11:F11),"&lt;=",SUM('Раздел 3'!E11:E11))</f>
        <v>0&lt;=0</v>
      </c>
    </row>
    <row r="1743" spans="1:5" x14ac:dyDescent="0.25">
      <c r="A1743" s="223" t="str">
        <f>IF((SUM('Раздел 3'!F12:F12)&lt;=SUM('Раздел 3'!E12:E12)),"","Неверно!")</f>
        <v/>
      </c>
      <c r="B1743" s="222" t="s">
        <v>3300</v>
      </c>
      <c r="C1743" s="282" t="s">
        <v>963</v>
      </c>
      <c r="D1743" s="282" t="s">
        <v>362</v>
      </c>
      <c r="E1743" s="282" t="str">
        <f>CONCATENATE(SUM('Раздел 3'!F12:F12),"&lt;=",SUM('Раздел 3'!E12:E12))</f>
        <v>0&lt;=0</v>
      </c>
    </row>
    <row r="1744" spans="1:5" x14ac:dyDescent="0.25">
      <c r="A1744" s="223" t="str">
        <f>IF((SUM('Раздел 3'!F13:F13)&lt;=SUM('Раздел 3'!E13:E13)),"","Неверно!")</f>
        <v/>
      </c>
      <c r="B1744" s="222" t="s">
        <v>3300</v>
      </c>
      <c r="C1744" s="282" t="s">
        <v>964</v>
      </c>
      <c r="D1744" s="282" t="s">
        <v>362</v>
      </c>
      <c r="E1744" s="282" t="str">
        <f>CONCATENATE(SUM('Раздел 3'!F13:F13),"&lt;=",SUM('Раздел 3'!E13:E13))</f>
        <v>0&lt;=0</v>
      </c>
    </row>
    <row r="1745" spans="1:5" x14ac:dyDescent="0.25">
      <c r="A1745" s="223" t="str">
        <f>IF((SUM('Раздел 3'!F14:F14)&lt;=SUM('Раздел 3'!E14:E14)),"","Неверно!")</f>
        <v/>
      </c>
      <c r="B1745" s="222" t="s">
        <v>3300</v>
      </c>
      <c r="C1745" s="282" t="s">
        <v>965</v>
      </c>
      <c r="D1745" s="282" t="s">
        <v>362</v>
      </c>
      <c r="E1745" s="282" t="str">
        <f>CONCATENATE(SUM('Раздел 3'!F14:F14),"&lt;=",SUM('Раздел 3'!E14:E14))</f>
        <v>0&lt;=0</v>
      </c>
    </row>
    <row r="1746" spans="1:5" x14ac:dyDescent="0.25">
      <c r="A1746" s="223" t="str">
        <f>IF((SUM('Раздел 3'!F15:F15)&lt;=SUM('Раздел 3'!E15:E15)),"","Неверно!")</f>
        <v/>
      </c>
      <c r="B1746" s="222" t="s">
        <v>3300</v>
      </c>
      <c r="C1746" s="282" t="s">
        <v>966</v>
      </c>
      <c r="D1746" s="282" t="s">
        <v>362</v>
      </c>
      <c r="E1746" s="282" t="str">
        <f>CONCATENATE(SUM('Раздел 3'!F15:F15),"&lt;=",SUM('Раздел 3'!E15:E15))</f>
        <v>0&lt;=0</v>
      </c>
    </row>
    <row r="1747" spans="1:5" x14ac:dyDescent="0.25">
      <c r="A1747" s="223" t="str">
        <f>IF((SUM('Раздел 3'!F16:F16)&lt;=SUM('Раздел 3'!E16:E16)),"","Неверно!")</f>
        <v/>
      </c>
      <c r="B1747" s="222" t="s">
        <v>3300</v>
      </c>
      <c r="C1747" s="282" t="s">
        <v>967</v>
      </c>
      <c r="D1747" s="282" t="s">
        <v>362</v>
      </c>
      <c r="E1747" s="282" t="str">
        <f>CONCATENATE(SUM('Раздел 3'!F16:F16),"&lt;=",SUM('Раздел 3'!E16:E16))</f>
        <v>0&lt;=0</v>
      </c>
    </row>
    <row r="1748" spans="1:5" x14ac:dyDescent="0.25">
      <c r="A1748" s="223" t="str">
        <f>IF((SUM('Раздел 3'!F17:F17)&lt;=SUM('Раздел 3'!E17:E17)),"","Неверно!")</f>
        <v/>
      </c>
      <c r="B1748" s="222" t="s">
        <v>3300</v>
      </c>
      <c r="C1748" s="282" t="s">
        <v>968</v>
      </c>
      <c r="D1748" s="282" t="s">
        <v>362</v>
      </c>
      <c r="E1748" s="282" t="str">
        <f>CONCATENATE(SUM('Раздел 3'!F17:F17),"&lt;=",SUM('Раздел 3'!E17:E17))</f>
        <v>0&lt;=0</v>
      </c>
    </row>
    <row r="1749" spans="1:5" x14ac:dyDescent="0.25">
      <c r="A1749" s="223" t="str">
        <f>IF((SUM('Раздел 3'!F18:F18)&lt;=SUM('Раздел 3'!E18:E18)),"","Неверно!")</f>
        <v/>
      </c>
      <c r="B1749" s="222" t="s">
        <v>3300</v>
      </c>
      <c r="C1749" s="282" t="s">
        <v>969</v>
      </c>
      <c r="D1749" s="282" t="s">
        <v>362</v>
      </c>
      <c r="E1749" s="282" t="str">
        <f>CONCATENATE(SUM('Раздел 3'!F18:F18),"&lt;=",SUM('Раздел 3'!E18:E18))</f>
        <v>0&lt;=0</v>
      </c>
    </row>
    <row r="1750" spans="1:5" x14ac:dyDescent="0.25">
      <c r="A1750" s="223" t="str">
        <f>IF((SUM('Раздел 3'!L12:L12)=0),"","Неверно!")</f>
        <v/>
      </c>
      <c r="B1750" s="222" t="s">
        <v>3301</v>
      </c>
      <c r="C1750" s="282" t="s">
        <v>956</v>
      </c>
      <c r="D1750" s="282" t="s">
        <v>332</v>
      </c>
      <c r="E1750" s="282" t="str">
        <f>CONCATENATE(SUM('Раздел 3'!L12:L12),"=",0)</f>
        <v>0=0</v>
      </c>
    </row>
    <row r="1751" spans="1:5" x14ac:dyDescent="0.25">
      <c r="A1751" s="223" t="str">
        <f>IF((SUM('Раздел 3'!M10:M10)&lt;=SUM('Раздел 3'!K10:K10)),"","Неверно!")</f>
        <v/>
      </c>
      <c r="B1751" s="222" t="s">
        <v>3302</v>
      </c>
      <c r="C1751" s="282" t="s">
        <v>943</v>
      </c>
      <c r="D1751" s="282" t="s">
        <v>331</v>
      </c>
      <c r="E1751" s="282" t="str">
        <f>CONCATENATE(SUM('Раздел 3'!M10:M10),"&lt;=",SUM('Раздел 3'!K10:K10))</f>
        <v>0&lt;=0</v>
      </c>
    </row>
    <row r="1752" spans="1:5" ht="26.4" x14ac:dyDescent="0.25">
      <c r="A1752" s="223" t="str">
        <f>IF((SUM('Раздел 3'!M19:M19)&lt;=SUM('Раздел 3'!K19:K19)),"","Неверно!")</f>
        <v/>
      </c>
      <c r="B1752" s="222" t="s">
        <v>3302</v>
      </c>
      <c r="C1752" s="282" t="s">
        <v>944</v>
      </c>
      <c r="D1752" s="282" t="s">
        <v>331</v>
      </c>
      <c r="E1752" s="282" t="str">
        <f>CONCATENATE(SUM('Раздел 3'!M19:M19),"&lt;=",SUM('Раздел 3'!K19:K19))</f>
        <v>0&lt;=0</v>
      </c>
    </row>
    <row r="1753" spans="1:5" ht="26.4" x14ac:dyDescent="0.25">
      <c r="A1753" s="223" t="str">
        <f>IF((SUM('Раздел 3'!M20:M20)&lt;=SUM('Раздел 3'!K20:K20)),"","Неверно!")</f>
        <v/>
      </c>
      <c r="B1753" s="222" t="s">
        <v>3302</v>
      </c>
      <c r="C1753" s="282" t="s">
        <v>945</v>
      </c>
      <c r="D1753" s="282" t="s">
        <v>331</v>
      </c>
      <c r="E1753" s="282" t="str">
        <f>CONCATENATE(SUM('Раздел 3'!M20:M20),"&lt;=",SUM('Раздел 3'!K20:K20))</f>
        <v>0&lt;=0</v>
      </c>
    </row>
    <row r="1754" spans="1:5" ht="26.4" x14ac:dyDescent="0.25">
      <c r="A1754" s="223" t="str">
        <f>IF((SUM('Раздел 3'!M21:M21)&lt;=SUM('Раздел 3'!K21:K21)),"","Неверно!")</f>
        <v/>
      </c>
      <c r="B1754" s="222" t="s">
        <v>3302</v>
      </c>
      <c r="C1754" s="282" t="s">
        <v>946</v>
      </c>
      <c r="D1754" s="282" t="s">
        <v>331</v>
      </c>
      <c r="E1754" s="282" t="str">
        <f>CONCATENATE(SUM('Раздел 3'!M21:M21),"&lt;=",SUM('Раздел 3'!K21:K21))</f>
        <v>0&lt;=0</v>
      </c>
    </row>
    <row r="1755" spans="1:5" ht="26.4" x14ac:dyDescent="0.25">
      <c r="A1755" s="223" t="str">
        <f>IF((SUM('Раздел 3'!M22:M22)&lt;=SUM('Раздел 3'!K22:K22)),"","Неверно!")</f>
        <v/>
      </c>
      <c r="B1755" s="222" t="s">
        <v>3302</v>
      </c>
      <c r="C1755" s="282" t="s">
        <v>947</v>
      </c>
      <c r="D1755" s="282" t="s">
        <v>331</v>
      </c>
      <c r="E1755" s="282" t="str">
        <f>CONCATENATE(SUM('Раздел 3'!M22:M22),"&lt;=",SUM('Раздел 3'!K22:K22))</f>
        <v>0&lt;=0</v>
      </c>
    </row>
    <row r="1756" spans="1:5" x14ac:dyDescent="0.25">
      <c r="A1756" s="223" t="str">
        <f>IF((SUM('Раздел 3'!M11:M11)&lt;=SUM('Раздел 3'!K11:K11)),"","Неверно!")</f>
        <v/>
      </c>
      <c r="B1756" s="222" t="s">
        <v>3302</v>
      </c>
      <c r="C1756" s="282" t="s">
        <v>948</v>
      </c>
      <c r="D1756" s="282" t="s">
        <v>331</v>
      </c>
      <c r="E1756" s="282" t="str">
        <f>CONCATENATE(SUM('Раздел 3'!M11:M11),"&lt;=",SUM('Раздел 3'!K11:K11))</f>
        <v>0&lt;=0</v>
      </c>
    </row>
    <row r="1757" spans="1:5" x14ac:dyDescent="0.25">
      <c r="A1757" s="223" t="str">
        <f>IF((SUM('Раздел 3'!M12:M12)&lt;=SUM('Раздел 3'!K12:K12)),"","Неверно!")</f>
        <v/>
      </c>
      <c r="B1757" s="222" t="s">
        <v>3302</v>
      </c>
      <c r="C1757" s="282" t="s">
        <v>949</v>
      </c>
      <c r="D1757" s="282" t="s">
        <v>331</v>
      </c>
      <c r="E1757" s="282" t="str">
        <f>CONCATENATE(SUM('Раздел 3'!M12:M12),"&lt;=",SUM('Раздел 3'!K12:K12))</f>
        <v>0&lt;=0</v>
      </c>
    </row>
    <row r="1758" spans="1:5" x14ac:dyDescent="0.25">
      <c r="A1758" s="223" t="str">
        <f>IF((SUM('Раздел 3'!M13:M13)&lt;=SUM('Раздел 3'!K13:K13)),"","Неверно!")</f>
        <v/>
      </c>
      <c r="B1758" s="222" t="s">
        <v>3302</v>
      </c>
      <c r="C1758" s="282" t="s">
        <v>950</v>
      </c>
      <c r="D1758" s="282" t="s">
        <v>331</v>
      </c>
      <c r="E1758" s="282" t="str">
        <f>CONCATENATE(SUM('Раздел 3'!M13:M13),"&lt;=",SUM('Раздел 3'!K13:K13))</f>
        <v>0&lt;=0</v>
      </c>
    </row>
    <row r="1759" spans="1:5" x14ac:dyDescent="0.25">
      <c r="A1759" s="223" t="str">
        <f>IF((SUM('Раздел 3'!M14:M14)&lt;=SUM('Раздел 3'!K14:K14)),"","Неверно!")</f>
        <v/>
      </c>
      <c r="B1759" s="222" t="s">
        <v>3302</v>
      </c>
      <c r="C1759" s="282" t="s">
        <v>951</v>
      </c>
      <c r="D1759" s="282" t="s">
        <v>331</v>
      </c>
      <c r="E1759" s="282" t="str">
        <f>CONCATENATE(SUM('Раздел 3'!M14:M14),"&lt;=",SUM('Раздел 3'!K14:K14))</f>
        <v>0&lt;=0</v>
      </c>
    </row>
    <row r="1760" spans="1:5" x14ac:dyDescent="0.25">
      <c r="A1760" s="223" t="str">
        <f>IF((SUM('Раздел 3'!M15:M15)&lt;=SUM('Раздел 3'!K15:K15)),"","Неверно!")</f>
        <v/>
      </c>
      <c r="B1760" s="222" t="s">
        <v>3302</v>
      </c>
      <c r="C1760" s="282" t="s">
        <v>952</v>
      </c>
      <c r="D1760" s="282" t="s">
        <v>331</v>
      </c>
      <c r="E1760" s="282" t="str">
        <f>CONCATENATE(SUM('Раздел 3'!M15:M15),"&lt;=",SUM('Раздел 3'!K15:K15))</f>
        <v>0&lt;=0</v>
      </c>
    </row>
    <row r="1761" spans="1:5" x14ac:dyDescent="0.25">
      <c r="A1761" s="223" t="str">
        <f>IF((SUM('Раздел 3'!M16:M16)&lt;=SUM('Раздел 3'!K16:K16)),"","Неверно!")</f>
        <v/>
      </c>
      <c r="B1761" s="222" t="s">
        <v>3302</v>
      </c>
      <c r="C1761" s="282" t="s">
        <v>953</v>
      </c>
      <c r="D1761" s="282" t="s">
        <v>331</v>
      </c>
      <c r="E1761" s="282" t="str">
        <f>CONCATENATE(SUM('Раздел 3'!M16:M16),"&lt;=",SUM('Раздел 3'!K16:K16))</f>
        <v>0&lt;=0</v>
      </c>
    </row>
    <row r="1762" spans="1:5" x14ac:dyDescent="0.25">
      <c r="A1762" s="223" t="str">
        <f>IF((SUM('Раздел 3'!M17:M17)&lt;=SUM('Раздел 3'!K17:K17)),"","Неверно!")</f>
        <v/>
      </c>
      <c r="B1762" s="222" t="s">
        <v>3302</v>
      </c>
      <c r="C1762" s="282" t="s">
        <v>954</v>
      </c>
      <c r="D1762" s="282" t="s">
        <v>331</v>
      </c>
      <c r="E1762" s="282" t="str">
        <f>CONCATENATE(SUM('Раздел 3'!M17:M17),"&lt;=",SUM('Раздел 3'!K17:K17))</f>
        <v>0&lt;=0</v>
      </c>
    </row>
    <row r="1763" spans="1:5" x14ac:dyDescent="0.25">
      <c r="A1763" s="223" t="str">
        <f>IF((SUM('Раздел 3'!M18:M18)&lt;=SUM('Раздел 3'!K18:K18)),"","Неверно!")</f>
        <v/>
      </c>
      <c r="B1763" s="222" t="s">
        <v>3302</v>
      </c>
      <c r="C1763" s="282" t="s">
        <v>955</v>
      </c>
      <c r="D1763" s="282" t="s">
        <v>331</v>
      </c>
      <c r="E1763" s="282" t="str">
        <f>CONCATENATE(SUM('Раздел 3'!M18:M18),"&lt;=",SUM('Раздел 3'!K18:K18))</f>
        <v>0&lt;=0</v>
      </c>
    </row>
    <row r="1764" spans="1:5" x14ac:dyDescent="0.25">
      <c r="A1764" s="223" t="str">
        <f>IF((SUM('Раздел 3'!L10:L10)&lt;=SUM('Раздел 3'!K10:K10)),"","Неверно!")</f>
        <v/>
      </c>
      <c r="B1764" s="222" t="s">
        <v>3303</v>
      </c>
      <c r="C1764" s="282" t="s">
        <v>930</v>
      </c>
      <c r="D1764" s="282" t="s">
        <v>330</v>
      </c>
      <c r="E1764" s="282" t="str">
        <f>CONCATENATE(SUM('Раздел 3'!L10:L10),"&lt;=",SUM('Раздел 3'!K10:K10))</f>
        <v>0&lt;=0</v>
      </c>
    </row>
    <row r="1765" spans="1:5" ht="26.4" x14ac:dyDescent="0.25">
      <c r="A1765" s="223" t="str">
        <f>IF((SUM('Раздел 3'!L19:L19)&lt;=SUM('Раздел 3'!K19:K19)),"","Неверно!")</f>
        <v/>
      </c>
      <c r="B1765" s="222" t="s">
        <v>3303</v>
      </c>
      <c r="C1765" s="282" t="s">
        <v>931</v>
      </c>
      <c r="D1765" s="282" t="s">
        <v>330</v>
      </c>
      <c r="E1765" s="282" t="str">
        <f>CONCATENATE(SUM('Раздел 3'!L19:L19),"&lt;=",SUM('Раздел 3'!K19:K19))</f>
        <v>0&lt;=0</v>
      </c>
    </row>
    <row r="1766" spans="1:5" ht="26.4" x14ac:dyDescent="0.25">
      <c r="A1766" s="223" t="str">
        <f>IF((SUM('Раздел 3'!L20:L20)&lt;=SUM('Раздел 3'!K20:K20)),"","Неверно!")</f>
        <v/>
      </c>
      <c r="B1766" s="222" t="s">
        <v>3303</v>
      </c>
      <c r="C1766" s="282" t="s">
        <v>932</v>
      </c>
      <c r="D1766" s="282" t="s">
        <v>330</v>
      </c>
      <c r="E1766" s="282" t="str">
        <f>CONCATENATE(SUM('Раздел 3'!L20:L20),"&lt;=",SUM('Раздел 3'!K20:K20))</f>
        <v>0&lt;=0</v>
      </c>
    </row>
    <row r="1767" spans="1:5" ht="26.4" x14ac:dyDescent="0.25">
      <c r="A1767" s="223" t="str">
        <f>IF((SUM('Раздел 3'!L21:L21)&lt;=SUM('Раздел 3'!K21:K21)),"","Неверно!")</f>
        <v/>
      </c>
      <c r="B1767" s="222" t="s">
        <v>3303</v>
      </c>
      <c r="C1767" s="282" t="s">
        <v>933</v>
      </c>
      <c r="D1767" s="282" t="s">
        <v>330</v>
      </c>
      <c r="E1767" s="282" t="str">
        <f>CONCATENATE(SUM('Раздел 3'!L21:L21),"&lt;=",SUM('Раздел 3'!K21:K21))</f>
        <v>0&lt;=0</v>
      </c>
    </row>
    <row r="1768" spans="1:5" ht="26.4" x14ac:dyDescent="0.25">
      <c r="A1768" s="223" t="str">
        <f>IF((SUM('Раздел 3'!L22:L22)&lt;=SUM('Раздел 3'!K22:K22)),"","Неверно!")</f>
        <v/>
      </c>
      <c r="B1768" s="222" t="s">
        <v>3303</v>
      </c>
      <c r="C1768" s="282" t="s">
        <v>934</v>
      </c>
      <c r="D1768" s="282" t="s">
        <v>330</v>
      </c>
      <c r="E1768" s="282" t="str">
        <f>CONCATENATE(SUM('Раздел 3'!L22:L22),"&lt;=",SUM('Раздел 3'!K22:K22))</f>
        <v>0&lt;=0</v>
      </c>
    </row>
    <row r="1769" spans="1:5" x14ac:dyDescent="0.25">
      <c r="A1769" s="223" t="str">
        <f>IF((SUM('Раздел 3'!L11:L11)&lt;=SUM('Раздел 3'!K11:K11)),"","Неверно!")</f>
        <v/>
      </c>
      <c r="B1769" s="222" t="s">
        <v>3303</v>
      </c>
      <c r="C1769" s="282" t="s">
        <v>935</v>
      </c>
      <c r="D1769" s="282" t="s">
        <v>330</v>
      </c>
      <c r="E1769" s="282" t="str">
        <f>CONCATENATE(SUM('Раздел 3'!L11:L11),"&lt;=",SUM('Раздел 3'!K11:K11))</f>
        <v>0&lt;=0</v>
      </c>
    </row>
    <row r="1770" spans="1:5" x14ac:dyDescent="0.25">
      <c r="A1770" s="223" t="str">
        <f>IF((SUM('Раздел 3'!L12:L12)&lt;=SUM('Раздел 3'!K12:K12)),"","Неверно!")</f>
        <v/>
      </c>
      <c r="B1770" s="222" t="s">
        <v>3303</v>
      </c>
      <c r="C1770" s="282" t="s">
        <v>936</v>
      </c>
      <c r="D1770" s="282" t="s">
        <v>330</v>
      </c>
      <c r="E1770" s="282" t="str">
        <f>CONCATENATE(SUM('Раздел 3'!L12:L12),"&lt;=",SUM('Раздел 3'!K12:K12))</f>
        <v>0&lt;=0</v>
      </c>
    </row>
    <row r="1771" spans="1:5" x14ac:dyDescent="0.25">
      <c r="A1771" s="223" t="str">
        <f>IF((SUM('Раздел 3'!L13:L13)&lt;=SUM('Раздел 3'!K13:K13)),"","Неверно!")</f>
        <v/>
      </c>
      <c r="B1771" s="222" t="s">
        <v>3303</v>
      </c>
      <c r="C1771" s="282" t="s">
        <v>937</v>
      </c>
      <c r="D1771" s="282" t="s">
        <v>330</v>
      </c>
      <c r="E1771" s="282" t="str">
        <f>CONCATENATE(SUM('Раздел 3'!L13:L13),"&lt;=",SUM('Раздел 3'!K13:K13))</f>
        <v>0&lt;=0</v>
      </c>
    </row>
    <row r="1772" spans="1:5" x14ac:dyDescent="0.25">
      <c r="A1772" s="223" t="str">
        <f>IF((SUM('Раздел 3'!L14:L14)&lt;=SUM('Раздел 3'!K14:K14)),"","Неверно!")</f>
        <v/>
      </c>
      <c r="B1772" s="222" t="s">
        <v>3303</v>
      </c>
      <c r="C1772" s="282" t="s">
        <v>938</v>
      </c>
      <c r="D1772" s="282" t="s">
        <v>330</v>
      </c>
      <c r="E1772" s="282" t="str">
        <f>CONCATENATE(SUM('Раздел 3'!L14:L14),"&lt;=",SUM('Раздел 3'!K14:K14))</f>
        <v>0&lt;=0</v>
      </c>
    </row>
    <row r="1773" spans="1:5" x14ac:dyDescent="0.25">
      <c r="A1773" s="223" t="str">
        <f>IF((SUM('Раздел 3'!L15:L15)&lt;=SUM('Раздел 3'!K15:K15)),"","Неверно!")</f>
        <v/>
      </c>
      <c r="B1773" s="222" t="s">
        <v>3303</v>
      </c>
      <c r="C1773" s="282" t="s">
        <v>939</v>
      </c>
      <c r="D1773" s="282" t="s">
        <v>330</v>
      </c>
      <c r="E1773" s="282" t="str">
        <f>CONCATENATE(SUM('Раздел 3'!L15:L15),"&lt;=",SUM('Раздел 3'!K15:K15))</f>
        <v>0&lt;=0</v>
      </c>
    </row>
    <row r="1774" spans="1:5" x14ac:dyDescent="0.25">
      <c r="A1774" s="223" t="str">
        <f>IF((SUM('Раздел 3'!L16:L16)&lt;=SUM('Раздел 3'!K16:K16)),"","Неверно!")</f>
        <v/>
      </c>
      <c r="B1774" s="222" t="s">
        <v>3303</v>
      </c>
      <c r="C1774" s="282" t="s">
        <v>940</v>
      </c>
      <c r="D1774" s="282" t="s">
        <v>330</v>
      </c>
      <c r="E1774" s="282" t="str">
        <f>CONCATENATE(SUM('Раздел 3'!L16:L16),"&lt;=",SUM('Раздел 3'!K16:K16))</f>
        <v>0&lt;=0</v>
      </c>
    </row>
    <row r="1775" spans="1:5" x14ac:dyDescent="0.25">
      <c r="A1775" s="223" t="str">
        <f>IF((SUM('Раздел 3'!L17:L17)&lt;=SUM('Раздел 3'!K17:K17)),"","Неверно!")</f>
        <v/>
      </c>
      <c r="B1775" s="222" t="s">
        <v>3303</v>
      </c>
      <c r="C1775" s="282" t="s">
        <v>941</v>
      </c>
      <c r="D1775" s="282" t="s">
        <v>330</v>
      </c>
      <c r="E1775" s="282" t="str">
        <f>CONCATENATE(SUM('Раздел 3'!L17:L17),"&lt;=",SUM('Раздел 3'!K17:K17))</f>
        <v>0&lt;=0</v>
      </c>
    </row>
    <row r="1776" spans="1:5" x14ac:dyDescent="0.25">
      <c r="A1776" s="223" t="str">
        <f>IF((SUM('Раздел 3'!L18:L18)&lt;=SUM('Раздел 3'!K18:K18)),"","Неверно!")</f>
        <v/>
      </c>
      <c r="B1776" s="222" t="s">
        <v>3303</v>
      </c>
      <c r="C1776" s="282" t="s">
        <v>942</v>
      </c>
      <c r="D1776" s="282" t="s">
        <v>330</v>
      </c>
      <c r="E1776" s="282" t="str">
        <f>CONCATENATE(SUM('Раздел 3'!L18:L18),"&lt;=",SUM('Раздел 3'!K18:K18))</f>
        <v>0&lt;=0</v>
      </c>
    </row>
    <row r="1777" spans="1:5" ht="26.4" x14ac:dyDescent="0.25">
      <c r="A1777" s="223" t="str">
        <f>IF((SUM('Раздел 3'!U10:U10)&lt;=SUM('Раздел 3'!T10:T10)),"","Неверно!")</f>
        <v/>
      </c>
      <c r="B1777" s="222" t="s">
        <v>3304</v>
      </c>
      <c r="C1777" s="282" t="s">
        <v>917</v>
      </c>
      <c r="D1777" s="282" t="s">
        <v>329</v>
      </c>
      <c r="E1777" s="282" t="str">
        <f>CONCATENATE(SUM('Раздел 3'!U10:U10),"&lt;=",SUM('Раздел 3'!T10:T10))</f>
        <v>0&lt;=0</v>
      </c>
    </row>
    <row r="1778" spans="1:5" ht="26.4" x14ac:dyDescent="0.25">
      <c r="A1778" s="223" t="str">
        <f>IF((SUM('Раздел 3'!U19:U19)&lt;=SUM('Раздел 3'!T19:T19)),"","Неверно!")</f>
        <v/>
      </c>
      <c r="B1778" s="222" t="s">
        <v>3304</v>
      </c>
      <c r="C1778" s="282" t="s">
        <v>918</v>
      </c>
      <c r="D1778" s="282" t="s">
        <v>329</v>
      </c>
      <c r="E1778" s="282" t="str">
        <f>CONCATENATE(SUM('Раздел 3'!U19:U19),"&lt;=",SUM('Раздел 3'!T19:T19))</f>
        <v>0&lt;=0</v>
      </c>
    </row>
    <row r="1779" spans="1:5" ht="26.4" x14ac:dyDescent="0.25">
      <c r="A1779" s="223" t="str">
        <f>IF((SUM('Раздел 3'!U20:U20)&lt;=SUM('Раздел 3'!T20:T20)),"","Неверно!")</f>
        <v/>
      </c>
      <c r="B1779" s="222" t="s">
        <v>3304</v>
      </c>
      <c r="C1779" s="282" t="s">
        <v>919</v>
      </c>
      <c r="D1779" s="282" t="s">
        <v>329</v>
      </c>
      <c r="E1779" s="282" t="str">
        <f>CONCATENATE(SUM('Раздел 3'!U20:U20),"&lt;=",SUM('Раздел 3'!T20:T20))</f>
        <v>0&lt;=0</v>
      </c>
    </row>
    <row r="1780" spans="1:5" ht="26.4" x14ac:dyDescent="0.25">
      <c r="A1780" s="223" t="str">
        <f>IF((SUM('Раздел 3'!U21:U21)&lt;=SUM('Раздел 3'!T21:T21)),"","Неверно!")</f>
        <v/>
      </c>
      <c r="B1780" s="222" t="s">
        <v>3304</v>
      </c>
      <c r="C1780" s="282" t="s">
        <v>920</v>
      </c>
      <c r="D1780" s="282" t="s">
        <v>329</v>
      </c>
      <c r="E1780" s="282" t="str">
        <f>CONCATENATE(SUM('Раздел 3'!U21:U21),"&lt;=",SUM('Раздел 3'!T21:T21))</f>
        <v>0&lt;=0</v>
      </c>
    </row>
    <row r="1781" spans="1:5" ht="26.4" x14ac:dyDescent="0.25">
      <c r="A1781" s="223" t="str">
        <f>IF((SUM('Раздел 3'!U22:U22)&lt;=SUM('Раздел 3'!T22:T22)),"","Неверно!")</f>
        <v/>
      </c>
      <c r="B1781" s="222" t="s">
        <v>3304</v>
      </c>
      <c r="C1781" s="282" t="s">
        <v>921</v>
      </c>
      <c r="D1781" s="282" t="s">
        <v>329</v>
      </c>
      <c r="E1781" s="282" t="str">
        <f>CONCATENATE(SUM('Раздел 3'!U22:U22),"&lt;=",SUM('Раздел 3'!T22:T22))</f>
        <v>0&lt;=0</v>
      </c>
    </row>
    <row r="1782" spans="1:5" ht="26.4" x14ac:dyDescent="0.25">
      <c r="A1782" s="223" t="str">
        <f>IF((SUM('Раздел 3'!U11:U11)&lt;=SUM('Раздел 3'!T11:T11)),"","Неверно!")</f>
        <v/>
      </c>
      <c r="B1782" s="222" t="s">
        <v>3304</v>
      </c>
      <c r="C1782" s="282" t="s">
        <v>922</v>
      </c>
      <c r="D1782" s="282" t="s">
        <v>329</v>
      </c>
      <c r="E1782" s="282" t="str">
        <f>CONCATENATE(SUM('Раздел 3'!U11:U11),"&lt;=",SUM('Раздел 3'!T11:T11))</f>
        <v>0&lt;=0</v>
      </c>
    </row>
    <row r="1783" spans="1:5" ht="26.4" x14ac:dyDescent="0.25">
      <c r="A1783" s="223" t="str">
        <f>IF((SUM('Раздел 3'!U12:U12)&lt;=SUM('Раздел 3'!T12:T12)),"","Неверно!")</f>
        <v/>
      </c>
      <c r="B1783" s="222" t="s">
        <v>3304</v>
      </c>
      <c r="C1783" s="282" t="s">
        <v>923</v>
      </c>
      <c r="D1783" s="282" t="s">
        <v>329</v>
      </c>
      <c r="E1783" s="282" t="str">
        <f>CONCATENATE(SUM('Раздел 3'!U12:U12),"&lt;=",SUM('Раздел 3'!T12:T12))</f>
        <v>0&lt;=0</v>
      </c>
    </row>
    <row r="1784" spans="1:5" ht="26.4" x14ac:dyDescent="0.25">
      <c r="A1784" s="223" t="str">
        <f>IF((SUM('Раздел 3'!U13:U13)&lt;=SUM('Раздел 3'!T13:T13)),"","Неверно!")</f>
        <v/>
      </c>
      <c r="B1784" s="222" t="s">
        <v>3304</v>
      </c>
      <c r="C1784" s="282" t="s">
        <v>924</v>
      </c>
      <c r="D1784" s="282" t="s">
        <v>329</v>
      </c>
      <c r="E1784" s="282" t="str">
        <f>CONCATENATE(SUM('Раздел 3'!U13:U13),"&lt;=",SUM('Раздел 3'!T13:T13))</f>
        <v>0&lt;=0</v>
      </c>
    </row>
    <row r="1785" spans="1:5" ht="26.4" x14ac:dyDescent="0.25">
      <c r="A1785" s="223" t="str">
        <f>IF((SUM('Раздел 3'!U14:U14)&lt;=SUM('Раздел 3'!T14:T14)),"","Неверно!")</f>
        <v/>
      </c>
      <c r="B1785" s="222" t="s">
        <v>3304</v>
      </c>
      <c r="C1785" s="282" t="s">
        <v>925</v>
      </c>
      <c r="D1785" s="282" t="s">
        <v>329</v>
      </c>
      <c r="E1785" s="282" t="str">
        <f>CONCATENATE(SUM('Раздел 3'!U14:U14),"&lt;=",SUM('Раздел 3'!T14:T14))</f>
        <v>0&lt;=0</v>
      </c>
    </row>
    <row r="1786" spans="1:5" ht="26.4" x14ac:dyDescent="0.25">
      <c r="A1786" s="223" t="str">
        <f>IF((SUM('Раздел 3'!U15:U15)&lt;=SUM('Раздел 3'!T15:T15)),"","Неверно!")</f>
        <v/>
      </c>
      <c r="B1786" s="222" t="s">
        <v>3304</v>
      </c>
      <c r="C1786" s="282" t="s">
        <v>926</v>
      </c>
      <c r="D1786" s="282" t="s">
        <v>329</v>
      </c>
      <c r="E1786" s="282" t="str">
        <f>CONCATENATE(SUM('Раздел 3'!U15:U15),"&lt;=",SUM('Раздел 3'!T15:T15))</f>
        <v>0&lt;=0</v>
      </c>
    </row>
    <row r="1787" spans="1:5" ht="26.4" x14ac:dyDescent="0.25">
      <c r="A1787" s="223" t="str">
        <f>IF((SUM('Раздел 3'!U16:U16)&lt;=SUM('Раздел 3'!T16:T16)),"","Неверно!")</f>
        <v/>
      </c>
      <c r="B1787" s="222" t="s">
        <v>3304</v>
      </c>
      <c r="C1787" s="282" t="s">
        <v>927</v>
      </c>
      <c r="D1787" s="282" t="s">
        <v>329</v>
      </c>
      <c r="E1787" s="282" t="str">
        <f>CONCATENATE(SUM('Раздел 3'!U16:U16),"&lt;=",SUM('Раздел 3'!T16:T16))</f>
        <v>0&lt;=0</v>
      </c>
    </row>
    <row r="1788" spans="1:5" ht="26.4" x14ac:dyDescent="0.25">
      <c r="A1788" s="223" t="str">
        <f>IF((SUM('Раздел 3'!U17:U17)&lt;=SUM('Раздел 3'!T17:T17)),"","Неверно!")</f>
        <v/>
      </c>
      <c r="B1788" s="222" t="s">
        <v>3304</v>
      </c>
      <c r="C1788" s="282" t="s">
        <v>928</v>
      </c>
      <c r="D1788" s="282" t="s">
        <v>329</v>
      </c>
      <c r="E1788" s="282" t="str">
        <f>CONCATENATE(SUM('Раздел 3'!U17:U17),"&lt;=",SUM('Раздел 3'!T17:T17))</f>
        <v>0&lt;=0</v>
      </c>
    </row>
    <row r="1789" spans="1:5" ht="26.4" x14ac:dyDescent="0.25">
      <c r="A1789" s="223" t="str">
        <f>IF((SUM('Раздел 3'!U18:U18)&lt;=SUM('Раздел 3'!T18:T18)),"","Неверно!")</f>
        <v/>
      </c>
      <c r="B1789" s="222" t="s">
        <v>3304</v>
      </c>
      <c r="C1789" s="282" t="s">
        <v>929</v>
      </c>
      <c r="D1789" s="282" t="s">
        <v>329</v>
      </c>
      <c r="E1789" s="282" t="str">
        <f>CONCATENATE(SUM('Раздел 3'!U18:U18),"&lt;=",SUM('Раздел 3'!T18:T18))</f>
        <v>0&lt;=0</v>
      </c>
    </row>
    <row r="1790" spans="1:5" x14ac:dyDescent="0.25">
      <c r="A1790" s="223" t="str">
        <f>IF((SUM('Раздел 3'!N10:N10)&lt;=SUM('Раздел 3'!J10:J10)),"","Неверно!")</f>
        <v/>
      </c>
      <c r="B1790" s="222" t="s">
        <v>3305</v>
      </c>
      <c r="C1790" s="282" t="s">
        <v>904</v>
      </c>
      <c r="D1790" s="282" t="s">
        <v>328</v>
      </c>
      <c r="E1790" s="282" t="str">
        <f>CONCATENATE(SUM('Раздел 3'!N10:N10),"&lt;=",SUM('Раздел 3'!J10:J10))</f>
        <v>0&lt;=0</v>
      </c>
    </row>
    <row r="1791" spans="1:5" ht="26.4" x14ac:dyDescent="0.25">
      <c r="A1791" s="223" t="str">
        <f>IF((SUM('Раздел 3'!N19:N19)&lt;=SUM('Раздел 3'!J19:J19)),"","Неверно!")</f>
        <v/>
      </c>
      <c r="B1791" s="222" t="s">
        <v>3305</v>
      </c>
      <c r="C1791" s="282" t="s">
        <v>905</v>
      </c>
      <c r="D1791" s="282" t="s">
        <v>328</v>
      </c>
      <c r="E1791" s="282" t="str">
        <f>CONCATENATE(SUM('Раздел 3'!N19:N19),"&lt;=",SUM('Раздел 3'!J19:J19))</f>
        <v>0&lt;=0</v>
      </c>
    </row>
    <row r="1792" spans="1:5" ht="26.4" x14ac:dyDescent="0.25">
      <c r="A1792" s="223" t="str">
        <f>IF((SUM('Раздел 3'!N20:N20)&lt;=SUM('Раздел 3'!J20:J20)),"","Неверно!")</f>
        <v/>
      </c>
      <c r="B1792" s="222" t="s">
        <v>3305</v>
      </c>
      <c r="C1792" s="282" t="s">
        <v>906</v>
      </c>
      <c r="D1792" s="282" t="s">
        <v>328</v>
      </c>
      <c r="E1792" s="282" t="str">
        <f>CONCATENATE(SUM('Раздел 3'!N20:N20),"&lt;=",SUM('Раздел 3'!J20:J20))</f>
        <v>0&lt;=0</v>
      </c>
    </row>
    <row r="1793" spans="1:5" ht="26.4" x14ac:dyDescent="0.25">
      <c r="A1793" s="223" t="str">
        <f>IF((SUM('Раздел 3'!N21:N21)&lt;=SUM('Раздел 3'!J21:J21)),"","Неверно!")</f>
        <v/>
      </c>
      <c r="B1793" s="222" t="s">
        <v>3305</v>
      </c>
      <c r="C1793" s="282" t="s">
        <v>907</v>
      </c>
      <c r="D1793" s="282" t="s">
        <v>328</v>
      </c>
      <c r="E1793" s="282" t="str">
        <f>CONCATENATE(SUM('Раздел 3'!N21:N21),"&lt;=",SUM('Раздел 3'!J21:J21))</f>
        <v>0&lt;=0</v>
      </c>
    </row>
    <row r="1794" spans="1:5" ht="26.4" x14ac:dyDescent="0.25">
      <c r="A1794" s="223" t="str">
        <f>IF((SUM('Раздел 3'!N22:N22)&lt;=SUM('Раздел 3'!J22:J22)),"","Неверно!")</f>
        <v/>
      </c>
      <c r="B1794" s="222" t="s">
        <v>3305</v>
      </c>
      <c r="C1794" s="282" t="s">
        <v>908</v>
      </c>
      <c r="D1794" s="282" t="s">
        <v>328</v>
      </c>
      <c r="E1794" s="282" t="str">
        <f>CONCATENATE(SUM('Раздел 3'!N22:N22),"&lt;=",SUM('Раздел 3'!J22:J22))</f>
        <v>0&lt;=0</v>
      </c>
    </row>
    <row r="1795" spans="1:5" x14ac:dyDescent="0.25">
      <c r="A1795" s="223" t="str">
        <f>IF((SUM('Раздел 3'!N11:N11)&lt;=SUM('Раздел 3'!J11:J11)),"","Неверно!")</f>
        <v/>
      </c>
      <c r="B1795" s="222" t="s">
        <v>3305</v>
      </c>
      <c r="C1795" s="282" t="s">
        <v>909</v>
      </c>
      <c r="D1795" s="282" t="s">
        <v>328</v>
      </c>
      <c r="E1795" s="282" t="str">
        <f>CONCATENATE(SUM('Раздел 3'!N11:N11),"&lt;=",SUM('Раздел 3'!J11:J11))</f>
        <v>0&lt;=0</v>
      </c>
    </row>
    <row r="1796" spans="1:5" x14ac:dyDescent="0.25">
      <c r="A1796" s="223" t="str">
        <f>IF((SUM('Раздел 3'!N12:N12)&lt;=SUM('Раздел 3'!J12:J12)),"","Неверно!")</f>
        <v/>
      </c>
      <c r="B1796" s="222" t="s">
        <v>3305</v>
      </c>
      <c r="C1796" s="282" t="s">
        <v>910</v>
      </c>
      <c r="D1796" s="282" t="s">
        <v>328</v>
      </c>
      <c r="E1796" s="282" t="str">
        <f>CONCATENATE(SUM('Раздел 3'!N12:N12),"&lt;=",SUM('Раздел 3'!J12:J12))</f>
        <v>0&lt;=0</v>
      </c>
    </row>
    <row r="1797" spans="1:5" x14ac:dyDescent="0.25">
      <c r="A1797" s="223" t="str">
        <f>IF((SUM('Раздел 3'!N13:N13)&lt;=SUM('Раздел 3'!J13:J13)),"","Неверно!")</f>
        <v/>
      </c>
      <c r="B1797" s="222" t="s">
        <v>3305</v>
      </c>
      <c r="C1797" s="282" t="s">
        <v>911</v>
      </c>
      <c r="D1797" s="282" t="s">
        <v>328</v>
      </c>
      <c r="E1797" s="282" t="str">
        <f>CONCATENATE(SUM('Раздел 3'!N13:N13),"&lt;=",SUM('Раздел 3'!J13:J13))</f>
        <v>0&lt;=0</v>
      </c>
    </row>
    <row r="1798" spans="1:5" x14ac:dyDescent="0.25">
      <c r="A1798" s="223" t="str">
        <f>IF((SUM('Раздел 3'!N14:N14)&lt;=SUM('Раздел 3'!J14:J14)),"","Неверно!")</f>
        <v/>
      </c>
      <c r="B1798" s="222" t="s">
        <v>3305</v>
      </c>
      <c r="C1798" s="282" t="s">
        <v>912</v>
      </c>
      <c r="D1798" s="282" t="s">
        <v>328</v>
      </c>
      <c r="E1798" s="282" t="str">
        <f>CONCATENATE(SUM('Раздел 3'!N14:N14),"&lt;=",SUM('Раздел 3'!J14:J14))</f>
        <v>0&lt;=0</v>
      </c>
    </row>
    <row r="1799" spans="1:5" x14ac:dyDescent="0.25">
      <c r="A1799" s="223" t="str">
        <f>IF((SUM('Раздел 3'!N15:N15)&lt;=SUM('Раздел 3'!J15:J15)),"","Неверно!")</f>
        <v/>
      </c>
      <c r="B1799" s="222" t="s">
        <v>3305</v>
      </c>
      <c r="C1799" s="282" t="s">
        <v>913</v>
      </c>
      <c r="D1799" s="282" t="s">
        <v>328</v>
      </c>
      <c r="E1799" s="282" t="str">
        <f>CONCATENATE(SUM('Раздел 3'!N15:N15),"&lt;=",SUM('Раздел 3'!J15:J15))</f>
        <v>0&lt;=0</v>
      </c>
    </row>
    <row r="1800" spans="1:5" x14ac:dyDescent="0.25">
      <c r="A1800" s="223" t="str">
        <f>IF((SUM('Раздел 3'!N16:N16)&lt;=SUM('Раздел 3'!J16:J16)),"","Неверно!")</f>
        <v/>
      </c>
      <c r="B1800" s="222" t="s">
        <v>3305</v>
      </c>
      <c r="C1800" s="282" t="s">
        <v>914</v>
      </c>
      <c r="D1800" s="282" t="s">
        <v>328</v>
      </c>
      <c r="E1800" s="282" t="str">
        <f>CONCATENATE(SUM('Раздел 3'!N16:N16),"&lt;=",SUM('Раздел 3'!J16:J16))</f>
        <v>0&lt;=0</v>
      </c>
    </row>
    <row r="1801" spans="1:5" x14ac:dyDescent="0.25">
      <c r="A1801" s="223" t="str">
        <f>IF((SUM('Раздел 3'!N17:N17)&lt;=SUM('Раздел 3'!J17:J17)),"","Неверно!")</f>
        <v/>
      </c>
      <c r="B1801" s="222" t="s">
        <v>3305</v>
      </c>
      <c r="C1801" s="282" t="s">
        <v>915</v>
      </c>
      <c r="D1801" s="282" t="s">
        <v>328</v>
      </c>
      <c r="E1801" s="282" t="str">
        <f>CONCATENATE(SUM('Раздел 3'!N17:N17),"&lt;=",SUM('Раздел 3'!J17:J17))</f>
        <v>0&lt;=0</v>
      </c>
    </row>
    <row r="1802" spans="1:5" x14ac:dyDescent="0.25">
      <c r="A1802" s="223" t="str">
        <f>IF((SUM('Раздел 3'!N18:N18)&lt;=SUM('Раздел 3'!J18:J18)),"","Неверно!")</f>
        <v/>
      </c>
      <c r="B1802" s="222" t="s">
        <v>3305</v>
      </c>
      <c r="C1802" s="282" t="s">
        <v>916</v>
      </c>
      <c r="D1802" s="282" t="s">
        <v>328</v>
      </c>
      <c r="E1802" s="282" t="str">
        <f>CONCATENATE(SUM('Раздел 3'!N18:N18),"&lt;=",SUM('Раздел 3'!J18:J18))</f>
        <v>0&lt;=0</v>
      </c>
    </row>
    <row r="1803" spans="1:5" x14ac:dyDescent="0.25">
      <c r="A1803" s="223" t="str">
        <f>IF((SUM('Раздел 3'!AI12:AI12)=0),"","Неверно!")</f>
        <v/>
      </c>
      <c r="B1803" s="222" t="s">
        <v>3306</v>
      </c>
      <c r="C1803" s="282" t="s">
        <v>902</v>
      </c>
      <c r="D1803" s="282" t="s">
        <v>3122</v>
      </c>
      <c r="E1803" s="282" t="str">
        <f>CONCATENATE(SUM('Раздел 3'!AI12:AI12),"=",0)</f>
        <v>0=0</v>
      </c>
    </row>
    <row r="1804" spans="1:5" x14ac:dyDescent="0.25">
      <c r="A1804" s="223" t="str">
        <f>IF((SUM('Раздел 3'!AJ12:AJ12)=0),"","Неверно!")</f>
        <v/>
      </c>
      <c r="B1804" s="222" t="s">
        <v>3306</v>
      </c>
      <c r="C1804" s="282" t="s">
        <v>903</v>
      </c>
      <c r="D1804" s="282" t="s">
        <v>3122</v>
      </c>
      <c r="E1804" s="282" t="str">
        <f>CONCATENATE(SUM('Раздел 3'!AJ12:AJ12),"=",0)</f>
        <v>0=0</v>
      </c>
    </row>
    <row r="1805" spans="1:5" x14ac:dyDescent="0.25">
      <c r="A1805" s="223" t="str">
        <f>IF((SUM('Раздел 3'!AK12:AK12)=0),"","Неверно!")</f>
        <v/>
      </c>
      <c r="B1805" s="222" t="s">
        <v>3306</v>
      </c>
      <c r="C1805" s="282" t="s">
        <v>3123</v>
      </c>
      <c r="D1805" s="282" t="s">
        <v>3122</v>
      </c>
      <c r="E1805" s="282" t="str">
        <f>CONCATENATE(SUM('Раздел 3'!AK12:AK12),"=",0)</f>
        <v>0=0</v>
      </c>
    </row>
    <row r="1806" spans="1:5" ht="39.6" x14ac:dyDescent="0.25">
      <c r="A1806" s="223" t="str">
        <f>IF((SUM('Раздел 3'!D10:D10)&lt;=SUM('Раздел 3'!D11:D11)+SUM('Раздел 3'!D14:D14)+SUM('Раздел 3'!D17:D22)),"","Неверно!")</f>
        <v/>
      </c>
      <c r="B1806" s="222" t="s">
        <v>3307</v>
      </c>
      <c r="C1806" s="282" t="s">
        <v>869</v>
      </c>
      <c r="D1806" s="282" t="s">
        <v>327</v>
      </c>
      <c r="E1806" s="282" t="str">
        <f>CONCATENATE(SUM('Раздел 3'!D10:D10),"&lt;=",SUM('Раздел 3'!D11:D11),"+",SUM('Раздел 3'!D14:D14),"+",SUM('Раздел 3'!D17:D22))</f>
        <v>0&lt;=0+0+0</v>
      </c>
    </row>
    <row r="1807" spans="1:5" ht="39.6" x14ac:dyDescent="0.25">
      <c r="A1807" s="223" t="str">
        <f>IF((SUM('Раздел 3'!M10:M10)&lt;=SUM('Раздел 3'!M11:M11)+SUM('Раздел 3'!M14:M14)+SUM('Раздел 3'!M17:M22)),"","Неверно!")</f>
        <v/>
      </c>
      <c r="B1807" s="222" t="s">
        <v>3307</v>
      </c>
      <c r="C1807" s="282" t="s">
        <v>870</v>
      </c>
      <c r="D1807" s="282" t="s">
        <v>327</v>
      </c>
      <c r="E1807" s="282" t="str">
        <f>CONCATENATE(SUM('Раздел 3'!M10:M10),"&lt;=",SUM('Раздел 3'!M11:M11),"+",SUM('Раздел 3'!M14:M14),"+",SUM('Раздел 3'!M17:M22))</f>
        <v>0&lt;=0+0+0</v>
      </c>
    </row>
    <row r="1808" spans="1:5" ht="39.6" x14ac:dyDescent="0.25">
      <c r="A1808" s="223" t="str">
        <f>IF((SUM('Раздел 3'!N10:N10)&lt;=SUM('Раздел 3'!N11:N11)+SUM('Раздел 3'!N14:N14)+SUM('Раздел 3'!N17:N22)),"","Неверно!")</f>
        <v/>
      </c>
      <c r="B1808" s="222" t="s">
        <v>3307</v>
      </c>
      <c r="C1808" s="282" t="s">
        <v>871</v>
      </c>
      <c r="D1808" s="282" t="s">
        <v>327</v>
      </c>
      <c r="E1808" s="282" t="str">
        <f>CONCATENATE(SUM('Раздел 3'!N10:N10),"&lt;=",SUM('Раздел 3'!N11:N11),"+",SUM('Раздел 3'!N14:N14),"+",SUM('Раздел 3'!N17:N22))</f>
        <v>0&lt;=0+0+0</v>
      </c>
    </row>
    <row r="1809" spans="1:5" ht="39.6" x14ac:dyDescent="0.25">
      <c r="A1809" s="223" t="str">
        <f>IF((SUM('Раздел 3'!O10:O10)&lt;=SUM('Раздел 3'!O11:O11)+SUM('Раздел 3'!O14:O14)+SUM('Раздел 3'!O17:O22)),"","Неверно!")</f>
        <v/>
      </c>
      <c r="B1809" s="222" t="s">
        <v>3307</v>
      </c>
      <c r="C1809" s="282" t="s">
        <v>872</v>
      </c>
      <c r="D1809" s="282" t="s">
        <v>327</v>
      </c>
      <c r="E1809" s="282" t="str">
        <f>CONCATENATE(SUM('Раздел 3'!O10:O10),"&lt;=",SUM('Раздел 3'!O11:O11),"+",SUM('Раздел 3'!O14:O14),"+",SUM('Раздел 3'!O17:O22))</f>
        <v>0&lt;=0+0+0</v>
      </c>
    </row>
    <row r="1810" spans="1:5" ht="39.6" x14ac:dyDescent="0.25">
      <c r="A1810" s="223" t="str">
        <f>IF((SUM('Раздел 3'!P10:P10)&lt;=SUM('Раздел 3'!P11:P11)+SUM('Раздел 3'!P14:P14)+SUM('Раздел 3'!P17:P22)),"","Неверно!")</f>
        <v/>
      </c>
      <c r="B1810" s="222" t="s">
        <v>3307</v>
      </c>
      <c r="C1810" s="282" t="s">
        <v>873</v>
      </c>
      <c r="D1810" s="282" t="s">
        <v>327</v>
      </c>
      <c r="E1810" s="282" t="str">
        <f>CONCATENATE(SUM('Раздел 3'!P10:P10),"&lt;=",SUM('Раздел 3'!P11:P11),"+",SUM('Раздел 3'!P14:P14),"+",SUM('Раздел 3'!P17:P22))</f>
        <v>0&lt;=0+0+0</v>
      </c>
    </row>
    <row r="1811" spans="1:5" ht="39.6" x14ac:dyDescent="0.25">
      <c r="A1811" s="223" t="str">
        <f>IF((SUM('Раздел 3'!Q10:Q10)&lt;=SUM('Раздел 3'!Q11:Q11)+SUM('Раздел 3'!Q14:Q14)+SUM('Раздел 3'!Q17:Q22)),"","Неверно!")</f>
        <v/>
      </c>
      <c r="B1811" s="222" t="s">
        <v>3307</v>
      </c>
      <c r="C1811" s="282" t="s">
        <v>874</v>
      </c>
      <c r="D1811" s="282" t="s">
        <v>327</v>
      </c>
      <c r="E1811" s="282" t="str">
        <f>CONCATENATE(SUM('Раздел 3'!Q10:Q10),"&lt;=",SUM('Раздел 3'!Q11:Q11),"+",SUM('Раздел 3'!Q14:Q14),"+",SUM('Раздел 3'!Q17:Q22))</f>
        <v>0&lt;=0+0+0</v>
      </c>
    </row>
    <row r="1812" spans="1:5" ht="39.6" x14ac:dyDescent="0.25">
      <c r="A1812" s="223" t="str">
        <f>IF((SUM('Раздел 3'!R10:R10)&lt;=SUM('Раздел 3'!R11:R11)+SUM('Раздел 3'!R14:R14)+SUM('Раздел 3'!R17:R22)),"","Неверно!")</f>
        <v/>
      </c>
      <c r="B1812" s="222" t="s">
        <v>3307</v>
      </c>
      <c r="C1812" s="282" t="s">
        <v>875</v>
      </c>
      <c r="D1812" s="282" t="s">
        <v>327</v>
      </c>
      <c r="E1812" s="282" t="str">
        <f>CONCATENATE(SUM('Раздел 3'!R10:R10),"&lt;=",SUM('Раздел 3'!R11:R11),"+",SUM('Раздел 3'!R14:R14),"+",SUM('Раздел 3'!R17:R22))</f>
        <v>0&lt;=0+0+0</v>
      </c>
    </row>
    <row r="1813" spans="1:5" ht="39.6" x14ac:dyDescent="0.25">
      <c r="A1813" s="223" t="str">
        <f>IF((SUM('Раздел 3'!S10:S10)&lt;=SUM('Раздел 3'!S11:S11)+SUM('Раздел 3'!S14:S14)+SUM('Раздел 3'!S17:S22)),"","Неверно!")</f>
        <v/>
      </c>
      <c r="B1813" s="222" t="s">
        <v>3307</v>
      </c>
      <c r="C1813" s="282" t="s">
        <v>876</v>
      </c>
      <c r="D1813" s="282" t="s">
        <v>327</v>
      </c>
      <c r="E1813" s="282" t="str">
        <f>CONCATENATE(SUM('Раздел 3'!S10:S10),"&lt;=",SUM('Раздел 3'!S11:S11),"+",SUM('Раздел 3'!S14:S14),"+",SUM('Раздел 3'!S17:S22))</f>
        <v>0&lt;=0+0+0</v>
      </c>
    </row>
    <row r="1814" spans="1:5" ht="39.6" x14ac:dyDescent="0.25">
      <c r="A1814" s="223" t="str">
        <f>IF((SUM('Раздел 3'!T10:T10)&lt;=SUM('Раздел 3'!T11:T11)+SUM('Раздел 3'!T14:T14)+SUM('Раздел 3'!T17:T22)),"","Неверно!")</f>
        <v/>
      </c>
      <c r="B1814" s="222" t="s">
        <v>3307</v>
      </c>
      <c r="C1814" s="282" t="s">
        <v>877</v>
      </c>
      <c r="D1814" s="282" t="s">
        <v>327</v>
      </c>
      <c r="E1814" s="282" t="str">
        <f>CONCATENATE(SUM('Раздел 3'!T10:T10),"&lt;=",SUM('Раздел 3'!T11:T11),"+",SUM('Раздел 3'!T14:T14),"+",SUM('Раздел 3'!T17:T22))</f>
        <v>0&lt;=0+0+0</v>
      </c>
    </row>
    <row r="1815" spans="1:5" ht="39.6" x14ac:dyDescent="0.25">
      <c r="A1815" s="223" t="str">
        <f>IF((SUM('Раздел 3'!U10:U10)&lt;=SUM('Раздел 3'!U11:U11)+SUM('Раздел 3'!U14:U14)+SUM('Раздел 3'!U17:U22)),"","Неверно!")</f>
        <v/>
      </c>
      <c r="B1815" s="222" t="s">
        <v>3307</v>
      </c>
      <c r="C1815" s="282" t="s">
        <v>878</v>
      </c>
      <c r="D1815" s="282" t="s">
        <v>327</v>
      </c>
      <c r="E1815" s="282" t="str">
        <f>CONCATENATE(SUM('Раздел 3'!U10:U10),"&lt;=",SUM('Раздел 3'!U11:U11),"+",SUM('Раздел 3'!U14:U14),"+",SUM('Раздел 3'!U17:U22))</f>
        <v>0&lt;=0+0+0</v>
      </c>
    </row>
    <row r="1816" spans="1:5" ht="39.6" x14ac:dyDescent="0.25">
      <c r="A1816" s="223" t="str">
        <f>IF((SUM('Раздел 3'!V10:V10)&lt;=SUM('Раздел 3'!V11:V11)+SUM('Раздел 3'!V14:V14)+SUM('Раздел 3'!V17:V22)),"","Неверно!")</f>
        <v/>
      </c>
      <c r="B1816" s="222" t="s">
        <v>3307</v>
      </c>
      <c r="C1816" s="282" t="s">
        <v>879</v>
      </c>
      <c r="D1816" s="282" t="s">
        <v>327</v>
      </c>
      <c r="E1816" s="282" t="str">
        <f>CONCATENATE(SUM('Раздел 3'!V10:V10),"&lt;=",SUM('Раздел 3'!V11:V11),"+",SUM('Раздел 3'!V14:V14),"+",SUM('Раздел 3'!V17:V22))</f>
        <v>0&lt;=0+0+0</v>
      </c>
    </row>
    <row r="1817" spans="1:5" ht="39.6" x14ac:dyDescent="0.25">
      <c r="A1817" s="223" t="str">
        <f>IF((SUM('Раздел 3'!E10:E10)&lt;=SUM('Раздел 3'!E11:E11)+SUM('Раздел 3'!E14:E14)+SUM('Раздел 3'!E17:E22)),"","Неверно!")</f>
        <v/>
      </c>
      <c r="B1817" s="222" t="s">
        <v>3307</v>
      </c>
      <c r="C1817" s="282" t="s">
        <v>880</v>
      </c>
      <c r="D1817" s="282" t="s">
        <v>327</v>
      </c>
      <c r="E1817" s="282" t="str">
        <f>CONCATENATE(SUM('Раздел 3'!E10:E10),"&lt;=",SUM('Раздел 3'!E11:E11),"+",SUM('Раздел 3'!E14:E14),"+",SUM('Раздел 3'!E17:E22))</f>
        <v>0&lt;=0+0+0</v>
      </c>
    </row>
    <row r="1818" spans="1:5" ht="39.6" x14ac:dyDescent="0.25">
      <c r="A1818" s="223" t="str">
        <f>IF((SUM('Раздел 3'!W10:W10)&lt;=SUM('Раздел 3'!W11:W11)+SUM('Раздел 3'!W14:W14)+SUM('Раздел 3'!W17:W22)),"","Неверно!")</f>
        <v/>
      </c>
      <c r="B1818" s="222" t="s">
        <v>3307</v>
      </c>
      <c r="C1818" s="282" t="s">
        <v>881</v>
      </c>
      <c r="D1818" s="282" t="s">
        <v>327</v>
      </c>
      <c r="E1818" s="282" t="str">
        <f>CONCATENATE(SUM('Раздел 3'!W10:W10),"&lt;=",SUM('Раздел 3'!W11:W11),"+",SUM('Раздел 3'!W14:W14),"+",SUM('Раздел 3'!W17:W22))</f>
        <v>0&lt;=0+0+0</v>
      </c>
    </row>
    <row r="1819" spans="1:5" ht="39.6" x14ac:dyDescent="0.25">
      <c r="A1819" s="223" t="str">
        <f>IF((SUM('Раздел 3'!X10:X10)&lt;=SUM('Раздел 3'!X11:X11)+SUM('Раздел 3'!X14:X14)+SUM('Раздел 3'!X17:X22)),"","Неверно!")</f>
        <v/>
      </c>
      <c r="B1819" s="222" t="s">
        <v>3307</v>
      </c>
      <c r="C1819" s="282" t="s">
        <v>882</v>
      </c>
      <c r="D1819" s="282" t="s">
        <v>327</v>
      </c>
      <c r="E1819" s="282" t="str">
        <f>CONCATENATE(SUM('Раздел 3'!X10:X10),"&lt;=",SUM('Раздел 3'!X11:X11),"+",SUM('Раздел 3'!X14:X14),"+",SUM('Раздел 3'!X17:X22))</f>
        <v>0&lt;=0+0+0</v>
      </c>
    </row>
    <row r="1820" spans="1:5" ht="39.6" x14ac:dyDescent="0.25">
      <c r="A1820" s="223" t="str">
        <f>IF((SUM('Раздел 3'!Y10:Y10)&lt;=SUM('Раздел 3'!Y11:Y11)+SUM('Раздел 3'!Y14:Y14)+SUM('Раздел 3'!Y17:Y22)),"","Неверно!")</f>
        <v/>
      </c>
      <c r="B1820" s="222" t="s">
        <v>3307</v>
      </c>
      <c r="C1820" s="282" t="s">
        <v>883</v>
      </c>
      <c r="D1820" s="282" t="s">
        <v>327</v>
      </c>
      <c r="E1820" s="282" t="str">
        <f>CONCATENATE(SUM('Раздел 3'!Y10:Y10),"&lt;=",SUM('Раздел 3'!Y11:Y11),"+",SUM('Раздел 3'!Y14:Y14),"+",SUM('Раздел 3'!Y17:Y22))</f>
        <v>0&lt;=0+0+0</v>
      </c>
    </row>
    <row r="1821" spans="1:5" ht="39.6" x14ac:dyDescent="0.25">
      <c r="A1821" s="223" t="str">
        <f>IF((SUM('Раздел 3'!Z10:Z10)&lt;=SUM('Раздел 3'!Z11:Z11)+SUM('Раздел 3'!Z14:Z14)+SUM('Раздел 3'!Z17:Z22)),"","Неверно!")</f>
        <v/>
      </c>
      <c r="B1821" s="222" t="s">
        <v>3307</v>
      </c>
      <c r="C1821" s="282" t="s">
        <v>884</v>
      </c>
      <c r="D1821" s="282" t="s">
        <v>327</v>
      </c>
      <c r="E1821" s="282" t="str">
        <f>CONCATENATE(SUM('Раздел 3'!Z10:Z10),"&lt;=",SUM('Раздел 3'!Z11:Z11),"+",SUM('Раздел 3'!Z14:Z14),"+",SUM('Раздел 3'!Z17:Z22))</f>
        <v>0&lt;=0+0+0</v>
      </c>
    </row>
    <row r="1822" spans="1:5" ht="39.6" x14ac:dyDescent="0.25">
      <c r="A1822" s="223" t="str">
        <f>IF((SUM('Раздел 3'!AA10:AA10)&lt;=SUM('Раздел 3'!AA11:AA11)+SUM('Раздел 3'!AA14:AA14)+SUM('Раздел 3'!AA17:AA22)),"","Неверно!")</f>
        <v/>
      </c>
      <c r="B1822" s="222" t="s">
        <v>3307</v>
      </c>
      <c r="C1822" s="282" t="s">
        <v>885</v>
      </c>
      <c r="D1822" s="282" t="s">
        <v>327</v>
      </c>
      <c r="E1822" s="282" t="str">
        <f>CONCATENATE(SUM('Раздел 3'!AA10:AA10),"&lt;=",SUM('Раздел 3'!AA11:AA11),"+",SUM('Раздел 3'!AA14:AA14),"+",SUM('Раздел 3'!AA17:AA22))</f>
        <v>0&lt;=0+0+0</v>
      </c>
    </row>
    <row r="1823" spans="1:5" ht="39.6" x14ac:dyDescent="0.25">
      <c r="A1823" s="223" t="str">
        <f>IF((SUM('Раздел 3'!AB10:AB10)&lt;=SUM('Раздел 3'!AB11:AB11)+SUM('Раздел 3'!AB14:AB14)+SUM('Раздел 3'!AB17:AB22)),"","Неверно!")</f>
        <v/>
      </c>
      <c r="B1823" s="222" t="s">
        <v>3307</v>
      </c>
      <c r="C1823" s="282" t="s">
        <v>886</v>
      </c>
      <c r="D1823" s="282" t="s">
        <v>327</v>
      </c>
      <c r="E1823" s="282" t="str">
        <f>CONCATENATE(SUM('Раздел 3'!AB10:AB10),"&lt;=",SUM('Раздел 3'!AB11:AB11),"+",SUM('Раздел 3'!AB14:AB14),"+",SUM('Раздел 3'!AB17:AB22))</f>
        <v>0&lt;=0+0+0</v>
      </c>
    </row>
    <row r="1824" spans="1:5" ht="39.6" x14ac:dyDescent="0.25">
      <c r="A1824" s="223" t="str">
        <f>IF((SUM('Раздел 3'!AC10:AC10)&lt;=SUM('Раздел 3'!AC11:AC11)+SUM('Раздел 3'!AC14:AC14)+SUM('Раздел 3'!AC17:AC22)),"","Неверно!")</f>
        <v/>
      </c>
      <c r="B1824" s="222" t="s">
        <v>3307</v>
      </c>
      <c r="C1824" s="282" t="s">
        <v>887</v>
      </c>
      <c r="D1824" s="282" t="s">
        <v>327</v>
      </c>
      <c r="E1824" s="282" t="str">
        <f>CONCATENATE(SUM('Раздел 3'!AC10:AC10),"&lt;=",SUM('Раздел 3'!AC11:AC11),"+",SUM('Раздел 3'!AC14:AC14),"+",SUM('Раздел 3'!AC17:AC22))</f>
        <v>0&lt;=0+0+0</v>
      </c>
    </row>
    <row r="1825" spans="1:5" ht="39.6" x14ac:dyDescent="0.25">
      <c r="A1825" s="223" t="str">
        <f>IF((SUM('Раздел 3'!AD10:AD10)&lt;=SUM('Раздел 3'!AD11:AD11)+SUM('Раздел 3'!AD14:AD14)+SUM('Раздел 3'!AD17:AD22)),"","Неверно!")</f>
        <v/>
      </c>
      <c r="B1825" s="222" t="s">
        <v>3307</v>
      </c>
      <c r="C1825" s="282" t="s">
        <v>888</v>
      </c>
      <c r="D1825" s="282" t="s">
        <v>327</v>
      </c>
      <c r="E1825" s="282" t="str">
        <f>CONCATENATE(SUM('Раздел 3'!AD10:AD10),"&lt;=",SUM('Раздел 3'!AD11:AD11),"+",SUM('Раздел 3'!AD14:AD14),"+",SUM('Раздел 3'!AD17:AD22))</f>
        <v>0&lt;=0+0+0</v>
      </c>
    </row>
    <row r="1826" spans="1:5" ht="39.6" x14ac:dyDescent="0.25">
      <c r="A1826" s="223" t="str">
        <f>IF((SUM('Раздел 3'!AE10:AE10)&lt;=SUM('Раздел 3'!AE11:AE11)+SUM('Раздел 3'!AE14:AE14)+SUM('Раздел 3'!AE17:AE22)),"","Неверно!")</f>
        <v/>
      </c>
      <c r="B1826" s="222" t="s">
        <v>3307</v>
      </c>
      <c r="C1826" s="282" t="s">
        <v>889</v>
      </c>
      <c r="D1826" s="282" t="s">
        <v>327</v>
      </c>
      <c r="E1826" s="282" t="str">
        <f>CONCATENATE(SUM('Раздел 3'!AE10:AE10),"&lt;=",SUM('Раздел 3'!AE11:AE11),"+",SUM('Раздел 3'!AE14:AE14),"+",SUM('Раздел 3'!AE17:AE22))</f>
        <v>0&lt;=0+0+0</v>
      </c>
    </row>
    <row r="1827" spans="1:5" ht="39.6" x14ac:dyDescent="0.25">
      <c r="A1827" s="223" t="str">
        <f>IF((SUM('Раздел 3'!AF10:AF10)&lt;=SUM('Раздел 3'!AF11:AF11)+SUM('Раздел 3'!AF14:AF14)+SUM('Раздел 3'!AF17:AF22)),"","Неверно!")</f>
        <v/>
      </c>
      <c r="B1827" s="222" t="s">
        <v>3307</v>
      </c>
      <c r="C1827" s="282" t="s">
        <v>890</v>
      </c>
      <c r="D1827" s="282" t="s">
        <v>327</v>
      </c>
      <c r="E1827" s="282" t="str">
        <f>CONCATENATE(SUM('Раздел 3'!AF10:AF10),"&lt;=",SUM('Раздел 3'!AF11:AF11),"+",SUM('Раздел 3'!AF14:AF14),"+",SUM('Раздел 3'!AF17:AF22))</f>
        <v>0&lt;=0+0+0</v>
      </c>
    </row>
    <row r="1828" spans="1:5" ht="39.6" x14ac:dyDescent="0.25">
      <c r="A1828" s="223" t="str">
        <f>IF((SUM('Раздел 3'!F10:F10)&lt;=SUM('Раздел 3'!F11:F11)+SUM('Раздел 3'!F14:F14)+SUM('Раздел 3'!F17:F22)),"","Неверно!")</f>
        <v/>
      </c>
      <c r="B1828" s="222" t="s">
        <v>3307</v>
      </c>
      <c r="C1828" s="282" t="s">
        <v>891</v>
      </c>
      <c r="D1828" s="282" t="s">
        <v>327</v>
      </c>
      <c r="E1828" s="282" t="str">
        <f>CONCATENATE(SUM('Раздел 3'!F10:F10),"&lt;=",SUM('Раздел 3'!F11:F11),"+",SUM('Раздел 3'!F14:F14),"+",SUM('Раздел 3'!F17:F22))</f>
        <v>0&lt;=0+0+0</v>
      </c>
    </row>
    <row r="1829" spans="1:5" ht="39.6" x14ac:dyDescent="0.25">
      <c r="A1829" s="223" t="str">
        <f>IF((SUM('Раздел 3'!AG10:AG10)&lt;=SUM('Раздел 3'!AG11:AG11)+SUM('Раздел 3'!AG14:AG14)+SUM('Раздел 3'!AG17:AG22)),"","Неверно!")</f>
        <v/>
      </c>
      <c r="B1829" s="222" t="s">
        <v>3307</v>
      </c>
      <c r="C1829" s="282" t="s">
        <v>892</v>
      </c>
      <c r="D1829" s="282" t="s">
        <v>327</v>
      </c>
      <c r="E1829" s="282" t="str">
        <f>CONCATENATE(SUM('Раздел 3'!AG10:AG10),"&lt;=",SUM('Раздел 3'!AG11:AG11),"+",SUM('Раздел 3'!AG14:AG14),"+",SUM('Раздел 3'!AG17:AG22))</f>
        <v>0&lt;=0+0+0</v>
      </c>
    </row>
    <row r="1830" spans="1:5" ht="39.6" x14ac:dyDescent="0.25">
      <c r="A1830" s="223" t="str">
        <f>IF((SUM('Раздел 3'!AH10:AH10)&lt;=SUM('Раздел 3'!AH11:AH11)+SUM('Раздел 3'!AH14:AH14)+SUM('Раздел 3'!AH17:AH22)),"","Неверно!")</f>
        <v/>
      </c>
      <c r="B1830" s="222" t="s">
        <v>3307</v>
      </c>
      <c r="C1830" s="282" t="s">
        <v>893</v>
      </c>
      <c r="D1830" s="282" t="s">
        <v>327</v>
      </c>
      <c r="E1830" s="282" t="str">
        <f>CONCATENATE(SUM('Раздел 3'!AH10:AH10),"&lt;=",SUM('Раздел 3'!AH11:AH11),"+",SUM('Раздел 3'!AH14:AH14),"+",SUM('Раздел 3'!AH17:AH22))</f>
        <v>0&lt;=0+0+0</v>
      </c>
    </row>
    <row r="1831" spans="1:5" ht="39.6" x14ac:dyDescent="0.25">
      <c r="A1831" s="223" t="str">
        <f>IF((SUM('Раздел 3'!AI10:AI10)&lt;=SUM('Раздел 3'!AI11:AI11)+SUM('Раздел 3'!AI14:AI14)+SUM('Раздел 3'!AI17:AI22)),"","Неверно!")</f>
        <v/>
      </c>
      <c r="B1831" s="222" t="s">
        <v>3307</v>
      </c>
      <c r="C1831" s="282" t="s">
        <v>894</v>
      </c>
      <c r="D1831" s="282" t="s">
        <v>327</v>
      </c>
      <c r="E1831" s="282" t="str">
        <f>CONCATENATE(SUM('Раздел 3'!AI10:AI10),"&lt;=",SUM('Раздел 3'!AI11:AI11),"+",SUM('Раздел 3'!AI14:AI14),"+",SUM('Раздел 3'!AI17:AI22))</f>
        <v>0&lt;=0+0+0</v>
      </c>
    </row>
    <row r="1832" spans="1:5" ht="39.6" x14ac:dyDescent="0.25">
      <c r="A1832" s="223" t="str">
        <f>IF((SUM('Раздел 3'!AJ10:AJ10)&lt;=SUM('Раздел 3'!AJ11:AJ11)+SUM('Раздел 3'!AJ14:AJ14)+SUM('Раздел 3'!AJ17:AJ22)),"","Неверно!")</f>
        <v/>
      </c>
      <c r="B1832" s="222" t="s">
        <v>3307</v>
      </c>
      <c r="C1832" s="282" t="s">
        <v>895</v>
      </c>
      <c r="D1832" s="282" t="s">
        <v>327</v>
      </c>
      <c r="E1832" s="282" t="str">
        <f>CONCATENATE(SUM('Раздел 3'!AJ10:AJ10),"&lt;=",SUM('Раздел 3'!AJ11:AJ11),"+",SUM('Раздел 3'!AJ14:AJ14),"+",SUM('Раздел 3'!AJ17:AJ22))</f>
        <v>0&lt;=0+0+0</v>
      </c>
    </row>
    <row r="1833" spans="1:5" ht="39.6" x14ac:dyDescent="0.25">
      <c r="A1833" s="223" t="str">
        <f>IF((SUM('Раздел 3'!AK10:AK10)&lt;=SUM('Раздел 3'!AK11:AK11)+SUM('Раздел 3'!AK14:AK14)+SUM('Раздел 3'!AK17:AK22)),"","Неверно!")</f>
        <v/>
      </c>
      <c r="B1833" s="222" t="s">
        <v>3307</v>
      </c>
      <c r="C1833" s="282" t="s">
        <v>3121</v>
      </c>
      <c r="D1833" s="282" t="s">
        <v>327</v>
      </c>
      <c r="E1833" s="282" t="str">
        <f>CONCATENATE(SUM('Раздел 3'!AK10:AK10),"&lt;=",SUM('Раздел 3'!AK11:AK11),"+",SUM('Раздел 3'!AK14:AK14),"+",SUM('Раздел 3'!AK17:AK22))</f>
        <v>0&lt;=0+0+0</v>
      </c>
    </row>
    <row r="1834" spans="1:5" ht="39.6" x14ac:dyDescent="0.25">
      <c r="A1834" s="223" t="str">
        <f>IF((SUM('Раздел 3'!G10:G10)&lt;=SUM('Раздел 3'!G11:G11)+SUM('Раздел 3'!G14:G14)+SUM('Раздел 3'!G17:G22)),"","Неверно!")</f>
        <v/>
      </c>
      <c r="B1834" s="222" t="s">
        <v>3307</v>
      </c>
      <c r="C1834" s="282" t="s">
        <v>896</v>
      </c>
      <c r="D1834" s="282" t="s">
        <v>327</v>
      </c>
      <c r="E1834" s="282" t="str">
        <f>CONCATENATE(SUM('Раздел 3'!G10:G10),"&lt;=",SUM('Раздел 3'!G11:G11),"+",SUM('Раздел 3'!G14:G14),"+",SUM('Раздел 3'!G17:G22))</f>
        <v>0&lt;=0+0+0</v>
      </c>
    </row>
    <row r="1835" spans="1:5" ht="39.6" x14ac:dyDescent="0.25">
      <c r="A1835" s="223" t="str">
        <f>IF((SUM('Раздел 3'!H10:H10)&lt;=SUM('Раздел 3'!H11:H11)+SUM('Раздел 3'!H14:H14)+SUM('Раздел 3'!H17:H22)),"","Неверно!")</f>
        <v/>
      </c>
      <c r="B1835" s="222" t="s">
        <v>3307</v>
      </c>
      <c r="C1835" s="282" t="s">
        <v>897</v>
      </c>
      <c r="D1835" s="282" t="s">
        <v>327</v>
      </c>
      <c r="E1835" s="282" t="str">
        <f>CONCATENATE(SUM('Раздел 3'!H10:H10),"&lt;=",SUM('Раздел 3'!H11:H11),"+",SUM('Раздел 3'!H14:H14),"+",SUM('Раздел 3'!H17:H22))</f>
        <v>0&lt;=0+0+0</v>
      </c>
    </row>
    <row r="1836" spans="1:5" ht="39.6" x14ac:dyDescent="0.25">
      <c r="A1836" s="223" t="str">
        <f>IF((SUM('Раздел 3'!I10:I10)&lt;=SUM('Раздел 3'!I11:I11)+SUM('Раздел 3'!I14:I14)+SUM('Раздел 3'!I17:I22)),"","Неверно!")</f>
        <v/>
      </c>
      <c r="B1836" s="222" t="s">
        <v>3307</v>
      </c>
      <c r="C1836" s="282" t="s">
        <v>898</v>
      </c>
      <c r="D1836" s="282" t="s">
        <v>327</v>
      </c>
      <c r="E1836" s="282" t="str">
        <f>CONCATENATE(SUM('Раздел 3'!I10:I10),"&lt;=",SUM('Раздел 3'!I11:I11),"+",SUM('Раздел 3'!I14:I14),"+",SUM('Раздел 3'!I17:I22))</f>
        <v>0&lt;=0+0+0</v>
      </c>
    </row>
    <row r="1837" spans="1:5" ht="39.6" x14ac:dyDescent="0.25">
      <c r="A1837" s="223" t="str">
        <f>IF((SUM('Раздел 3'!J10:J10)&lt;=SUM('Раздел 3'!J11:J11)+SUM('Раздел 3'!J14:J14)+SUM('Раздел 3'!J17:J22)),"","Неверно!")</f>
        <v/>
      </c>
      <c r="B1837" s="222" t="s">
        <v>3307</v>
      </c>
      <c r="C1837" s="282" t="s">
        <v>899</v>
      </c>
      <c r="D1837" s="282" t="s">
        <v>327</v>
      </c>
      <c r="E1837" s="282" t="str">
        <f>CONCATENATE(SUM('Раздел 3'!J10:J10),"&lt;=",SUM('Раздел 3'!J11:J11),"+",SUM('Раздел 3'!J14:J14),"+",SUM('Раздел 3'!J17:J22))</f>
        <v>0&lt;=0+0+0</v>
      </c>
    </row>
    <row r="1838" spans="1:5" ht="39.6" x14ac:dyDescent="0.25">
      <c r="A1838" s="223" t="str">
        <f>IF((SUM('Раздел 3'!K10:K10)&lt;=SUM('Раздел 3'!K11:K11)+SUM('Раздел 3'!K14:K14)+SUM('Раздел 3'!K17:K22)),"","Неверно!")</f>
        <v/>
      </c>
      <c r="B1838" s="222" t="s">
        <v>3307</v>
      </c>
      <c r="C1838" s="282" t="s">
        <v>900</v>
      </c>
      <c r="D1838" s="282" t="s">
        <v>327</v>
      </c>
      <c r="E1838" s="282" t="str">
        <f>CONCATENATE(SUM('Раздел 3'!K10:K10),"&lt;=",SUM('Раздел 3'!K11:K11),"+",SUM('Раздел 3'!K14:K14),"+",SUM('Раздел 3'!K17:K22))</f>
        <v>0&lt;=0+0+0</v>
      </c>
    </row>
    <row r="1839" spans="1:5" ht="39.6" x14ac:dyDescent="0.25">
      <c r="A1839" s="223" t="str">
        <f>IF((SUM('Раздел 3'!L10:L10)&lt;=SUM('Раздел 3'!L11:L11)+SUM('Раздел 3'!L14:L14)+SUM('Раздел 3'!L17:L22)),"","Неверно!")</f>
        <v/>
      </c>
      <c r="B1839" s="222" t="s">
        <v>3307</v>
      </c>
      <c r="C1839" s="282" t="s">
        <v>901</v>
      </c>
      <c r="D1839" s="282" t="s">
        <v>327</v>
      </c>
      <c r="E1839" s="282" t="str">
        <f>CONCATENATE(SUM('Раздел 3'!L10:L10),"&lt;=",SUM('Раздел 3'!L11:L11),"+",SUM('Раздел 3'!L14:L14),"+",SUM('Раздел 3'!L17:L22))</f>
        <v>0&lt;=0+0+0</v>
      </c>
    </row>
    <row r="1840" spans="1:5" ht="26.4" x14ac:dyDescent="0.25">
      <c r="A1840" s="223" t="str">
        <f>IF((SUM('Раздел 3'!Q10:Q10)&lt;=SUM('Раздел 3'!P10:P10)),"","Неверно!")</f>
        <v/>
      </c>
      <c r="B1840" s="222" t="s">
        <v>3308</v>
      </c>
      <c r="C1840" s="282" t="s">
        <v>856</v>
      </c>
      <c r="D1840" s="282" t="s">
        <v>326</v>
      </c>
      <c r="E1840" s="282" t="str">
        <f>CONCATENATE(SUM('Раздел 3'!Q10:Q10),"&lt;=",SUM('Раздел 3'!P10:P10))</f>
        <v>0&lt;=0</v>
      </c>
    </row>
    <row r="1841" spans="1:5" ht="26.4" x14ac:dyDescent="0.25">
      <c r="A1841" s="223" t="str">
        <f>IF((SUM('Раздел 3'!Q19:Q19)&lt;=SUM('Раздел 3'!P19:P19)),"","Неверно!")</f>
        <v/>
      </c>
      <c r="B1841" s="222" t="s">
        <v>3308</v>
      </c>
      <c r="C1841" s="282" t="s">
        <v>857</v>
      </c>
      <c r="D1841" s="282" t="s">
        <v>326</v>
      </c>
      <c r="E1841" s="282" t="str">
        <f>CONCATENATE(SUM('Раздел 3'!Q19:Q19),"&lt;=",SUM('Раздел 3'!P19:P19))</f>
        <v>0&lt;=0</v>
      </c>
    </row>
    <row r="1842" spans="1:5" ht="26.4" x14ac:dyDescent="0.25">
      <c r="A1842" s="223" t="str">
        <f>IF((SUM('Раздел 3'!Q20:Q20)&lt;=SUM('Раздел 3'!P20:P20)),"","Неверно!")</f>
        <v/>
      </c>
      <c r="B1842" s="222" t="s">
        <v>3308</v>
      </c>
      <c r="C1842" s="282" t="s">
        <v>858</v>
      </c>
      <c r="D1842" s="282" t="s">
        <v>326</v>
      </c>
      <c r="E1842" s="282" t="str">
        <f>CONCATENATE(SUM('Раздел 3'!Q20:Q20),"&lt;=",SUM('Раздел 3'!P20:P20))</f>
        <v>0&lt;=0</v>
      </c>
    </row>
    <row r="1843" spans="1:5" ht="26.4" x14ac:dyDescent="0.25">
      <c r="A1843" s="223" t="str">
        <f>IF((SUM('Раздел 3'!Q21:Q21)&lt;=SUM('Раздел 3'!P21:P21)),"","Неверно!")</f>
        <v/>
      </c>
      <c r="B1843" s="222" t="s">
        <v>3308</v>
      </c>
      <c r="C1843" s="282" t="s">
        <v>859</v>
      </c>
      <c r="D1843" s="282" t="s">
        <v>326</v>
      </c>
      <c r="E1843" s="282" t="str">
        <f>CONCATENATE(SUM('Раздел 3'!Q21:Q21),"&lt;=",SUM('Раздел 3'!P21:P21))</f>
        <v>0&lt;=0</v>
      </c>
    </row>
    <row r="1844" spans="1:5" ht="26.4" x14ac:dyDescent="0.25">
      <c r="A1844" s="223" t="str">
        <f>IF((SUM('Раздел 3'!Q22:Q22)&lt;=SUM('Раздел 3'!P22:P22)),"","Неверно!")</f>
        <v/>
      </c>
      <c r="B1844" s="222" t="s">
        <v>3308</v>
      </c>
      <c r="C1844" s="282" t="s">
        <v>860</v>
      </c>
      <c r="D1844" s="282" t="s">
        <v>326</v>
      </c>
      <c r="E1844" s="282" t="str">
        <f>CONCATENATE(SUM('Раздел 3'!Q22:Q22),"&lt;=",SUM('Раздел 3'!P22:P22))</f>
        <v>0&lt;=0</v>
      </c>
    </row>
    <row r="1845" spans="1:5" ht="26.4" x14ac:dyDescent="0.25">
      <c r="A1845" s="223" t="str">
        <f>IF((SUM('Раздел 3'!Q11:Q11)&lt;=SUM('Раздел 3'!P11:P11)),"","Неверно!")</f>
        <v/>
      </c>
      <c r="B1845" s="222" t="s">
        <v>3308</v>
      </c>
      <c r="C1845" s="282" t="s">
        <v>861</v>
      </c>
      <c r="D1845" s="282" t="s">
        <v>326</v>
      </c>
      <c r="E1845" s="282" t="str">
        <f>CONCATENATE(SUM('Раздел 3'!Q11:Q11),"&lt;=",SUM('Раздел 3'!P11:P11))</f>
        <v>0&lt;=0</v>
      </c>
    </row>
    <row r="1846" spans="1:5" ht="26.4" x14ac:dyDescent="0.25">
      <c r="A1846" s="223" t="str">
        <f>IF((SUM('Раздел 3'!Q12:Q12)&lt;=SUM('Раздел 3'!P12:P12)),"","Неверно!")</f>
        <v/>
      </c>
      <c r="B1846" s="222" t="s">
        <v>3308</v>
      </c>
      <c r="C1846" s="282" t="s">
        <v>862</v>
      </c>
      <c r="D1846" s="282" t="s">
        <v>326</v>
      </c>
      <c r="E1846" s="282" t="str">
        <f>CONCATENATE(SUM('Раздел 3'!Q12:Q12),"&lt;=",SUM('Раздел 3'!P12:P12))</f>
        <v>0&lt;=0</v>
      </c>
    </row>
    <row r="1847" spans="1:5" ht="26.4" x14ac:dyDescent="0.25">
      <c r="A1847" s="223" t="str">
        <f>IF((SUM('Раздел 3'!Q13:Q13)&lt;=SUM('Раздел 3'!P13:P13)),"","Неверно!")</f>
        <v/>
      </c>
      <c r="B1847" s="222" t="s">
        <v>3308</v>
      </c>
      <c r="C1847" s="282" t="s">
        <v>863</v>
      </c>
      <c r="D1847" s="282" t="s">
        <v>326</v>
      </c>
      <c r="E1847" s="282" t="str">
        <f>CONCATENATE(SUM('Раздел 3'!Q13:Q13),"&lt;=",SUM('Раздел 3'!P13:P13))</f>
        <v>0&lt;=0</v>
      </c>
    </row>
    <row r="1848" spans="1:5" ht="26.4" x14ac:dyDescent="0.25">
      <c r="A1848" s="223" t="str">
        <f>IF((SUM('Раздел 3'!Q14:Q14)&lt;=SUM('Раздел 3'!P14:P14)),"","Неверно!")</f>
        <v/>
      </c>
      <c r="B1848" s="222" t="s">
        <v>3308</v>
      </c>
      <c r="C1848" s="282" t="s">
        <v>864</v>
      </c>
      <c r="D1848" s="282" t="s">
        <v>326</v>
      </c>
      <c r="E1848" s="282" t="str">
        <f>CONCATENATE(SUM('Раздел 3'!Q14:Q14),"&lt;=",SUM('Раздел 3'!P14:P14))</f>
        <v>0&lt;=0</v>
      </c>
    </row>
    <row r="1849" spans="1:5" ht="26.4" x14ac:dyDescent="0.25">
      <c r="A1849" s="223" t="str">
        <f>IF((SUM('Раздел 3'!Q15:Q15)&lt;=SUM('Раздел 3'!P15:P15)),"","Неверно!")</f>
        <v/>
      </c>
      <c r="B1849" s="222" t="s">
        <v>3308</v>
      </c>
      <c r="C1849" s="282" t="s">
        <v>865</v>
      </c>
      <c r="D1849" s="282" t="s">
        <v>326</v>
      </c>
      <c r="E1849" s="282" t="str">
        <f>CONCATENATE(SUM('Раздел 3'!Q15:Q15),"&lt;=",SUM('Раздел 3'!P15:P15))</f>
        <v>0&lt;=0</v>
      </c>
    </row>
    <row r="1850" spans="1:5" ht="26.4" x14ac:dyDescent="0.25">
      <c r="A1850" s="223" t="str">
        <f>IF((SUM('Раздел 3'!Q16:Q16)&lt;=SUM('Раздел 3'!P16:P16)),"","Неверно!")</f>
        <v/>
      </c>
      <c r="B1850" s="222" t="s">
        <v>3308</v>
      </c>
      <c r="C1850" s="282" t="s">
        <v>866</v>
      </c>
      <c r="D1850" s="282" t="s">
        <v>326</v>
      </c>
      <c r="E1850" s="282" t="str">
        <f>CONCATENATE(SUM('Раздел 3'!Q16:Q16),"&lt;=",SUM('Раздел 3'!P16:P16))</f>
        <v>0&lt;=0</v>
      </c>
    </row>
    <row r="1851" spans="1:5" ht="26.4" x14ac:dyDescent="0.25">
      <c r="A1851" s="223" t="str">
        <f>IF((SUM('Раздел 3'!Q17:Q17)&lt;=SUM('Раздел 3'!P17:P17)),"","Неверно!")</f>
        <v/>
      </c>
      <c r="B1851" s="222" t="s">
        <v>3308</v>
      </c>
      <c r="C1851" s="282" t="s">
        <v>867</v>
      </c>
      <c r="D1851" s="282" t="s">
        <v>326</v>
      </c>
      <c r="E1851" s="282" t="str">
        <f>CONCATENATE(SUM('Раздел 3'!Q17:Q17),"&lt;=",SUM('Раздел 3'!P17:P17))</f>
        <v>0&lt;=0</v>
      </c>
    </row>
    <row r="1852" spans="1:5" ht="26.4" x14ac:dyDescent="0.25">
      <c r="A1852" s="223" t="str">
        <f>IF((SUM('Раздел 3'!Q18:Q18)&lt;=SUM('Раздел 3'!P18:P18)),"","Неверно!")</f>
        <v/>
      </c>
      <c r="B1852" s="222" t="s">
        <v>3308</v>
      </c>
      <c r="C1852" s="282" t="s">
        <v>868</v>
      </c>
      <c r="D1852" s="282" t="s">
        <v>326</v>
      </c>
      <c r="E1852" s="282" t="str">
        <f>CONCATENATE(SUM('Раздел 3'!Q18:Q18),"&lt;=",SUM('Раздел 3'!P18:P18))</f>
        <v>0&lt;=0</v>
      </c>
    </row>
    <row r="1853" spans="1:5" x14ac:dyDescent="0.25">
      <c r="A1853" s="223" t="str">
        <f>IF((SUM('Раздел 3'!M10:M10)=0),"","Неверно!")</f>
        <v/>
      </c>
      <c r="B1853" s="222" t="s">
        <v>3309</v>
      </c>
      <c r="C1853" s="282" t="s">
        <v>843</v>
      </c>
      <c r="D1853" s="282" t="s">
        <v>325</v>
      </c>
      <c r="E1853" s="282" t="str">
        <f>CONCATENATE(SUM('Раздел 3'!M10:M10),"=",0)</f>
        <v>0=0</v>
      </c>
    </row>
    <row r="1854" spans="1:5" x14ac:dyDescent="0.25">
      <c r="A1854" s="223" t="str">
        <f>IF((SUM('Раздел 3'!M19:M19)=0),"","Неверно!")</f>
        <v/>
      </c>
      <c r="B1854" s="222" t="s">
        <v>3309</v>
      </c>
      <c r="C1854" s="282" t="s">
        <v>844</v>
      </c>
      <c r="D1854" s="282" t="s">
        <v>325</v>
      </c>
      <c r="E1854" s="282" t="str">
        <f>CONCATENATE(SUM('Раздел 3'!M19:M19),"=",0)</f>
        <v>0=0</v>
      </c>
    </row>
    <row r="1855" spans="1:5" x14ac:dyDescent="0.25">
      <c r="A1855" s="223" t="str">
        <f>IF((SUM('Раздел 3'!M20:M20)=0),"","Неверно!")</f>
        <v/>
      </c>
      <c r="B1855" s="222" t="s">
        <v>3309</v>
      </c>
      <c r="C1855" s="282" t="s">
        <v>845</v>
      </c>
      <c r="D1855" s="282" t="s">
        <v>325</v>
      </c>
      <c r="E1855" s="282" t="str">
        <f>CONCATENATE(SUM('Раздел 3'!M20:M20),"=",0)</f>
        <v>0=0</v>
      </c>
    </row>
    <row r="1856" spans="1:5" x14ac:dyDescent="0.25">
      <c r="A1856" s="223" t="str">
        <f>IF((SUM('Раздел 3'!M21:M21)=0),"","Неверно!")</f>
        <v/>
      </c>
      <c r="B1856" s="222" t="s">
        <v>3309</v>
      </c>
      <c r="C1856" s="282" t="s">
        <v>846</v>
      </c>
      <c r="D1856" s="282" t="s">
        <v>325</v>
      </c>
      <c r="E1856" s="282" t="str">
        <f>CONCATENATE(SUM('Раздел 3'!M21:M21),"=",0)</f>
        <v>0=0</v>
      </c>
    </row>
    <row r="1857" spans="1:5" x14ac:dyDescent="0.25">
      <c r="A1857" s="223" t="str">
        <f>IF((SUM('Раздел 3'!M22:M22)=0),"","Неверно!")</f>
        <v/>
      </c>
      <c r="B1857" s="222" t="s">
        <v>3309</v>
      </c>
      <c r="C1857" s="282" t="s">
        <v>847</v>
      </c>
      <c r="D1857" s="282" t="s">
        <v>325</v>
      </c>
      <c r="E1857" s="282" t="str">
        <f>CONCATENATE(SUM('Раздел 3'!M22:M22),"=",0)</f>
        <v>0=0</v>
      </c>
    </row>
    <row r="1858" spans="1:5" x14ac:dyDescent="0.25">
      <c r="A1858" s="223" t="str">
        <f>IF((SUM('Раздел 3'!M11:M11)=0),"","Неверно!")</f>
        <v/>
      </c>
      <c r="B1858" s="222" t="s">
        <v>3309</v>
      </c>
      <c r="C1858" s="282" t="s">
        <v>848</v>
      </c>
      <c r="D1858" s="282" t="s">
        <v>325</v>
      </c>
      <c r="E1858" s="282" t="str">
        <f>CONCATENATE(SUM('Раздел 3'!M11:M11),"=",0)</f>
        <v>0=0</v>
      </c>
    </row>
    <row r="1859" spans="1:5" x14ac:dyDescent="0.25">
      <c r="A1859" s="223" t="str">
        <f>IF((SUM('Раздел 3'!M12:M12)=0),"","Неверно!")</f>
        <v/>
      </c>
      <c r="B1859" s="222" t="s">
        <v>3309</v>
      </c>
      <c r="C1859" s="282" t="s">
        <v>849</v>
      </c>
      <c r="D1859" s="282" t="s">
        <v>325</v>
      </c>
      <c r="E1859" s="282" t="str">
        <f>CONCATENATE(SUM('Раздел 3'!M12:M12),"=",0)</f>
        <v>0=0</v>
      </c>
    </row>
    <row r="1860" spans="1:5" x14ac:dyDescent="0.25">
      <c r="A1860" s="223" t="str">
        <f>IF((SUM('Раздел 3'!M13:M13)=0),"","Неверно!")</f>
        <v/>
      </c>
      <c r="B1860" s="222" t="s">
        <v>3309</v>
      </c>
      <c r="C1860" s="282" t="s">
        <v>850</v>
      </c>
      <c r="D1860" s="282" t="s">
        <v>325</v>
      </c>
      <c r="E1860" s="282" t="str">
        <f>CONCATENATE(SUM('Раздел 3'!M13:M13),"=",0)</f>
        <v>0=0</v>
      </c>
    </row>
    <row r="1861" spans="1:5" x14ac:dyDescent="0.25">
      <c r="A1861" s="223" t="str">
        <f>IF((SUM('Раздел 3'!M14:M14)=0),"","Неверно!")</f>
        <v/>
      </c>
      <c r="B1861" s="222" t="s">
        <v>3309</v>
      </c>
      <c r="C1861" s="282" t="s">
        <v>851</v>
      </c>
      <c r="D1861" s="282" t="s">
        <v>325</v>
      </c>
      <c r="E1861" s="282" t="str">
        <f>CONCATENATE(SUM('Раздел 3'!M14:M14),"=",0)</f>
        <v>0=0</v>
      </c>
    </row>
    <row r="1862" spans="1:5" x14ac:dyDescent="0.25">
      <c r="A1862" s="223" t="str">
        <f>IF((SUM('Раздел 3'!M15:M15)=0),"","Неверно!")</f>
        <v/>
      </c>
      <c r="B1862" s="222" t="s">
        <v>3309</v>
      </c>
      <c r="C1862" s="282" t="s">
        <v>852</v>
      </c>
      <c r="D1862" s="282" t="s">
        <v>325</v>
      </c>
      <c r="E1862" s="282" t="str">
        <f>CONCATENATE(SUM('Раздел 3'!M15:M15),"=",0)</f>
        <v>0=0</v>
      </c>
    </row>
    <row r="1863" spans="1:5" x14ac:dyDescent="0.25">
      <c r="A1863" s="223" t="str">
        <f>IF((SUM('Раздел 3'!M16:M16)=0),"","Неверно!")</f>
        <v/>
      </c>
      <c r="B1863" s="222" t="s">
        <v>3309</v>
      </c>
      <c r="C1863" s="282" t="s">
        <v>853</v>
      </c>
      <c r="D1863" s="282" t="s">
        <v>325</v>
      </c>
      <c r="E1863" s="282" t="str">
        <f>CONCATENATE(SUM('Раздел 3'!M16:M16),"=",0)</f>
        <v>0=0</v>
      </c>
    </row>
    <row r="1864" spans="1:5" x14ac:dyDescent="0.25">
      <c r="A1864" s="223" t="str">
        <f>IF((SUM('Раздел 3'!M17:M17)=0),"","Неверно!")</f>
        <v/>
      </c>
      <c r="B1864" s="222" t="s">
        <v>3309</v>
      </c>
      <c r="C1864" s="282" t="s">
        <v>854</v>
      </c>
      <c r="D1864" s="282" t="s">
        <v>325</v>
      </c>
      <c r="E1864" s="282" t="str">
        <f>CONCATENATE(SUM('Раздел 3'!M17:M17),"=",0)</f>
        <v>0=0</v>
      </c>
    </row>
    <row r="1865" spans="1:5" x14ac:dyDescent="0.25">
      <c r="A1865" s="223" t="str">
        <f>IF((SUM('Раздел 3'!M18:M18)=0),"","Неверно!")</f>
        <v/>
      </c>
      <c r="B1865" s="222" t="s">
        <v>3309</v>
      </c>
      <c r="C1865" s="282" t="s">
        <v>855</v>
      </c>
      <c r="D1865" s="282" t="s">
        <v>325</v>
      </c>
      <c r="E1865" s="282" t="str">
        <f>CONCATENATE(SUM('Раздел 3'!M18:M18),"=",0)</f>
        <v>0=0</v>
      </c>
    </row>
    <row r="1866" spans="1:5" x14ac:dyDescent="0.25">
      <c r="A1866" s="223" t="str">
        <f>IF((SUM('Раздел 3'!O10:O10)&lt;=SUM('Раздел 3'!J10:J10)),"","Неверно!")</f>
        <v/>
      </c>
      <c r="B1866" s="222" t="s">
        <v>3310</v>
      </c>
      <c r="C1866" s="282" t="s">
        <v>830</v>
      </c>
      <c r="D1866" s="282" t="s">
        <v>324</v>
      </c>
      <c r="E1866" s="282" t="str">
        <f>CONCATENATE(SUM('Раздел 3'!O10:O10),"&lt;=",SUM('Раздел 3'!J10:J10))</f>
        <v>0&lt;=0</v>
      </c>
    </row>
    <row r="1867" spans="1:5" ht="26.4" x14ac:dyDescent="0.25">
      <c r="A1867" s="223" t="str">
        <f>IF((SUM('Раздел 3'!O19:O19)&lt;=SUM('Раздел 3'!J19:J19)),"","Неверно!")</f>
        <v/>
      </c>
      <c r="B1867" s="222" t="s">
        <v>3310</v>
      </c>
      <c r="C1867" s="282" t="s">
        <v>831</v>
      </c>
      <c r="D1867" s="282" t="s">
        <v>324</v>
      </c>
      <c r="E1867" s="282" t="str">
        <f>CONCATENATE(SUM('Раздел 3'!O19:O19),"&lt;=",SUM('Раздел 3'!J19:J19))</f>
        <v>0&lt;=0</v>
      </c>
    </row>
    <row r="1868" spans="1:5" ht="26.4" x14ac:dyDescent="0.25">
      <c r="A1868" s="223" t="str">
        <f>IF((SUM('Раздел 3'!O20:O20)&lt;=SUM('Раздел 3'!J20:J20)),"","Неверно!")</f>
        <v/>
      </c>
      <c r="B1868" s="222" t="s">
        <v>3310</v>
      </c>
      <c r="C1868" s="282" t="s">
        <v>832</v>
      </c>
      <c r="D1868" s="282" t="s">
        <v>324</v>
      </c>
      <c r="E1868" s="282" t="str">
        <f>CONCATENATE(SUM('Раздел 3'!O20:O20),"&lt;=",SUM('Раздел 3'!J20:J20))</f>
        <v>0&lt;=0</v>
      </c>
    </row>
    <row r="1869" spans="1:5" ht="26.4" x14ac:dyDescent="0.25">
      <c r="A1869" s="223" t="str">
        <f>IF((SUM('Раздел 3'!O21:O21)&lt;=SUM('Раздел 3'!J21:J21)),"","Неверно!")</f>
        <v/>
      </c>
      <c r="B1869" s="222" t="s">
        <v>3310</v>
      </c>
      <c r="C1869" s="282" t="s">
        <v>833</v>
      </c>
      <c r="D1869" s="282" t="s">
        <v>324</v>
      </c>
      <c r="E1869" s="282" t="str">
        <f>CONCATENATE(SUM('Раздел 3'!O21:O21),"&lt;=",SUM('Раздел 3'!J21:J21))</f>
        <v>0&lt;=0</v>
      </c>
    </row>
    <row r="1870" spans="1:5" ht="26.4" x14ac:dyDescent="0.25">
      <c r="A1870" s="223" t="str">
        <f>IF((SUM('Раздел 3'!O22:O22)&lt;=SUM('Раздел 3'!J22:J22)),"","Неверно!")</f>
        <v/>
      </c>
      <c r="B1870" s="222" t="s">
        <v>3310</v>
      </c>
      <c r="C1870" s="282" t="s">
        <v>834</v>
      </c>
      <c r="D1870" s="282" t="s">
        <v>324</v>
      </c>
      <c r="E1870" s="282" t="str">
        <f>CONCATENATE(SUM('Раздел 3'!O22:O22),"&lt;=",SUM('Раздел 3'!J22:J22))</f>
        <v>0&lt;=0</v>
      </c>
    </row>
    <row r="1871" spans="1:5" x14ac:dyDescent="0.25">
      <c r="A1871" s="223" t="str">
        <f>IF((SUM('Раздел 3'!O11:O11)&lt;=SUM('Раздел 3'!J11:J11)),"","Неверно!")</f>
        <v/>
      </c>
      <c r="B1871" s="222" t="s">
        <v>3310</v>
      </c>
      <c r="C1871" s="282" t="s">
        <v>835</v>
      </c>
      <c r="D1871" s="282" t="s">
        <v>324</v>
      </c>
      <c r="E1871" s="282" t="str">
        <f>CONCATENATE(SUM('Раздел 3'!O11:O11),"&lt;=",SUM('Раздел 3'!J11:J11))</f>
        <v>0&lt;=0</v>
      </c>
    </row>
    <row r="1872" spans="1:5" x14ac:dyDescent="0.25">
      <c r="A1872" s="223" t="str">
        <f>IF((SUM('Раздел 3'!O12:O12)&lt;=SUM('Раздел 3'!J12:J12)),"","Неверно!")</f>
        <v/>
      </c>
      <c r="B1872" s="222" t="s">
        <v>3310</v>
      </c>
      <c r="C1872" s="282" t="s">
        <v>836</v>
      </c>
      <c r="D1872" s="282" t="s">
        <v>324</v>
      </c>
      <c r="E1872" s="282" t="str">
        <f>CONCATENATE(SUM('Раздел 3'!O12:O12),"&lt;=",SUM('Раздел 3'!J12:J12))</f>
        <v>0&lt;=0</v>
      </c>
    </row>
    <row r="1873" spans="1:5" x14ac:dyDescent="0.25">
      <c r="A1873" s="223" t="str">
        <f>IF((SUM('Раздел 3'!O13:O13)&lt;=SUM('Раздел 3'!J13:J13)),"","Неверно!")</f>
        <v/>
      </c>
      <c r="B1873" s="222" t="s">
        <v>3310</v>
      </c>
      <c r="C1873" s="282" t="s">
        <v>837</v>
      </c>
      <c r="D1873" s="282" t="s">
        <v>324</v>
      </c>
      <c r="E1873" s="282" t="str">
        <f>CONCATENATE(SUM('Раздел 3'!O13:O13),"&lt;=",SUM('Раздел 3'!J13:J13))</f>
        <v>0&lt;=0</v>
      </c>
    </row>
    <row r="1874" spans="1:5" x14ac:dyDescent="0.25">
      <c r="A1874" s="223" t="str">
        <f>IF((SUM('Раздел 3'!O14:O14)&lt;=SUM('Раздел 3'!J14:J14)),"","Неверно!")</f>
        <v/>
      </c>
      <c r="B1874" s="222" t="s">
        <v>3310</v>
      </c>
      <c r="C1874" s="282" t="s">
        <v>838</v>
      </c>
      <c r="D1874" s="282" t="s">
        <v>324</v>
      </c>
      <c r="E1874" s="282" t="str">
        <f>CONCATENATE(SUM('Раздел 3'!O14:O14),"&lt;=",SUM('Раздел 3'!J14:J14))</f>
        <v>0&lt;=0</v>
      </c>
    </row>
    <row r="1875" spans="1:5" x14ac:dyDescent="0.25">
      <c r="A1875" s="223" t="str">
        <f>IF((SUM('Раздел 3'!O15:O15)&lt;=SUM('Раздел 3'!J15:J15)),"","Неверно!")</f>
        <v/>
      </c>
      <c r="B1875" s="222" t="s">
        <v>3310</v>
      </c>
      <c r="C1875" s="282" t="s">
        <v>839</v>
      </c>
      <c r="D1875" s="282" t="s">
        <v>324</v>
      </c>
      <c r="E1875" s="282" t="str">
        <f>CONCATENATE(SUM('Раздел 3'!O15:O15),"&lt;=",SUM('Раздел 3'!J15:J15))</f>
        <v>0&lt;=0</v>
      </c>
    </row>
    <row r="1876" spans="1:5" x14ac:dyDescent="0.25">
      <c r="A1876" s="223" t="str">
        <f>IF((SUM('Раздел 3'!O16:O16)&lt;=SUM('Раздел 3'!J16:J16)),"","Неверно!")</f>
        <v/>
      </c>
      <c r="B1876" s="222" t="s">
        <v>3310</v>
      </c>
      <c r="C1876" s="282" t="s">
        <v>840</v>
      </c>
      <c r="D1876" s="282" t="s">
        <v>324</v>
      </c>
      <c r="E1876" s="282" t="str">
        <f>CONCATENATE(SUM('Раздел 3'!O16:O16),"&lt;=",SUM('Раздел 3'!J16:J16))</f>
        <v>0&lt;=0</v>
      </c>
    </row>
    <row r="1877" spans="1:5" x14ac:dyDescent="0.25">
      <c r="A1877" s="223" t="str">
        <f>IF((SUM('Раздел 3'!O17:O17)&lt;=SUM('Раздел 3'!J17:J17)),"","Неверно!")</f>
        <v/>
      </c>
      <c r="B1877" s="222" t="s">
        <v>3310</v>
      </c>
      <c r="C1877" s="282" t="s">
        <v>841</v>
      </c>
      <c r="D1877" s="282" t="s">
        <v>324</v>
      </c>
      <c r="E1877" s="282" t="str">
        <f>CONCATENATE(SUM('Раздел 3'!O17:O17),"&lt;=",SUM('Раздел 3'!J17:J17))</f>
        <v>0&lt;=0</v>
      </c>
    </row>
    <row r="1878" spans="1:5" x14ac:dyDescent="0.25">
      <c r="A1878" s="223" t="str">
        <f>IF((SUM('Раздел 3'!O18:O18)&lt;=SUM('Раздел 3'!J18:J18)),"","Неверно!")</f>
        <v/>
      </c>
      <c r="B1878" s="222" t="s">
        <v>3310</v>
      </c>
      <c r="C1878" s="282" t="s">
        <v>842</v>
      </c>
      <c r="D1878" s="282" t="s">
        <v>324</v>
      </c>
      <c r="E1878" s="282" t="str">
        <f>CONCATENATE(SUM('Раздел 3'!O18:O18),"&lt;=",SUM('Раздел 3'!J18:J18))</f>
        <v>0&lt;=0</v>
      </c>
    </row>
    <row r="1879" spans="1:5" ht="39.6" x14ac:dyDescent="0.25">
      <c r="A1879" s="223" t="str">
        <f>IF((SUM('Раздел 3'!T10:T10)=SUM('Раздел 3'!J10:J10)+SUM('Раздел 3'!P10:P10)+SUM('Раздел 3'!R10:S10)),"","Неверно!")</f>
        <v/>
      </c>
      <c r="B1879" s="222" t="s">
        <v>3311</v>
      </c>
      <c r="C1879" s="282" t="s">
        <v>817</v>
      </c>
      <c r="D1879" s="282" t="s">
        <v>323</v>
      </c>
      <c r="E1879" s="282" t="str">
        <f>CONCATENATE(SUM('Раздел 3'!T10:T10),"=",SUM('Раздел 3'!J10:J10),"+",SUM('Раздел 3'!P10:P10),"+",SUM('Раздел 3'!R10:S10))</f>
        <v>0=0+0+0</v>
      </c>
    </row>
    <row r="1880" spans="1:5" ht="39.6" x14ac:dyDescent="0.25">
      <c r="A1880" s="223" t="str">
        <f>IF((SUM('Раздел 3'!T19:T19)=SUM('Раздел 3'!J19:J19)+SUM('Раздел 3'!P19:P19)+SUM('Раздел 3'!R19:S19)),"","Неверно!")</f>
        <v/>
      </c>
      <c r="B1880" s="222" t="s">
        <v>3311</v>
      </c>
      <c r="C1880" s="282" t="s">
        <v>818</v>
      </c>
      <c r="D1880" s="282" t="s">
        <v>323</v>
      </c>
      <c r="E1880" s="282" t="str">
        <f>CONCATENATE(SUM('Раздел 3'!T19:T19),"=",SUM('Раздел 3'!J19:J19),"+",SUM('Раздел 3'!P19:P19),"+",SUM('Раздел 3'!R19:S19))</f>
        <v>0=0+0+0</v>
      </c>
    </row>
    <row r="1881" spans="1:5" ht="39.6" x14ac:dyDescent="0.25">
      <c r="A1881" s="223" t="str">
        <f>IF((SUM('Раздел 3'!T20:T20)=SUM('Раздел 3'!J20:J20)+SUM('Раздел 3'!P20:P20)+SUM('Раздел 3'!R20:S20)),"","Неверно!")</f>
        <v/>
      </c>
      <c r="B1881" s="222" t="s">
        <v>3311</v>
      </c>
      <c r="C1881" s="282" t="s">
        <v>819</v>
      </c>
      <c r="D1881" s="282" t="s">
        <v>323</v>
      </c>
      <c r="E1881" s="282" t="str">
        <f>CONCATENATE(SUM('Раздел 3'!T20:T20),"=",SUM('Раздел 3'!J20:J20),"+",SUM('Раздел 3'!P20:P20),"+",SUM('Раздел 3'!R20:S20))</f>
        <v>0=0+0+0</v>
      </c>
    </row>
    <row r="1882" spans="1:5" ht="39.6" x14ac:dyDescent="0.25">
      <c r="A1882" s="223" t="str">
        <f>IF((SUM('Раздел 3'!T21:T21)=SUM('Раздел 3'!J21:J21)+SUM('Раздел 3'!P21:P21)+SUM('Раздел 3'!R21:S21)),"","Неверно!")</f>
        <v/>
      </c>
      <c r="B1882" s="222" t="s">
        <v>3311</v>
      </c>
      <c r="C1882" s="282" t="s">
        <v>820</v>
      </c>
      <c r="D1882" s="282" t="s">
        <v>323</v>
      </c>
      <c r="E1882" s="282" t="str">
        <f>CONCATENATE(SUM('Раздел 3'!T21:T21),"=",SUM('Раздел 3'!J21:J21),"+",SUM('Раздел 3'!P21:P21),"+",SUM('Раздел 3'!R21:S21))</f>
        <v>0=0+0+0</v>
      </c>
    </row>
    <row r="1883" spans="1:5" ht="39.6" x14ac:dyDescent="0.25">
      <c r="A1883" s="223" t="str">
        <f>IF((SUM('Раздел 3'!T22:T22)=SUM('Раздел 3'!J22:J22)+SUM('Раздел 3'!P22:P22)+SUM('Раздел 3'!R22:S22)),"","Неверно!")</f>
        <v/>
      </c>
      <c r="B1883" s="222" t="s">
        <v>3311</v>
      </c>
      <c r="C1883" s="282" t="s">
        <v>821</v>
      </c>
      <c r="D1883" s="282" t="s">
        <v>323</v>
      </c>
      <c r="E1883" s="282" t="str">
        <f>CONCATENATE(SUM('Раздел 3'!T22:T22),"=",SUM('Раздел 3'!J22:J22),"+",SUM('Раздел 3'!P22:P22),"+",SUM('Раздел 3'!R22:S22))</f>
        <v>0=0+0+0</v>
      </c>
    </row>
    <row r="1884" spans="1:5" ht="39.6" x14ac:dyDescent="0.25">
      <c r="A1884" s="223" t="str">
        <f>IF((SUM('Раздел 3'!T11:T11)=SUM('Раздел 3'!J11:J11)+SUM('Раздел 3'!P11:P11)+SUM('Раздел 3'!R11:S11)),"","Неверно!")</f>
        <v/>
      </c>
      <c r="B1884" s="222" t="s">
        <v>3311</v>
      </c>
      <c r="C1884" s="282" t="s">
        <v>822</v>
      </c>
      <c r="D1884" s="282" t="s">
        <v>323</v>
      </c>
      <c r="E1884" s="282" t="str">
        <f>CONCATENATE(SUM('Раздел 3'!T11:T11),"=",SUM('Раздел 3'!J11:J11),"+",SUM('Раздел 3'!P11:P11),"+",SUM('Раздел 3'!R11:S11))</f>
        <v>0=0+0+0</v>
      </c>
    </row>
    <row r="1885" spans="1:5" ht="39.6" x14ac:dyDescent="0.25">
      <c r="A1885" s="223" t="str">
        <f>IF((SUM('Раздел 3'!T12:T12)=SUM('Раздел 3'!J12:J12)+SUM('Раздел 3'!P12:P12)+SUM('Раздел 3'!R12:S12)),"","Неверно!")</f>
        <v/>
      </c>
      <c r="B1885" s="222" t="s">
        <v>3311</v>
      </c>
      <c r="C1885" s="282" t="s">
        <v>823</v>
      </c>
      <c r="D1885" s="282" t="s">
        <v>323</v>
      </c>
      <c r="E1885" s="282" t="str">
        <f>CONCATENATE(SUM('Раздел 3'!T12:T12),"=",SUM('Раздел 3'!J12:J12),"+",SUM('Раздел 3'!P12:P12),"+",SUM('Раздел 3'!R12:S12))</f>
        <v>0=0+0+0</v>
      </c>
    </row>
    <row r="1886" spans="1:5" ht="39.6" x14ac:dyDescent="0.25">
      <c r="A1886" s="223" t="str">
        <f>IF((SUM('Раздел 3'!T13:T13)=SUM('Раздел 3'!J13:J13)+SUM('Раздел 3'!P13:P13)+SUM('Раздел 3'!R13:S13)),"","Неверно!")</f>
        <v/>
      </c>
      <c r="B1886" s="222" t="s">
        <v>3311</v>
      </c>
      <c r="C1886" s="282" t="s">
        <v>824</v>
      </c>
      <c r="D1886" s="282" t="s">
        <v>323</v>
      </c>
      <c r="E1886" s="282" t="str">
        <f>CONCATENATE(SUM('Раздел 3'!T13:T13),"=",SUM('Раздел 3'!J13:J13),"+",SUM('Раздел 3'!P13:P13),"+",SUM('Раздел 3'!R13:S13))</f>
        <v>0=0+0+0</v>
      </c>
    </row>
    <row r="1887" spans="1:5" ht="39.6" x14ac:dyDescent="0.25">
      <c r="A1887" s="223" t="str">
        <f>IF((SUM('Раздел 3'!T14:T14)=SUM('Раздел 3'!J14:J14)+SUM('Раздел 3'!P14:P14)+SUM('Раздел 3'!R14:S14)),"","Неверно!")</f>
        <v/>
      </c>
      <c r="B1887" s="222" t="s">
        <v>3311</v>
      </c>
      <c r="C1887" s="282" t="s">
        <v>825</v>
      </c>
      <c r="D1887" s="282" t="s">
        <v>323</v>
      </c>
      <c r="E1887" s="282" t="str">
        <f>CONCATENATE(SUM('Раздел 3'!T14:T14),"=",SUM('Раздел 3'!J14:J14),"+",SUM('Раздел 3'!P14:P14),"+",SUM('Раздел 3'!R14:S14))</f>
        <v>0=0+0+0</v>
      </c>
    </row>
    <row r="1888" spans="1:5" ht="39.6" x14ac:dyDescent="0.25">
      <c r="A1888" s="223" t="str">
        <f>IF((SUM('Раздел 3'!T15:T15)=SUM('Раздел 3'!J15:J15)+SUM('Раздел 3'!P15:P15)+SUM('Раздел 3'!R15:S15)),"","Неверно!")</f>
        <v/>
      </c>
      <c r="B1888" s="222" t="s">
        <v>3311</v>
      </c>
      <c r="C1888" s="282" t="s">
        <v>826</v>
      </c>
      <c r="D1888" s="282" t="s">
        <v>323</v>
      </c>
      <c r="E1888" s="282" t="str">
        <f>CONCATENATE(SUM('Раздел 3'!T15:T15),"=",SUM('Раздел 3'!J15:J15),"+",SUM('Раздел 3'!P15:P15),"+",SUM('Раздел 3'!R15:S15))</f>
        <v>0=0+0+0</v>
      </c>
    </row>
    <row r="1889" spans="1:5" ht="39.6" x14ac:dyDescent="0.25">
      <c r="A1889" s="223" t="str">
        <f>IF((SUM('Раздел 3'!T16:T16)=SUM('Раздел 3'!J16:J16)+SUM('Раздел 3'!P16:P16)+SUM('Раздел 3'!R16:S16)),"","Неверно!")</f>
        <v/>
      </c>
      <c r="B1889" s="222" t="s">
        <v>3311</v>
      </c>
      <c r="C1889" s="282" t="s">
        <v>827</v>
      </c>
      <c r="D1889" s="282" t="s">
        <v>323</v>
      </c>
      <c r="E1889" s="282" t="str">
        <f>CONCATENATE(SUM('Раздел 3'!T16:T16),"=",SUM('Раздел 3'!J16:J16),"+",SUM('Раздел 3'!P16:P16),"+",SUM('Раздел 3'!R16:S16))</f>
        <v>0=0+0+0</v>
      </c>
    </row>
    <row r="1890" spans="1:5" ht="39.6" x14ac:dyDescent="0.25">
      <c r="A1890" s="223" t="str">
        <f>IF((SUM('Раздел 3'!T17:T17)=SUM('Раздел 3'!J17:J17)+SUM('Раздел 3'!P17:P17)+SUM('Раздел 3'!R17:S17)),"","Неверно!")</f>
        <v/>
      </c>
      <c r="B1890" s="222" t="s">
        <v>3311</v>
      </c>
      <c r="C1890" s="282" t="s">
        <v>828</v>
      </c>
      <c r="D1890" s="282" t="s">
        <v>323</v>
      </c>
      <c r="E1890" s="282" t="str">
        <f>CONCATENATE(SUM('Раздел 3'!T17:T17),"=",SUM('Раздел 3'!J17:J17),"+",SUM('Раздел 3'!P17:P17),"+",SUM('Раздел 3'!R17:S17))</f>
        <v>0=0+0+0</v>
      </c>
    </row>
    <row r="1891" spans="1:5" ht="39.6" x14ac:dyDescent="0.25">
      <c r="A1891" s="223" t="str">
        <f>IF((SUM('Раздел 3'!T18:T18)=SUM('Раздел 3'!J18:J18)+SUM('Раздел 3'!P18:P18)+SUM('Раздел 3'!R18:S18)),"","Неверно!")</f>
        <v/>
      </c>
      <c r="B1891" s="222" t="s">
        <v>3311</v>
      </c>
      <c r="C1891" s="282" t="s">
        <v>829</v>
      </c>
      <c r="D1891" s="282" t="s">
        <v>323</v>
      </c>
      <c r="E1891" s="282" t="str">
        <f>CONCATENATE(SUM('Раздел 3'!T18:T18),"=",SUM('Раздел 3'!J18:J18),"+",SUM('Раздел 3'!P18:P18),"+",SUM('Раздел 3'!R18:S18))</f>
        <v>0=0+0+0</v>
      </c>
    </row>
    <row r="1892" spans="1:5" ht="26.4" x14ac:dyDescent="0.25">
      <c r="A1892" s="223" t="str">
        <f>IF((SUM('Раздел 3'!D14:D14)=SUM('Раздел 3'!D15:D16)),"","Неверно!")</f>
        <v/>
      </c>
      <c r="B1892" s="222" t="s">
        <v>3312</v>
      </c>
      <c r="C1892" s="282" t="s">
        <v>784</v>
      </c>
      <c r="D1892" s="282" t="s">
        <v>322</v>
      </c>
      <c r="E1892" s="282" t="str">
        <f>CONCATENATE(SUM('Раздел 3'!D14:D14),"=",SUM('Раздел 3'!D15:D16))</f>
        <v>0=0</v>
      </c>
    </row>
    <row r="1893" spans="1:5" ht="26.4" x14ac:dyDescent="0.25">
      <c r="A1893" s="223" t="str">
        <f>IF((SUM('Раздел 3'!M14:M14)=SUM('Раздел 3'!M15:M16)),"","Неверно!")</f>
        <v/>
      </c>
      <c r="B1893" s="222" t="s">
        <v>3312</v>
      </c>
      <c r="C1893" s="282" t="s">
        <v>785</v>
      </c>
      <c r="D1893" s="282" t="s">
        <v>322</v>
      </c>
      <c r="E1893" s="282" t="str">
        <f>CONCATENATE(SUM('Раздел 3'!M14:M14),"=",SUM('Раздел 3'!M15:M16))</f>
        <v>0=0</v>
      </c>
    </row>
    <row r="1894" spans="1:5" ht="26.4" x14ac:dyDescent="0.25">
      <c r="A1894" s="223" t="str">
        <f>IF((SUM('Раздел 3'!N14:N14)=SUM('Раздел 3'!N15:N16)),"","Неверно!")</f>
        <v/>
      </c>
      <c r="B1894" s="222" t="s">
        <v>3312</v>
      </c>
      <c r="C1894" s="282" t="s">
        <v>786</v>
      </c>
      <c r="D1894" s="282" t="s">
        <v>322</v>
      </c>
      <c r="E1894" s="282" t="str">
        <f>CONCATENATE(SUM('Раздел 3'!N14:N14),"=",SUM('Раздел 3'!N15:N16))</f>
        <v>0=0</v>
      </c>
    </row>
    <row r="1895" spans="1:5" ht="26.4" x14ac:dyDescent="0.25">
      <c r="A1895" s="223" t="str">
        <f>IF((SUM('Раздел 3'!O14:O14)=SUM('Раздел 3'!O15:O16)),"","Неверно!")</f>
        <v/>
      </c>
      <c r="B1895" s="222" t="s">
        <v>3312</v>
      </c>
      <c r="C1895" s="282" t="s">
        <v>787</v>
      </c>
      <c r="D1895" s="282" t="s">
        <v>322</v>
      </c>
      <c r="E1895" s="282" t="str">
        <f>CONCATENATE(SUM('Раздел 3'!O14:O14),"=",SUM('Раздел 3'!O15:O16))</f>
        <v>0=0</v>
      </c>
    </row>
    <row r="1896" spans="1:5" ht="26.4" x14ac:dyDescent="0.25">
      <c r="A1896" s="223" t="str">
        <f>IF((SUM('Раздел 3'!P14:P14)=SUM('Раздел 3'!P15:P16)),"","Неверно!")</f>
        <v/>
      </c>
      <c r="B1896" s="222" t="s">
        <v>3312</v>
      </c>
      <c r="C1896" s="282" t="s">
        <v>788</v>
      </c>
      <c r="D1896" s="282" t="s">
        <v>322</v>
      </c>
      <c r="E1896" s="282" t="str">
        <f>CONCATENATE(SUM('Раздел 3'!P14:P14),"=",SUM('Раздел 3'!P15:P16))</f>
        <v>0=0</v>
      </c>
    </row>
    <row r="1897" spans="1:5" ht="26.4" x14ac:dyDescent="0.25">
      <c r="A1897" s="223" t="str">
        <f>IF((SUM('Раздел 3'!Q14:Q14)=SUM('Раздел 3'!Q15:Q16)),"","Неверно!")</f>
        <v/>
      </c>
      <c r="B1897" s="222" t="s">
        <v>3312</v>
      </c>
      <c r="C1897" s="282" t="s">
        <v>789</v>
      </c>
      <c r="D1897" s="282" t="s">
        <v>322</v>
      </c>
      <c r="E1897" s="282" t="str">
        <f>CONCATENATE(SUM('Раздел 3'!Q14:Q14),"=",SUM('Раздел 3'!Q15:Q16))</f>
        <v>0=0</v>
      </c>
    </row>
    <row r="1898" spans="1:5" ht="26.4" x14ac:dyDescent="0.25">
      <c r="A1898" s="223" t="str">
        <f>IF((SUM('Раздел 3'!R14:R14)=SUM('Раздел 3'!R15:R16)),"","Неверно!")</f>
        <v/>
      </c>
      <c r="B1898" s="222" t="s">
        <v>3312</v>
      </c>
      <c r="C1898" s="282" t="s">
        <v>790</v>
      </c>
      <c r="D1898" s="282" t="s">
        <v>322</v>
      </c>
      <c r="E1898" s="282" t="str">
        <f>CONCATENATE(SUM('Раздел 3'!R14:R14),"=",SUM('Раздел 3'!R15:R16))</f>
        <v>0=0</v>
      </c>
    </row>
    <row r="1899" spans="1:5" ht="26.4" x14ac:dyDescent="0.25">
      <c r="A1899" s="223" t="str">
        <f>IF((SUM('Раздел 3'!S14:S14)=SUM('Раздел 3'!S15:S16)),"","Неверно!")</f>
        <v/>
      </c>
      <c r="B1899" s="222" t="s">
        <v>3312</v>
      </c>
      <c r="C1899" s="282" t="s">
        <v>791</v>
      </c>
      <c r="D1899" s="282" t="s">
        <v>322</v>
      </c>
      <c r="E1899" s="282" t="str">
        <f>CONCATENATE(SUM('Раздел 3'!S14:S14),"=",SUM('Раздел 3'!S15:S16))</f>
        <v>0=0</v>
      </c>
    </row>
    <row r="1900" spans="1:5" ht="26.4" x14ac:dyDescent="0.25">
      <c r="A1900" s="223" t="str">
        <f>IF((SUM('Раздел 3'!T14:T14)=SUM('Раздел 3'!T15:T16)),"","Неверно!")</f>
        <v/>
      </c>
      <c r="B1900" s="222" t="s">
        <v>3312</v>
      </c>
      <c r="C1900" s="282" t="s">
        <v>792</v>
      </c>
      <c r="D1900" s="282" t="s">
        <v>322</v>
      </c>
      <c r="E1900" s="282" t="str">
        <f>CONCATENATE(SUM('Раздел 3'!T14:T14),"=",SUM('Раздел 3'!T15:T16))</f>
        <v>0=0</v>
      </c>
    </row>
    <row r="1901" spans="1:5" ht="26.4" x14ac:dyDescent="0.25">
      <c r="A1901" s="223" t="str">
        <f>IF((SUM('Раздел 3'!U14:U14)=SUM('Раздел 3'!U15:U16)),"","Неверно!")</f>
        <v/>
      </c>
      <c r="B1901" s="222" t="s">
        <v>3312</v>
      </c>
      <c r="C1901" s="282" t="s">
        <v>793</v>
      </c>
      <c r="D1901" s="282" t="s">
        <v>322</v>
      </c>
      <c r="E1901" s="282" t="str">
        <f>CONCATENATE(SUM('Раздел 3'!U14:U14),"=",SUM('Раздел 3'!U15:U16))</f>
        <v>0=0</v>
      </c>
    </row>
    <row r="1902" spans="1:5" ht="26.4" x14ac:dyDescent="0.25">
      <c r="A1902" s="223" t="str">
        <f>IF((SUM('Раздел 3'!V14:V14)=SUM('Раздел 3'!V15:V16)),"","Неверно!")</f>
        <v/>
      </c>
      <c r="B1902" s="222" t="s">
        <v>3312</v>
      </c>
      <c r="C1902" s="282" t="s">
        <v>794</v>
      </c>
      <c r="D1902" s="282" t="s">
        <v>322</v>
      </c>
      <c r="E1902" s="282" t="str">
        <f>CONCATENATE(SUM('Раздел 3'!V14:V14),"=",SUM('Раздел 3'!V15:V16))</f>
        <v>0=0</v>
      </c>
    </row>
    <row r="1903" spans="1:5" ht="26.4" x14ac:dyDescent="0.25">
      <c r="A1903" s="223" t="str">
        <f>IF((SUM('Раздел 3'!E14:E14)=SUM('Раздел 3'!E15:E16)),"","Неверно!")</f>
        <v/>
      </c>
      <c r="B1903" s="222" t="s">
        <v>3312</v>
      </c>
      <c r="C1903" s="282" t="s">
        <v>795</v>
      </c>
      <c r="D1903" s="282" t="s">
        <v>322</v>
      </c>
      <c r="E1903" s="282" t="str">
        <f>CONCATENATE(SUM('Раздел 3'!E14:E14),"=",SUM('Раздел 3'!E15:E16))</f>
        <v>0=0</v>
      </c>
    </row>
    <row r="1904" spans="1:5" ht="26.4" x14ac:dyDescent="0.25">
      <c r="A1904" s="223" t="str">
        <f>IF((SUM('Раздел 3'!W14:W14)=SUM('Раздел 3'!W15:W16)),"","Неверно!")</f>
        <v/>
      </c>
      <c r="B1904" s="222" t="s">
        <v>3312</v>
      </c>
      <c r="C1904" s="282" t="s">
        <v>796</v>
      </c>
      <c r="D1904" s="282" t="s">
        <v>322</v>
      </c>
      <c r="E1904" s="282" t="str">
        <f>CONCATENATE(SUM('Раздел 3'!W14:W14),"=",SUM('Раздел 3'!W15:W16))</f>
        <v>0=0</v>
      </c>
    </row>
    <row r="1905" spans="1:5" ht="26.4" x14ac:dyDescent="0.25">
      <c r="A1905" s="223" t="str">
        <f>IF((SUM('Раздел 3'!X14:X14)=SUM('Раздел 3'!X15:X16)),"","Неверно!")</f>
        <v/>
      </c>
      <c r="B1905" s="222" t="s">
        <v>3312</v>
      </c>
      <c r="C1905" s="282" t="s">
        <v>797</v>
      </c>
      <c r="D1905" s="282" t="s">
        <v>322</v>
      </c>
      <c r="E1905" s="282" t="str">
        <f>CONCATENATE(SUM('Раздел 3'!X14:X14),"=",SUM('Раздел 3'!X15:X16))</f>
        <v>0=0</v>
      </c>
    </row>
    <row r="1906" spans="1:5" ht="26.4" x14ac:dyDescent="0.25">
      <c r="A1906" s="223" t="str">
        <f>IF((SUM('Раздел 3'!Y14:Y14)=SUM('Раздел 3'!Y15:Y16)),"","Неверно!")</f>
        <v/>
      </c>
      <c r="B1906" s="222" t="s">
        <v>3312</v>
      </c>
      <c r="C1906" s="282" t="s">
        <v>798</v>
      </c>
      <c r="D1906" s="282" t="s">
        <v>322</v>
      </c>
      <c r="E1906" s="282" t="str">
        <f>CONCATENATE(SUM('Раздел 3'!Y14:Y14),"=",SUM('Раздел 3'!Y15:Y16))</f>
        <v>0=0</v>
      </c>
    </row>
    <row r="1907" spans="1:5" ht="26.4" x14ac:dyDescent="0.25">
      <c r="A1907" s="223" t="str">
        <f>IF((SUM('Раздел 3'!Z14:Z14)=SUM('Раздел 3'!Z15:Z16)),"","Неверно!")</f>
        <v/>
      </c>
      <c r="B1907" s="222" t="s">
        <v>3312</v>
      </c>
      <c r="C1907" s="282" t="s">
        <v>799</v>
      </c>
      <c r="D1907" s="282" t="s">
        <v>322</v>
      </c>
      <c r="E1907" s="282" t="str">
        <f>CONCATENATE(SUM('Раздел 3'!Z14:Z14),"=",SUM('Раздел 3'!Z15:Z16))</f>
        <v>0=0</v>
      </c>
    </row>
    <row r="1908" spans="1:5" ht="26.4" x14ac:dyDescent="0.25">
      <c r="A1908" s="223" t="str">
        <f>IF((SUM('Раздел 3'!AA14:AA14)=SUM('Раздел 3'!AA15:AA16)),"","Неверно!")</f>
        <v/>
      </c>
      <c r="B1908" s="222" t="s">
        <v>3312</v>
      </c>
      <c r="C1908" s="282" t="s">
        <v>800</v>
      </c>
      <c r="D1908" s="282" t="s">
        <v>322</v>
      </c>
      <c r="E1908" s="282" t="str">
        <f>CONCATENATE(SUM('Раздел 3'!AA14:AA14),"=",SUM('Раздел 3'!AA15:AA16))</f>
        <v>0=0</v>
      </c>
    </row>
    <row r="1909" spans="1:5" ht="26.4" x14ac:dyDescent="0.25">
      <c r="A1909" s="223" t="str">
        <f>IF((SUM('Раздел 3'!AB14:AB14)=SUM('Раздел 3'!AB15:AB16)),"","Неверно!")</f>
        <v/>
      </c>
      <c r="B1909" s="222" t="s">
        <v>3312</v>
      </c>
      <c r="C1909" s="282" t="s">
        <v>801</v>
      </c>
      <c r="D1909" s="282" t="s">
        <v>322</v>
      </c>
      <c r="E1909" s="282" t="str">
        <f>CONCATENATE(SUM('Раздел 3'!AB14:AB14),"=",SUM('Раздел 3'!AB15:AB16))</f>
        <v>0=0</v>
      </c>
    </row>
    <row r="1910" spans="1:5" ht="26.4" x14ac:dyDescent="0.25">
      <c r="A1910" s="223" t="str">
        <f>IF((SUM('Раздел 3'!AC14:AC14)=SUM('Раздел 3'!AC15:AC16)),"","Неверно!")</f>
        <v/>
      </c>
      <c r="B1910" s="222" t="s">
        <v>3312</v>
      </c>
      <c r="C1910" s="282" t="s">
        <v>802</v>
      </c>
      <c r="D1910" s="282" t="s">
        <v>322</v>
      </c>
      <c r="E1910" s="282" t="str">
        <f>CONCATENATE(SUM('Раздел 3'!AC14:AC14),"=",SUM('Раздел 3'!AC15:AC16))</f>
        <v>0=0</v>
      </c>
    </row>
    <row r="1911" spans="1:5" ht="26.4" x14ac:dyDescent="0.25">
      <c r="A1911" s="223" t="str">
        <f>IF((SUM('Раздел 3'!AD14:AD14)=SUM('Раздел 3'!AD15:AD16)),"","Неверно!")</f>
        <v/>
      </c>
      <c r="B1911" s="222" t="s">
        <v>3312</v>
      </c>
      <c r="C1911" s="282" t="s">
        <v>803</v>
      </c>
      <c r="D1911" s="282" t="s">
        <v>322</v>
      </c>
      <c r="E1911" s="282" t="str">
        <f>CONCATENATE(SUM('Раздел 3'!AD14:AD14),"=",SUM('Раздел 3'!AD15:AD16))</f>
        <v>0=0</v>
      </c>
    </row>
    <row r="1912" spans="1:5" ht="26.4" x14ac:dyDescent="0.25">
      <c r="A1912" s="223" t="str">
        <f>IF((SUM('Раздел 3'!AE14:AE14)=SUM('Раздел 3'!AE15:AE16)),"","Неверно!")</f>
        <v/>
      </c>
      <c r="B1912" s="222" t="s">
        <v>3312</v>
      </c>
      <c r="C1912" s="282" t="s">
        <v>804</v>
      </c>
      <c r="D1912" s="282" t="s">
        <v>322</v>
      </c>
      <c r="E1912" s="282" t="str">
        <f>CONCATENATE(SUM('Раздел 3'!AE14:AE14),"=",SUM('Раздел 3'!AE15:AE16))</f>
        <v>0=0</v>
      </c>
    </row>
    <row r="1913" spans="1:5" ht="26.4" x14ac:dyDescent="0.25">
      <c r="A1913" s="223" t="str">
        <f>IF((SUM('Раздел 3'!AF14:AF14)=SUM('Раздел 3'!AF15:AF16)),"","Неверно!")</f>
        <v/>
      </c>
      <c r="B1913" s="222" t="s">
        <v>3312</v>
      </c>
      <c r="C1913" s="282" t="s">
        <v>805</v>
      </c>
      <c r="D1913" s="282" t="s">
        <v>322</v>
      </c>
      <c r="E1913" s="282" t="str">
        <f>CONCATENATE(SUM('Раздел 3'!AF14:AF14),"=",SUM('Раздел 3'!AF15:AF16))</f>
        <v>0=0</v>
      </c>
    </row>
    <row r="1914" spans="1:5" ht="26.4" x14ac:dyDescent="0.25">
      <c r="A1914" s="223" t="str">
        <f>IF((SUM('Раздел 3'!F14:F14)=SUM('Раздел 3'!F15:F16)),"","Неверно!")</f>
        <v/>
      </c>
      <c r="B1914" s="222" t="s">
        <v>3312</v>
      </c>
      <c r="C1914" s="282" t="s">
        <v>806</v>
      </c>
      <c r="D1914" s="282" t="s">
        <v>322</v>
      </c>
      <c r="E1914" s="282" t="str">
        <f>CONCATENATE(SUM('Раздел 3'!F14:F14),"=",SUM('Раздел 3'!F15:F16))</f>
        <v>0=0</v>
      </c>
    </row>
    <row r="1915" spans="1:5" ht="26.4" x14ac:dyDescent="0.25">
      <c r="A1915" s="223" t="str">
        <f>IF((SUM('Раздел 3'!AG14:AG14)=SUM('Раздел 3'!AG15:AG16)),"","Неверно!")</f>
        <v/>
      </c>
      <c r="B1915" s="222" t="s">
        <v>3312</v>
      </c>
      <c r="C1915" s="282" t="s">
        <v>807</v>
      </c>
      <c r="D1915" s="282" t="s">
        <v>322</v>
      </c>
      <c r="E1915" s="282" t="str">
        <f>CONCATENATE(SUM('Раздел 3'!AG14:AG14),"=",SUM('Раздел 3'!AG15:AG16))</f>
        <v>0=0</v>
      </c>
    </row>
    <row r="1916" spans="1:5" ht="26.4" x14ac:dyDescent="0.25">
      <c r="A1916" s="223" t="str">
        <f>IF((SUM('Раздел 3'!AH14:AH14)=SUM('Раздел 3'!AH15:AH16)),"","Неверно!")</f>
        <v/>
      </c>
      <c r="B1916" s="222" t="s">
        <v>3312</v>
      </c>
      <c r="C1916" s="282" t="s">
        <v>808</v>
      </c>
      <c r="D1916" s="282" t="s">
        <v>322</v>
      </c>
      <c r="E1916" s="282" t="str">
        <f>CONCATENATE(SUM('Раздел 3'!AH14:AH14),"=",SUM('Раздел 3'!AH15:AH16))</f>
        <v>0=0</v>
      </c>
    </row>
    <row r="1917" spans="1:5" ht="26.4" x14ac:dyDescent="0.25">
      <c r="A1917" s="223" t="str">
        <f>IF((SUM('Раздел 3'!AI14:AI14)=SUM('Раздел 3'!AI15:AI16)),"","Неверно!")</f>
        <v/>
      </c>
      <c r="B1917" s="222" t="s">
        <v>3312</v>
      </c>
      <c r="C1917" s="282" t="s">
        <v>809</v>
      </c>
      <c r="D1917" s="282" t="s">
        <v>322</v>
      </c>
      <c r="E1917" s="282" t="str">
        <f>CONCATENATE(SUM('Раздел 3'!AI14:AI14),"=",SUM('Раздел 3'!AI15:AI16))</f>
        <v>0=0</v>
      </c>
    </row>
    <row r="1918" spans="1:5" ht="26.4" x14ac:dyDescent="0.25">
      <c r="A1918" s="223" t="str">
        <f>IF((SUM('Раздел 3'!AJ14:AJ14)=SUM('Раздел 3'!AJ15:AJ16)),"","Неверно!")</f>
        <v/>
      </c>
      <c r="B1918" s="222" t="s">
        <v>3312</v>
      </c>
      <c r="C1918" s="282" t="s">
        <v>810</v>
      </c>
      <c r="D1918" s="282" t="s">
        <v>322</v>
      </c>
      <c r="E1918" s="282" t="str">
        <f>CONCATENATE(SUM('Раздел 3'!AJ14:AJ14),"=",SUM('Раздел 3'!AJ15:AJ16))</f>
        <v>0=0</v>
      </c>
    </row>
    <row r="1919" spans="1:5" ht="26.4" x14ac:dyDescent="0.25">
      <c r="A1919" s="223" t="str">
        <f>IF((SUM('Раздел 3'!AK14:AK14)=SUM('Раздел 3'!AK15:AK16)),"","Неверно!")</f>
        <v/>
      </c>
      <c r="B1919" s="222" t="s">
        <v>3312</v>
      </c>
      <c r="C1919" s="282" t="s">
        <v>3120</v>
      </c>
      <c r="D1919" s="282" t="s">
        <v>322</v>
      </c>
      <c r="E1919" s="282" t="str">
        <f>CONCATENATE(SUM('Раздел 3'!AK14:AK14),"=",SUM('Раздел 3'!AK15:AK16))</f>
        <v>0=0</v>
      </c>
    </row>
    <row r="1920" spans="1:5" ht="26.4" x14ac:dyDescent="0.25">
      <c r="A1920" s="223" t="str">
        <f>IF((SUM('Раздел 3'!G14:G14)=SUM('Раздел 3'!G15:G16)),"","Неверно!")</f>
        <v/>
      </c>
      <c r="B1920" s="222" t="s">
        <v>3312</v>
      </c>
      <c r="C1920" s="282" t="s">
        <v>811</v>
      </c>
      <c r="D1920" s="282" t="s">
        <v>322</v>
      </c>
      <c r="E1920" s="282" t="str">
        <f>CONCATENATE(SUM('Раздел 3'!G14:G14),"=",SUM('Раздел 3'!G15:G16))</f>
        <v>0=0</v>
      </c>
    </row>
    <row r="1921" spans="1:5" ht="26.4" x14ac:dyDescent="0.25">
      <c r="A1921" s="223" t="str">
        <f>IF((SUM('Раздел 3'!H14:H14)=SUM('Раздел 3'!H15:H16)),"","Неверно!")</f>
        <v/>
      </c>
      <c r="B1921" s="222" t="s">
        <v>3312</v>
      </c>
      <c r="C1921" s="282" t="s">
        <v>812</v>
      </c>
      <c r="D1921" s="282" t="s">
        <v>322</v>
      </c>
      <c r="E1921" s="282" t="str">
        <f>CONCATENATE(SUM('Раздел 3'!H14:H14),"=",SUM('Раздел 3'!H15:H16))</f>
        <v>0=0</v>
      </c>
    </row>
    <row r="1922" spans="1:5" ht="26.4" x14ac:dyDescent="0.25">
      <c r="A1922" s="223" t="str">
        <f>IF((SUM('Раздел 3'!I14:I14)=SUM('Раздел 3'!I15:I16)),"","Неверно!")</f>
        <v/>
      </c>
      <c r="B1922" s="222" t="s">
        <v>3312</v>
      </c>
      <c r="C1922" s="282" t="s">
        <v>813</v>
      </c>
      <c r="D1922" s="282" t="s">
        <v>322</v>
      </c>
      <c r="E1922" s="282" t="str">
        <f>CONCATENATE(SUM('Раздел 3'!I14:I14),"=",SUM('Раздел 3'!I15:I16))</f>
        <v>0=0</v>
      </c>
    </row>
    <row r="1923" spans="1:5" ht="26.4" x14ac:dyDescent="0.25">
      <c r="A1923" s="223" t="str">
        <f>IF((SUM('Раздел 3'!J14:J14)=SUM('Раздел 3'!J15:J16)),"","Неверно!")</f>
        <v/>
      </c>
      <c r="B1923" s="222" t="s">
        <v>3312</v>
      </c>
      <c r="C1923" s="282" t="s">
        <v>814</v>
      </c>
      <c r="D1923" s="282" t="s">
        <v>322</v>
      </c>
      <c r="E1923" s="282" t="str">
        <f>CONCATENATE(SUM('Раздел 3'!J14:J14),"=",SUM('Раздел 3'!J15:J16))</f>
        <v>0=0</v>
      </c>
    </row>
    <row r="1924" spans="1:5" ht="26.4" x14ac:dyDescent="0.25">
      <c r="A1924" s="223" t="str">
        <f>IF((SUM('Раздел 3'!K14:K14)=SUM('Раздел 3'!K15:K16)),"","Неверно!")</f>
        <v/>
      </c>
      <c r="B1924" s="222" t="s">
        <v>3312</v>
      </c>
      <c r="C1924" s="282" t="s">
        <v>815</v>
      </c>
      <c r="D1924" s="282" t="s">
        <v>322</v>
      </c>
      <c r="E1924" s="282" t="str">
        <f>CONCATENATE(SUM('Раздел 3'!K14:K14),"=",SUM('Раздел 3'!K15:K16))</f>
        <v>0=0</v>
      </c>
    </row>
    <row r="1925" spans="1:5" ht="26.4" x14ac:dyDescent="0.25">
      <c r="A1925" s="223" t="str">
        <f>IF((SUM('Раздел 3'!L14:L14)=SUM('Раздел 3'!L15:L16)),"","Неверно!")</f>
        <v/>
      </c>
      <c r="B1925" s="222" t="s">
        <v>3312</v>
      </c>
      <c r="C1925" s="282" t="s">
        <v>816</v>
      </c>
      <c r="D1925" s="282" t="s">
        <v>322</v>
      </c>
      <c r="E1925" s="282" t="str">
        <f>CONCATENATE(SUM('Раздел 3'!L14:L14),"=",SUM('Раздел 3'!L15:L16))</f>
        <v>0=0</v>
      </c>
    </row>
    <row r="1926" spans="1:5" x14ac:dyDescent="0.25">
      <c r="A1926" s="223" t="str">
        <f>IF((SUM('Раздел 3'!K10:K10)&lt;=SUM('Раздел 3'!J10:J10)),"","Неверно!")</f>
        <v/>
      </c>
      <c r="B1926" s="222" t="s">
        <v>3313</v>
      </c>
      <c r="C1926" s="282" t="s">
        <v>771</v>
      </c>
      <c r="D1926" s="282" t="s">
        <v>321</v>
      </c>
      <c r="E1926" s="282" t="str">
        <f>CONCATENATE(SUM('Раздел 3'!K10:K10),"&lt;=",SUM('Раздел 3'!J10:J10))</f>
        <v>0&lt;=0</v>
      </c>
    </row>
    <row r="1927" spans="1:5" ht="26.4" x14ac:dyDescent="0.25">
      <c r="A1927" s="223" t="str">
        <f>IF((SUM('Раздел 3'!K19:K19)&lt;=SUM('Раздел 3'!J19:J19)),"","Неверно!")</f>
        <v/>
      </c>
      <c r="B1927" s="222" t="s">
        <v>3313</v>
      </c>
      <c r="C1927" s="282" t="s">
        <v>772</v>
      </c>
      <c r="D1927" s="282" t="s">
        <v>321</v>
      </c>
      <c r="E1927" s="282" t="str">
        <f>CONCATENATE(SUM('Раздел 3'!K19:K19),"&lt;=",SUM('Раздел 3'!J19:J19))</f>
        <v>0&lt;=0</v>
      </c>
    </row>
    <row r="1928" spans="1:5" ht="26.4" x14ac:dyDescent="0.25">
      <c r="A1928" s="223" t="str">
        <f>IF((SUM('Раздел 3'!K20:K20)&lt;=SUM('Раздел 3'!J20:J20)),"","Неверно!")</f>
        <v/>
      </c>
      <c r="B1928" s="222" t="s">
        <v>3313</v>
      </c>
      <c r="C1928" s="282" t="s">
        <v>773</v>
      </c>
      <c r="D1928" s="282" t="s">
        <v>321</v>
      </c>
      <c r="E1928" s="282" t="str">
        <f>CONCATENATE(SUM('Раздел 3'!K20:K20),"&lt;=",SUM('Раздел 3'!J20:J20))</f>
        <v>0&lt;=0</v>
      </c>
    </row>
    <row r="1929" spans="1:5" ht="26.4" x14ac:dyDescent="0.25">
      <c r="A1929" s="223" t="str">
        <f>IF((SUM('Раздел 3'!K21:K21)&lt;=SUM('Раздел 3'!J21:J21)),"","Неверно!")</f>
        <v/>
      </c>
      <c r="B1929" s="222" t="s">
        <v>3313</v>
      </c>
      <c r="C1929" s="282" t="s">
        <v>774</v>
      </c>
      <c r="D1929" s="282" t="s">
        <v>321</v>
      </c>
      <c r="E1929" s="282" t="str">
        <f>CONCATENATE(SUM('Раздел 3'!K21:K21),"&lt;=",SUM('Раздел 3'!J21:J21))</f>
        <v>0&lt;=0</v>
      </c>
    </row>
    <row r="1930" spans="1:5" ht="26.4" x14ac:dyDescent="0.25">
      <c r="A1930" s="223" t="str">
        <f>IF((SUM('Раздел 3'!K22:K22)&lt;=SUM('Раздел 3'!J22:J22)),"","Неверно!")</f>
        <v/>
      </c>
      <c r="B1930" s="222" t="s">
        <v>3313</v>
      </c>
      <c r="C1930" s="282" t="s">
        <v>775</v>
      </c>
      <c r="D1930" s="282" t="s">
        <v>321</v>
      </c>
      <c r="E1930" s="282" t="str">
        <f>CONCATENATE(SUM('Раздел 3'!K22:K22),"&lt;=",SUM('Раздел 3'!J22:J22))</f>
        <v>0&lt;=0</v>
      </c>
    </row>
    <row r="1931" spans="1:5" x14ac:dyDescent="0.25">
      <c r="A1931" s="223" t="str">
        <f>IF((SUM('Раздел 3'!K11:K11)&lt;=SUM('Раздел 3'!J11:J11)),"","Неверно!")</f>
        <v/>
      </c>
      <c r="B1931" s="222" t="s">
        <v>3313</v>
      </c>
      <c r="C1931" s="282" t="s">
        <v>776</v>
      </c>
      <c r="D1931" s="282" t="s">
        <v>321</v>
      </c>
      <c r="E1931" s="282" t="str">
        <f>CONCATENATE(SUM('Раздел 3'!K11:K11),"&lt;=",SUM('Раздел 3'!J11:J11))</f>
        <v>0&lt;=0</v>
      </c>
    </row>
    <row r="1932" spans="1:5" x14ac:dyDescent="0.25">
      <c r="A1932" s="223" t="str">
        <f>IF((SUM('Раздел 3'!K12:K12)&lt;=SUM('Раздел 3'!J12:J12)),"","Неверно!")</f>
        <v/>
      </c>
      <c r="B1932" s="222" t="s">
        <v>3313</v>
      </c>
      <c r="C1932" s="282" t="s">
        <v>777</v>
      </c>
      <c r="D1932" s="282" t="s">
        <v>321</v>
      </c>
      <c r="E1932" s="282" t="str">
        <f>CONCATENATE(SUM('Раздел 3'!K12:K12),"&lt;=",SUM('Раздел 3'!J12:J12))</f>
        <v>0&lt;=0</v>
      </c>
    </row>
    <row r="1933" spans="1:5" x14ac:dyDescent="0.25">
      <c r="A1933" s="223" t="str">
        <f>IF((SUM('Раздел 3'!K13:K13)&lt;=SUM('Раздел 3'!J13:J13)),"","Неверно!")</f>
        <v/>
      </c>
      <c r="B1933" s="222" t="s">
        <v>3313</v>
      </c>
      <c r="C1933" s="282" t="s">
        <v>778</v>
      </c>
      <c r="D1933" s="282" t="s">
        <v>321</v>
      </c>
      <c r="E1933" s="282" t="str">
        <f>CONCATENATE(SUM('Раздел 3'!K13:K13),"&lt;=",SUM('Раздел 3'!J13:J13))</f>
        <v>0&lt;=0</v>
      </c>
    </row>
    <row r="1934" spans="1:5" x14ac:dyDescent="0.25">
      <c r="A1934" s="223" t="str">
        <f>IF((SUM('Раздел 3'!K14:K14)&lt;=SUM('Раздел 3'!J14:J14)),"","Неверно!")</f>
        <v/>
      </c>
      <c r="B1934" s="222" t="s">
        <v>3313</v>
      </c>
      <c r="C1934" s="282" t="s">
        <v>779</v>
      </c>
      <c r="D1934" s="282" t="s">
        <v>321</v>
      </c>
      <c r="E1934" s="282" t="str">
        <f>CONCATENATE(SUM('Раздел 3'!K14:K14),"&lt;=",SUM('Раздел 3'!J14:J14))</f>
        <v>0&lt;=0</v>
      </c>
    </row>
    <row r="1935" spans="1:5" x14ac:dyDescent="0.25">
      <c r="A1935" s="223" t="str">
        <f>IF((SUM('Раздел 3'!K15:K15)&lt;=SUM('Раздел 3'!J15:J15)),"","Неверно!")</f>
        <v/>
      </c>
      <c r="B1935" s="222" t="s">
        <v>3313</v>
      </c>
      <c r="C1935" s="282" t="s">
        <v>780</v>
      </c>
      <c r="D1935" s="282" t="s">
        <v>321</v>
      </c>
      <c r="E1935" s="282" t="str">
        <f>CONCATENATE(SUM('Раздел 3'!K15:K15),"&lt;=",SUM('Раздел 3'!J15:J15))</f>
        <v>0&lt;=0</v>
      </c>
    </row>
    <row r="1936" spans="1:5" x14ac:dyDescent="0.25">
      <c r="A1936" s="223" t="str">
        <f>IF((SUM('Раздел 3'!K16:K16)&lt;=SUM('Раздел 3'!J16:J16)),"","Неверно!")</f>
        <v/>
      </c>
      <c r="B1936" s="222" t="s">
        <v>3313</v>
      </c>
      <c r="C1936" s="282" t="s">
        <v>781</v>
      </c>
      <c r="D1936" s="282" t="s">
        <v>321</v>
      </c>
      <c r="E1936" s="282" t="str">
        <f>CONCATENATE(SUM('Раздел 3'!K16:K16),"&lt;=",SUM('Раздел 3'!J16:J16))</f>
        <v>0&lt;=0</v>
      </c>
    </row>
    <row r="1937" spans="1:5" x14ac:dyDescent="0.25">
      <c r="A1937" s="223" t="str">
        <f>IF((SUM('Раздел 3'!K17:K17)&lt;=SUM('Раздел 3'!J17:J17)),"","Неверно!")</f>
        <v/>
      </c>
      <c r="B1937" s="222" t="s">
        <v>3313</v>
      </c>
      <c r="C1937" s="282" t="s">
        <v>782</v>
      </c>
      <c r="D1937" s="282" t="s">
        <v>321</v>
      </c>
      <c r="E1937" s="282" t="str">
        <f>CONCATENATE(SUM('Раздел 3'!K17:K17),"&lt;=",SUM('Раздел 3'!J17:J17))</f>
        <v>0&lt;=0</v>
      </c>
    </row>
    <row r="1938" spans="1:5" x14ac:dyDescent="0.25">
      <c r="A1938" s="223" t="str">
        <f>IF((SUM('Раздел 3'!K18:K18)&lt;=SUM('Раздел 3'!J18:J18)),"","Неверно!")</f>
        <v/>
      </c>
      <c r="B1938" s="222" t="s">
        <v>3313</v>
      </c>
      <c r="C1938" s="282" t="s">
        <v>783</v>
      </c>
      <c r="D1938" s="282" t="s">
        <v>321</v>
      </c>
      <c r="E1938" s="282" t="str">
        <f>CONCATENATE(SUM('Раздел 3'!K18:K18),"&lt;=",SUM('Раздел 3'!J18:J18))</f>
        <v>0&lt;=0</v>
      </c>
    </row>
    <row r="1939" spans="1:5" ht="26.4" x14ac:dyDescent="0.25">
      <c r="A1939" s="223" t="str">
        <f>IF((SUM('Раздел 2'!U9:U9)&gt;=SUM('Раздел 2'!AA9:AF9)),"","Неверно!")</f>
        <v/>
      </c>
      <c r="B1939" s="222" t="s">
        <v>3314</v>
      </c>
      <c r="C1939" s="282" t="s">
        <v>756</v>
      </c>
      <c r="D1939" s="282" t="s">
        <v>348</v>
      </c>
      <c r="E1939" s="282" t="str">
        <f>CONCATENATE(SUM('Раздел 2'!U9:U9),"&gt;=",SUM('Раздел 2'!AA9:AF9))</f>
        <v>0&gt;=0</v>
      </c>
    </row>
    <row r="1940" spans="1:5" ht="26.4" x14ac:dyDescent="0.25">
      <c r="A1940" s="223" t="str">
        <f>IF((SUM('Раздел 2'!U18:U18)&gt;=SUM('Раздел 2'!AA18:AF18)),"","Неверно!")</f>
        <v/>
      </c>
      <c r="B1940" s="222" t="s">
        <v>3314</v>
      </c>
      <c r="C1940" s="282" t="s">
        <v>757</v>
      </c>
      <c r="D1940" s="282" t="s">
        <v>348</v>
      </c>
      <c r="E1940" s="282" t="str">
        <f>CONCATENATE(SUM('Раздел 2'!U18:U18),"&gt;=",SUM('Раздел 2'!AA18:AF18))</f>
        <v>0&gt;=0</v>
      </c>
    </row>
    <row r="1941" spans="1:5" ht="26.4" x14ac:dyDescent="0.25">
      <c r="A1941" s="223" t="str">
        <f>IF((SUM('Раздел 2'!U19:U19)&gt;=SUM('Раздел 2'!AA19:AF19)),"","Неверно!")</f>
        <v/>
      </c>
      <c r="B1941" s="222" t="s">
        <v>3314</v>
      </c>
      <c r="C1941" s="282" t="s">
        <v>758</v>
      </c>
      <c r="D1941" s="282" t="s">
        <v>348</v>
      </c>
      <c r="E1941" s="282" t="str">
        <f>CONCATENATE(SUM('Раздел 2'!U19:U19),"&gt;=",SUM('Раздел 2'!AA19:AF19))</f>
        <v>0&gt;=0</v>
      </c>
    </row>
    <row r="1942" spans="1:5" ht="26.4" x14ac:dyDescent="0.25">
      <c r="A1942" s="223" t="str">
        <f>IF((SUM('Раздел 2'!U20:U20)&gt;=SUM('Раздел 2'!AA20:AF20)),"","Неверно!")</f>
        <v/>
      </c>
      <c r="B1942" s="222" t="s">
        <v>3314</v>
      </c>
      <c r="C1942" s="282" t="s">
        <v>759</v>
      </c>
      <c r="D1942" s="282" t="s">
        <v>348</v>
      </c>
      <c r="E1942" s="282" t="str">
        <f>CONCATENATE(SUM('Раздел 2'!U20:U20),"&gt;=",SUM('Раздел 2'!AA20:AF20))</f>
        <v>0&gt;=0</v>
      </c>
    </row>
    <row r="1943" spans="1:5" ht="26.4" x14ac:dyDescent="0.25">
      <c r="A1943" s="223" t="str">
        <f>IF((SUM('Раздел 2'!U21:U21)&gt;=SUM('Раздел 2'!AA21:AF21)),"","Неверно!")</f>
        <v/>
      </c>
      <c r="B1943" s="222" t="s">
        <v>3314</v>
      </c>
      <c r="C1943" s="282" t="s">
        <v>760</v>
      </c>
      <c r="D1943" s="282" t="s">
        <v>348</v>
      </c>
      <c r="E1943" s="282" t="str">
        <f>CONCATENATE(SUM('Раздел 2'!U21:U21),"&gt;=",SUM('Раздел 2'!AA21:AF21))</f>
        <v>0&gt;=0</v>
      </c>
    </row>
    <row r="1944" spans="1:5" ht="26.4" x14ac:dyDescent="0.25">
      <c r="A1944" s="223" t="str">
        <f>IF((SUM('Раздел 2'!U22:U22)&gt;=SUM('Раздел 2'!AA22:AF22)),"","Неверно!")</f>
        <v/>
      </c>
      <c r="B1944" s="222" t="s">
        <v>3314</v>
      </c>
      <c r="C1944" s="282" t="s">
        <v>761</v>
      </c>
      <c r="D1944" s="282" t="s">
        <v>348</v>
      </c>
      <c r="E1944" s="282" t="str">
        <f>CONCATENATE(SUM('Раздел 2'!U22:U22),"&gt;=",SUM('Раздел 2'!AA22:AF22))</f>
        <v>0&gt;=0</v>
      </c>
    </row>
    <row r="1945" spans="1:5" ht="26.4" x14ac:dyDescent="0.25">
      <c r="A1945" s="223" t="str">
        <f>IF((SUM('Раздел 2'!U23:U23)&gt;=SUM('Раздел 2'!AA23:AF23)),"","Неверно!")</f>
        <v/>
      </c>
      <c r="B1945" s="222" t="s">
        <v>3314</v>
      </c>
      <c r="C1945" s="282" t="s">
        <v>762</v>
      </c>
      <c r="D1945" s="282" t="s">
        <v>348</v>
      </c>
      <c r="E1945" s="282" t="str">
        <f>CONCATENATE(SUM('Раздел 2'!U23:U23),"&gt;=",SUM('Раздел 2'!AA23:AF23))</f>
        <v>0&gt;=0</v>
      </c>
    </row>
    <row r="1946" spans="1:5" ht="26.4" x14ac:dyDescent="0.25">
      <c r="A1946" s="223" t="str">
        <f>IF((SUM('Раздел 2'!U10:U10)&gt;=SUM('Раздел 2'!AA10:AF10)),"","Неверно!")</f>
        <v/>
      </c>
      <c r="B1946" s="222" t="s">
        <v>3314</v>
      </c>
      <c r="C1946" s="282" t="s">
        <v>763</v>
      </c>
      <c r="D1946" s="282" t="s">
        <v>348</v>
      </c>
      <c r="E1946" s="282" t="str">
        <f>CONCATENATE(SUM('Раздел 2'!U10:U10),"&gt;=",SUM('Раздел 2'!AA10:AF10))</f>
        <v>0&gt;=0</v>
      </c>
    </row>
    <row r="1947" spans="1:5" ht="26.4" x14ac:dyDescent="0.25">
      <c r="A1947" s="223" t="str">
        <f>IF((SUM('Раздел 2'!U11:U11)&gt;=SUM('Раздел 2'!AA11:AF11)),"","Неверно!")</f>
        <v/>
      </c>
      <c r="B1947" s="222" t="s">
        <v>3314</v>
      </c>
      <c r="C1947" s="282" t="s">
        <v>764</v>
      </c>
      <c r="D1947" s="282" t="s">
        <v>348</v>
      </c>
      <c r="E1947" s="282" t="str">
        <f>CONCATENATE(SUM('Раздел 2'!U11:U11),"&gt;=",SUM('Раздел 2'!AA11:AF11))</f>
        <v>0&gt;=0</v>
      </c>
    </row>
    <row r="1948" spans="1:5" ht="26.4" x14ac:dyDescent="0.25">
      <c r="A1948" s="223" t="str">
        <f>IF((SUM('Раздел 2'!U12:U12)&gt;=SUM('Раздел 2'!AA12:AF12)),"","Неверно!")</f>
        <v/>
      </c>
      <c r="B1948" s="222" t="s">
        <v>3314</v>
      </c>
      <c r="C1948" s="282" t="s">
        <v>765</v>
      </c>
      <c r="D1948" s="282" t="s">
        <v>348</v>
      </c>
      <c r="E1948" s="282" t="str">
        <f>CONCATENATE(SUM('Раздел 2'!U12:U12),"&gt;=",SUM('Раздел 2'!AA12:AF12))</f>
        <v>0&gt;=0</v>
      </c>
    </row>
    <row r="1949" spans="1:5" ht="26.4" x14ac:dyDescent="0.25">
      <c r="A1949" s="223" t="str">
        <f>IF((SUM('Раздел 2'!U13:U13)&gt;=SUM('Раздел 2'!AA13:AF13)),"","Неверно!")</f>
        <v/>
      </c>
      <c r="B1949" s="222" t="s">
        <v>3314</v>
      </c>
      <c r="C1949" s="282" t="s">
        <v>766</v>
      </c>
      <c r="D1949" s="282" t="s">
        <v>348</v>
      </c>
      <c r="E1949" s="282" t="str">
        <f>CONCATENATE(SUM('Раздел 2'!U13:U13),"&gt;=",SUM('Раздел 2'!AA13:AF13))</f>
        <v>0&gt;=0</v>
      </c>
    </row>
    <row r="1950" spans="1:5" ht="26.4" x14ac:dyDescent="0.25">
      <c r="A1950" s="223" t="str">
        <f>IF((SUM('Раздел 2'!U14:U14)&gt;=SUM('Раздел 2'!AA14:AF14)),"","Неверно!")</f>
        <v/>
      </c>
      <c r="B1950" s="222" t="s">
        <v>3314</v>
      </c>
      <c r="C1950" s="282" t="s">
        <v>767</v>
      </c>
      <c r="D1950" s="282" t="s">
        <v>348</v>
      </c>
      <c r="E1950" s="282" t="str">
        <f>CONCATENATE(SUM('Раздел 2'!U14:U14),"&gt;=",SUM('Раздел 2'!AA14:AF14))</f>
        <v>0&gt;=0</v>
      </c>
    </row>
    <row r="1951" spans="1:5" ht="26.4" x14ac:dyDescent="0.25">
      <c r="A1951" s="223" t="str">
        <f>IF((SUM('Раздел 2'!U15:U15)&gt;=SUM('Раздел 2'!AA15:AF15)),"","Неверно!")</f>
        <v/>
      </c>
      <c r="B1951" s="222" t="s">
        <v>3314</v>
      </c>
      <c r="C1951" s="282" t="s">
        <v>768</v>
      </c>
      <c r="D1951" s="282" t="s">
        <v>348</v>
      </c>
      <c r="E1951" s="282" t="str">
        <f>CONCATENATE(SUM('Раздел 2'!U15:U15),"&gt;=",SUM('Раздел 2'!AA15:AF15))</f>
        <v>0&gt;=0</v>
      </c>
    </row>
    <row r="1952" spans="1:5" ht="26.4" x14ac:dyDescent="0.25">
      <c r="A1952" s="223" t="str">
        <f>IF((SUM('Раздел 2'!U16:U16)&gt;=SUM('Раздел 2'!AA16:AF16)),"","Неверно!")</f>
        <v/>
      </c>
      <c r="B1952" s="222" t="s">
        <v>3314</v>
      </c>
      <c r="C1952" s="282" t="s">
        <v>769</v>
      </c>
      <c r="D1952" s="282" t="s">
        <v>348</v>
      </c>
      <c r="E1952" s="282" t="str">
        <f>CONCATENATE(SUM('Раздел 2'!U16:U16),"&gt;=",SUM('Раздел 2'!AA16:AF16))</f>
        <v>0&gt;=0</v>
      </c>
    </row>
    <row r="1953" spans="1:5" ht="26.4" x14ac:dyDescent="0.25">
      <c r="A1953" s="223" t="str">
        <f>IF((SUM('Раздел 2'!U17:U17)&gt;=SUM('Раздел 2'!AA17:AF17)),"","Неверно!")</f>
        <v/>
      </c>
      <c r="B1953" s="222" t="s">
        <v>3314</v>
      </c>
      <c r="C1953" s="282" t="s">
        <v>770</v>
      </c>
      <c r="D1953" s="282" t="s">
        <v>348</v>
      </c>
      <c r="E1953" s="282" t="str">
        <f>CONCATENATE(SUM('Раздел 2'!U17:U17),"&gt;=",SUM('Раздел 2'!AA17:AF17))</f>
        <v>0&gt;=0</v>
      </c>
    </row>
    <row r="1954" spans="1:5" ht="26.4" x14ac:dyDescent="0.25">
      <c r="A1954" s="223" t="str">
        <f>IF((SUM('Раздел 2'!V9:V9)&lt;=SUM('Раздел 2'!U9:U9)),"","Неверно!")</f>
        <v/>
      </c>
      <c r="B1954" s="222" t="s">
        <v>3315</v>
      </c>
      <c r="C1954" s="282" t="s">
        <v>741</v>
      </c>
      <c r="D1954" s="282" t="s">
        <v>347</v>
      </c>
      <c r="E1954" s="282" t="str">
        <f>CONCATENATE(SUM('Раздел 2'!V9:V9),"&lt;=",SUM('Раздел 2'!U9:U9))</f>
        <v>0&lt;=0</v>
      </c>
    </row>
    <row r="1955" spans="1:5" ht="26.4" x14ac:dyDescent="0.25">
      <c r="A1955" s="223" t="str">
        <f>IF((SUM('Раздел 2'!V18:V18)&lt;=SUM('Раздел 2'!U18:U18)),"","Неверно!")</f>
        <v/>
      </c>
      <c r="B1955" s="222" t="s">
        <v>3315</v>
      </c>
      <c r="C1955" s="282" t="s">
        <v>742</v>
      </c>
      <c r="D1955" s="282" t="s">
        <v>347</v>
      </c>
      <c r="E1955" s="282" t="str">
        <f>CONCATENATE(SUM('Раздел 2'!V18:V18),"&lt;=",SUM('Раздел 2'!U18:U18))</f>
        <v>0&lt;=0</v>
      </c>
    </row>
    <row r="1956" spans="1:5" ht="26.4" x14ac:dyDescent="0.25">
      <c r="A1956" s="223" t="str">
        <f>IF((SUM('Раздел 2'!V19:V19)&lt;=SUM('Раздел 2'!U19:U19)),"","Неверно!")</f>
        <v/>
      </c>
      <c r="B1956" s="222" t="s">
        <v>3315</v>
      </c>
      <c r="C1956" s="282" t="s">
        <v>743</v>
      </c>
      <c r="D1956" s="282" t="s">
        <v>347</v>
      </c>
      <c r="E1956" s="282" t="str">
        <f>CONCATENATE(SUM('Раздел 2'!V19:V19),"&lt;=",SUM('Раздел 2'!U19:U19))</f>
        <v>0&lt;=0</v>
      </c>
    </row>
    <row r="1957" spans="1:5" ht="26.4" x14ac:dyDescent="0.25">
      <c r="A1957" s="223" t="str">
        <f>IF((SUM('Раздел 2'!V20:V20)&lt;=SUM('Раздел 2'!U20:U20)),"","Неверно!")</f>
        <v/>
      </c>
      <c r="B1957" s="222" t="s">
        <v>3315</v>
      </c>
      <c r="C1957" s="282" t="s">
        <v>744</v>
      </c>
      <c r="D1957" s="282" t="s">
        <v>347</v>
      </c>
      <c r="E1957" s="282" t="str">
        <f>CONCATENATE(SUM('Раздел 2'!V20:V20),"&lt;=",SUM('Раздел 2'!U20:U20))</f>
        <v>0&lt;=0</v>
      </c>
    </row>
    <row r="1958" spans="1:5" ht="26.4" x14ac:dyDescent="0.25">
      <c r="A1958" s="223" t="str">
        <f>IF((SUM('Раздел 2'!V21:V21)&lt;=SUM('Раздел 2'!U21:U21)),"","Неверно!")</f>
        <v/>
      </c>
      <c r="B1958" s="222" t="s">
        <v>3315</v>
      </c>
      <c r="C1958" s="282" t="s">
        <v>745</v>
      </c>
      <c r="D1958" s="282" t="s">
        <v>347</v>
      </c>
      <c r="E1958" s="282" t="str">
        <f>CONCATENATE(SUM('Раздел 2'!V21:V21),"&lt;=",SUM('Раздел 2'!U21:U21))</f>
        <v>0&lt;=0</v>
      </c>
    </row>
    <row r="1959" spans="1:5" ht="26.4" x14ac:dyDescent="0.25">
      <c r="A1959" s="223" t="str">
        <f>IF((SUM('Раздел 2'!V22:V22)&lt;=SUM('Раздел 2'!U22:U22)),"","Неверно!")</f>
        <v/>
      </c>
      <c r="B1959" s="222" t="s">
        <v>3315</v>
      </c>
      <c r="C1959" s="282" t="s">
        <v>746</v>
      </c>
      <c r="D1959" s="282" t="s">
        <v>347</v>
      </c>
      <c r="E1959" s="282" t="str">
        <f>CONCATENATE(SUM('Раздел 2'!V22:V22),"&lt;=",SUM('Раздел 2'!U22:U22))</f>
        <v>0&lt;=0</v>
      </c>
    </row>
    <row r="1960" spans="1:5" ht="26.4" x14ac:dyDescent="0.25">
      <c r="A1960" s="223" t="str">
        <f>IF((SUM('Раздел 2'!V23:V23)&lt;=SUM('Раздел 2'!U23:U23)),"","Неверно!")</f>
        <v/>
      </c>
      <c r="B1960" s="222" t="s">
        <v>3315</v>
      </c>
      <c r="C1960" s="282" t="s">
        <v>747</v>
      </c>
      <c r="D1960" s="282" t="s">
        <v>347</v>
      </c>
      <c r="E1960" s="282" t="str">
        <f>CONCATENATE(SUM('Раздел 2'!V23:V23),"&lt;=",SUM('Раздел 2'!U23:U23))</f>
        <v>0&lt;=0</v>
      </c>
    </row>
    <row r="1961" spans="1:5" ht="26.4" x14ac:dyDescent="0.25">
      <c r="A1961" s="223" t="str">
        <f>IF((SUM('Раздел 2'!V10:V10)&lt;=SUM('Раздел 2'!U10:U10)),"","Неверно!")</f>
        <v/>
      </c>
      <c r="B1961" s="222" t="s">
        <v>3315</v>
      </c>
      <c r="C1961" s="282" t="s">
        <v>748</v>
      </c>
      <c r="D1961" s="282" t="s">
        <v>347</v>
      </c>
      <c r="E1961" s="282" t="str">
        <f>CONCATENATE(SUM('Раздел 2'!V10:V10),"&lt;=",SUM('Раздел 2'!U10:U10))</f>
        <v>0&lt;=0</v>
      </c>
    </row>
    <row r="1962" spans="1:5" ht="26.4" x14ac:dyDescent="0.25">
      <c r="A1962" s="223" t="str">
        <f>IF((SUM('Раздел 2'!V11:V11)&lt;=SUM('Раздел 2'!U11:U11)),"","Неверно!")</f>
        <v/>
      </c>
      <c r="B1962" s="222" t="s">
        <v>3315</v>
      </c>
      <c r="C1962" s="282" t="s">
        <v>749</v>
      </c>
      <c r="D1962" s="282" t="s">
        <v>347</v>
      </c>
      <c r="E1962" s="282" t="str">
        <f>CONCATENATE(SUM('Раздел 2'!V11:V11),"&lt;=",SUM('Раздел 2'!U11:U11))</f>
        <v>0&lt;=0</v>
      </c>
    </row>
    <row r="1963" spans="1:5" ht="26.4" x14ac:dyDescent="0.25">
      <c r="A1963" s="223" t="str">
        <f>IF((SUM('Раздел 2'!V12:V12)&lt;=SUM('Раздел 2'!U12:U12)),"","Неверно!")</f>
        <v/>
      </c>
      <c r="B1963" s="222" t="s">
        <v>3315</v>
      </c>
      <c r="C1963" s="282" t="s">
        <v>750</v>
      </c>
      <c r="D1963" s="282" t="s">
        <v>347</v>
      </c>
      <c r="E1963" s="282" t="str">
        <f>CONCATENATE(SUM('Раздел 2'!V12:V12),"&lt;=",SUM('Раздел 2'!U12:U12))</f>
        <v>0&lt;=0</v>
      </c>
    </row>
    <row r="1964" spans="1:5" ht="26.4" x14ac:dyDescent="0.25">
      <c r="A1964" s="223" t="str">
        <f>IF((SUM('Раздел 2'!V13:V13)&lt;=SUM('Раздел 2'!U13:U13)),"","Неверно!")</f>
        <v/>
      </c>
      <c r="B1964" s="222" t="s">
        <v>3315</v>
      </c>
      <c r="C1964" s="282" t="s">
        <v>751</v>
      </c>
      <c r="D1964" s="282" t="s">
        <v>347</v>
      </c>
      <c r="E1964" s="282" t="str">
        <f>CONCATENATE(SUM('Раздел 2'!V13:V13),"&lt;=",SUM('Раздел 2'!U13:U13))</f>
        <v>0&lt;=0</v>
      </c>
    </row>
    <row r="1965" spans="1:5" ht="26.4" x14ac:dyDescent="0.25">
      <c r="A1965" s="223" t="str">
        <f>IF((SUM('Раздел 2'!V14:V14)&lt;=SUM('Раздел 2'!U14:U14)),"","Неверно!")</f>
        <v/>
      </c>
      <c r="B1965" s="222" t="s">
        <v>3315</v>
      </c>
      <c r="C1965" s="282" t="s">
        <v>752</v>
      </c>
      <c r="D1965" s="282" t="s">
        <v>347</v>
      </c>
      <c r="E1965" s="282" t="str">
        <f>CONCATENATE(SUM('Раздел 2'!V14:V14),"&lt;=",SUM('Раздел 2'!U14:U14))</f>
        <v>0&lt;=0</v>
      </c>
    </row>
    <row r="1966" spans="1:5" ht="26.4" x14ac:dyDescent="0.25">
      <c r="A1966" s="223" t="str">
        <f>IF((SUM('Раздел 2'!V15:V15)&lt;=SUM('Раздел 2'!U15:U15)),"","Неверно!")</f>
        <v/>
      </c>
      <c r="B1966" s="222" t="s">
        <v>3315</v>
      </c>
      <c r="C1966" s="282" t="s">
        <v>753</v>
      </c>
      <c r="D1966" s="282" t="s">
        <v>347</v>
      </c>
      <c r="E1966" s="282" t="str">
        <f>CONCATENATE(SUM('Раздел 2'!V15:V15),"&lt;=",SUM('Раздел 2'!U15:U15))</f>
        <v>0&lt;=0</v>
      </c>
    </row>
    <row r="1967" spans="1:5" ht="26.4" x14ac:dyDescent="0.25">
      <c r="A1967" s="223" t="str">
        <f>IF((SUM('Раздел 2'!V16:V16)&lt;=SUM('Раздел 2'!U16:U16)),"","Неверно!")</f>
        <v/>
      </c>
      <c r="B1967" s="222" t="s">
        <v>3315</v>
      </c>
      <c r="C1967" s="282" t="s">
        <v>754</v>
      </c>
      <c r="D1967" s="282" t="s">
        <v>347</v>
      </c>
      <c r="E1967" s="282" t="str">
        <f>CONCATENATE(SUM('Раздел 2'!V16:V16),"&lt;=",SUM('Раздел 2'!U16:U16))</f>
        <v>0&lt;=0</v>
      </c>
    </row>
    <row r="1968" spans="1:5" ht="26.4" x14ac:dyDescent="0.25">
      <c r="A1968" s="223" t="str">
        <f>IF((SUM('Раздел 2'!V17:V17)&lt;=SUM('Раздел 2'!U17:U17)),"","Неверно!")</f>
        <v/>
      </c>
      <c r="B1968" s="222" t="s">
        <v>3315</v>
      </c>
      <c r="C1968" s="282" t="s">
        <v>755</v>
      </c>
      <c r="D1968" s="282" t="s">
        <v>347</v>
      </c>
      <c r="E1968" s="282" t="str">
        <f>CONCATENATE(SUM('Раздел 2'!V17:V17),"&lt;=",SUM('Раздел 2'!U17:U17))</f>
        <v>0&lt;=0</v>
      </c>
    </row>
    <row r="1969" spans="1:5" ht="26.4" x14ac:dyDescent="0.25">
      <c r="A1969" s="223" t="str">
        <f>IF((SUM('Раздел 2'!X9:X9)&lt;=SUM('Раздел 2'!W9:W9)),"","Неверно!")</f>
        <v/>
      </c>
      <c r="B1969" s="222" t="s">
        <v>3316</v>
      </c>
      <c r="C1969" s="282" t="s">
        <v>726</v>
      </c>
      <c r="D1969" s="282" t="s">
        <v>346</v>
      </c>
      <c r="E1969" s="282" t="str">
        <f>CONCATENATE(SUM('Раздел 2'!X9:X9),"&lt;=",SUM('Раздел 2'!W9:W9))</f>
        <v>0&lt;=0</v>
      </c>
    </row>
    <row r="1970" spans="1:5" ht="26.4" x14ac:dyDescent="0.25">
      <c r="A1970" s="223" t="str">
        <f>IF((SUM('Раздел 2'!X18:X18)&lt;=SUM('Раздел 2'!W18:W18)),"","Неверно!")</f>
        <v/>
      </c>
      <c r="B1970" s="222" t="s">
        <v>3316</v>
      </c>
      <c r="C1970" s="282" t="s">
        <v>727</v>
      </c>
      <c r="D1970" s="282" t="s">
        <v>346</v>
      </c>
      <c r="E1970" s="282" t="str">
        <f>CONCATENATE(SUM('Раздел 2'!X18:X18),"&lt;=",SUM('Раздел 2'!W18:W18))</f>
        <v>0&lt;=0</v>
      </c>
    </row>
    <row r="1971" spans="1:5" ht="26.4" x14ac:dyDescent="0.25">
      <c r="A1971" s="223" t="str">
        <f>IF((SUM('Раздел 2'!X19:X19)&lt;=SUM('Раздел 2'!W19:W19)),"","Неверно!")</f>
        <v/>
      </c>
      <c r="B1971" s="222" t="s">
        <v>3316</v>
      </c>
      <c r="C1971" s="282" t="s">
        <v>728</v>
      </c>
      <c r="D1971" s="282" t="s">
        <v>346</v>
      </c>
      <c r="E1971" s="282" t="str">
        <f>CONCATENATE(SUM('Раздел 2'!X19:X19),"&lt;=",SUM('Раздел 2'!W19:W19))</f>
        <v>0&lt;=0</v>
      </c>
    </row>
    <row r="1972" spans="1:5" ht="26.4" x14ac:dyDescent="0.25">
      <c r="A1972" s="223" t="str">
        <f>IF((SUM('Раздел 2'!X20:X20)&lt;=SUM('Раздел 2'!W20:W20)),"","Неверно!")</f>
        <v/>
      </c>
      <c r="B1972" s="222" t="s">
        <v>3316</v>
      </c>
      <c r="C1972" s="282" t="s">
        <v>729</v>
      </c>
      <c r="D1972" s="282" t="s">
        <v>346</v>
      </c>
      <c r="E1972" s="282" t="str">
        <f>CONCATENATE(SUM('Раздел 2'!X20:X20),"&lt;=",SUM('Раздел 2'!W20:W20))</f>
        <v>0&lt;=0</v>
      </c>
    </row>
    <row r="1973" spans="1:5" ht="26.4" x14ac:dyDescent="0.25">
      <c r="A1973" s="223" t="str">
        <f>IF((SUM('Раздел 2'!X21:X21)&lt;=SUM('Раздел 2'!W21:W21)),"","Неверно!")</f>
        <v/>
      </c>
      <c r="B1973" s="222" t="s">
        <v>3316</v>
      </c>
      <c r="C1973" s="282" t="s">
        <v>730</v>
      </c>
      <c r="D1973" s="282" t="s">
        <v>346</v>
      </c>
      <c r="E1973" s="282" t="str">
        <f>CONCATENATE(SUM('Раздел 2'!X21:X21),"&lt;=",SUM('Раздел 2'!W21:W21))</f>
        <v>0&lt;=0</v>
      </c>
    </row>
    <row r="1974" spans="1:5" ht="26.4" x14ac:dyDescent="0.25">
      <c r="A1974" s="223" t="str">
        <f>IF((SUM('Раздел 2'!X22:X22)&lt;=SUM('Раздел 2'!W22:W22)),"","Неверно!")</f>
        <v/>
      </c>
      <c r="B1974" s="222" t="s">
        <v>3316</v>
      </c>
      <c r="C1974" s="282" t="s">
        <v>731</v>
      </c>
      <c r="D1974" s="282" t="s">
        <v>346</v>
      </c>
      <c r="E1974" s="282" t="str">
        <f>CONCATENATE(SUM('Раздел 2'!X22:X22),"&lt;=",SUM('Раздел 2'!W22:W22))</f>
        <v>0&lt;=0</v>
      </c>
    </row>
    <row r="1975" spans="1:5" ht="26.4" x14ac:dyDescent="0.25">
      <c r="A1975" s="223" t="str">
        <f>IF((SUM('Раздел 2'!X23:X23)&lt;=SUM('Раздел 2'!W23:W23)),"","Неверно!")</f>
        <v/>
      </c>
      <c r="B1975" s="222" t="s">
        <v>3316</v>
      </c>
      <c r="C1975" s="282" t="s">
        <v>732</v>
      </c>
      <c r="D1975" s="282" t="s">
        <v>346</v>
      </c>
      <c r="E1975" s="282" t="str">
        <f>CONCATENATE(SUM('Раздел 2'!X23:X23),"&lt;=",SUM('Раздел 2'!W23:W23))</f>
        <v>0&lt;=0</v>
      </c>
    </row>
    <row r="1976" spans="1:5" ht="26.4" x14ac:dyDescent="0.25">
      <c r="A1976" s="223" t="str">
        <f>IF((SUM('Раздел 2'!X10:X10)&lt;=SUM('Раздел 2'!W10:W10)),"","Неверно!")</f>
        <v/>
      </c>
      <c r="B1976" s="222" t="s">
        <v>3316</v>
      </c>
      <c r="C1976" s="282" t="s">
        <v>733</v>
      </c>
      <c r="D1976" s="282" t="s">
        <v>346</v>
      </c>
      <c r="E1976" s="282" t="str">
        <f>CONCATENATE(SUM('Раздел 2'!X10:X10),"&lt;=",SUM('Раздел 2'!W10:W10))</f>
        <v>0&lt;=0</v>
      </c>
    </row>
    <row r="1977" spans="1:5" ht="26.4" x14ac:dyDescent="0.25">
      <c r="A1977" s="223" t="str">
        <f>IF((SUM('Раздел 2'!X11:X11)&lt;=SUM('Раздел 2'!W11:W11)),"","Неверно!")</f>
        <v/>
      </c>
      <c r="B1977" s="222" t="s">
        <v>3316</v>
      </c>
      <c r="C1977" s="282" t="s">
        <v>734</v>
      </c>
      <c r="D1977" s="282" t="s">
        <v>346</v>
      </c>
      <c r="E1977" s="282" t="str">
        <f>CONCATENATE(SUM('Раздел 2'!X11:X11),"&lt;=",SUM('Раздел 2'!W11:W11))</f>
        <v>0&lt;=0</v>
      </c>
    </row>
    <row r="1978" spans="1:5" ht="26.4" x14ac:dyDescent="0.25">
      <c r="A1978" s="223" t="str">
        <f>IF((SUM('Раздел 2'!X12:X12)&lt;=SUM('Раздел 2'!W12:W12)),"","Неверно!")</f>
        <v/>
      </c>
      <c r="B1978" s="222" t="s">
        <v>3316</v>
      </c>
      <c r="C1978" s="282" t="s">
        <v>735</v>
      </c>
      <c r="D1978" s="282" t="s">
        <v>346</v>
      </c>
      <c r="E1978" s="282" t="str">
        <f>CONCATENATE(SUM('Раздел 2'!X12:X12),"&lt;=",SUM('Раздел 2'!W12:W12))</f>
        <v>0&lt;=0</v>
      </c>
    </row>
    <row r="1979" spans="1:5" ht="26.4" x14ac:dyDescent="0.25">
      <c r="A1979" s="223" t="str">
        <f>IF((SUM('Раздел 2'!X13:X13)&lt;=SUM('Раздел 2'!W13:W13)),"","Неверно!")</f>
        <v/>
      </c>
      <c r="B1979" s="222" t="s">
        <v>3316</v>
      </c>
      <c r="C1979" s="282" t="s">
        <v>736</v>
      </c>
      <c r="D1979" s="282" t="s">
        <v>346</v>
      </c>
      <c r="E1979" s="282" t="str">
        <f>CONCATENATE(SUM('Раздел 2'!X13:X13),"&lt;=",SUM('Раздел 2'!W13:W13))</f>
        <v>0&lt;=0</v>
      </c>
    </row>
    <row r="1980" spans="1:5" ht="26.4" x14ac:dyDescent="0.25">
      <c r="A1980" s="223" t="str">
        <f>IF((SUM('Раздел 2'!X14:X14)&lt;=SUM('Раздел 2'!W14:W14)),"","Неверно!")</f>
        <v/>
      </c>
      <c r="B1980" s="222" t="s">
        <v>3316</v>
      </c>
      <c r="C1980" s="282" t="s">
        <v>737</v>
      </c>
      <c r="D1980" s="282" t="s">
        <v>346</v>
      </c>
      <c r="E1980" s="282" t="str">
        <f>CONCATENATE(SUM('Раздел 2'!X14:X14),"&lt;=",SUM('Раздел 2'!W14:W14))</f>
        <v>0&lt;=0</v>
      </c>
    </row>
    <row r="1981" spans="1:5" ht="26.4" x14ac:dyDescent="0.25">
      <c r="A1981" s="223" t="str">
        <f>IF((SUM('Раздел 2'!X15:X15)&lt;=SUM('Раздел 2'!W15:W15)),"","Неверно!")</f>
        <v/>
      </c>
      <c r="B1981" s="222" t="s">
        <v>3316</v>
      </c>
      <c r="C1981" s="282" t="s">
        <v>738</v>
      </c>
      <c r="D1981" s="282" t="s">
        <v>346</v>
      </c>
      <c r="E1981" s="282" t="str">
        <f>CONCATENATE(SUM('Раздел 2'!X15:X15),"&lt;=",SUM('Раздел 2'!W15:W15))</f>
        <v>0&lt;=0</v>
      </c>
    </row>
    <row r="1982" spans="1:5" ht="26.4" x14ac:dyDescent="0.25">
      <c r="A1982" s="223" t="str">
        <f>IF((SUM('Раздел 2'!X16:X16)&lt;=SUM('Раздел 2'!W16:W16)),"","Неверно!")</f>
        <v/>
      </c>
      <c r="B1982" s="222" t="s">
        <v>3316</v>
      </c>
      <c r="C1982" s="282" t="s">
        <v>739</v>
      </c>
      <c r="D1982" s="282" t="s">
        <v>346</v>
      </c>
      <c r="E1982" s="282" t="str">
        <f>CONCATENATE(SUM('Раздел 2'!X16:X16),"&lt;=",SUM('Раздел 2'!W16:W16))</f>
        <v>0&lt;=0</v>
      </c>
    </row>
    <row r="1983" spans="1:5" ht="26.4" x14ac:dyDescent="0.25">
      <c r="A1983" s="223" t="str">
        <f>IF((SUM('Раздел 2'!X17:X17)&lt;=SUM('Раздел 2'!W17:W17)),"","Неверно!")</f>
        <v/>
      </c>
      <c r="B1983" s="222" t="s">
        <v>3316</v>
      </c>
      <c r="C1983" s="282" t="s">
        <v>740</v>
      </c>
      <c r="D1983" s="282" t="s">
        <v>346</v>
      </c>
      <c r="E1983" s="282" t="str">
        <f>CONCATENATE(SUM('Раздел 2'!X17:X17),"&lt;=",SUM('Раздел 2'!W17:W17))</f>
        <v>0&lt;=0</v>
      </c>
    </row>
    <row r="1984" spans="1:5" x14ac:dyDescent="0.25">
      <c r="A1984" s="223" t="str">
        <f>IF((SUM('Раздел 2'!F9:F9)&gt;=SUM('Раздел 2'!G9:G9)),"","Неверно!")</f>
        <v/>
      </c>
      <c r="B1984" s="222" t="s">
        <v>3317</v>
      </c>
      <c r="C1984" s="282" t="s">
        <v>711</v>
      </c>
      <c r="D1984" s="282" t="s">
        <v>363</v>
      </c>
      <c r="E1984" s="282" t="str">
        <f>CONCATENATE(SUM('Раздел 2'!F9:F9),"&gt;=",SUM('Раздел 2'!G9:G9))</f>
        <v>0&gt;=0</v>
      </c>
    </row>
    <row r="1985" spans="1:5" ht="26.4" x14ac:dyDescent="0.25">
      <c r="A1985" s="223" t="str">
        <f>IF((SUM('Раздел 2'!F18:F18)&gt;=SUM('Раздел 2'!G18:G18)),"","Неверно!")</f>
        <v/>
      </c>
      <c r="B1985" s="222" t="s">
        <v>3317</v>
      </c>
      <c r="C1985" s="282" t="s">
        <v>712</v>
      </c>
      <c r="D1985" s="282" t="s">
        <v>363</v>
      </c>
      <c r="E1985" s="282" t="str">
        <f>CONCATENATE(SUM('Раздел 2'!F18:F18),"&gt;=",SUM('Раздел 2'!G18:G18))</f>
        <v>0&gt;=0</v>
      </c>
    </row>
    <row r="1986" spans="1:5" ht="26.4" x14ac:dyDescent="0.25">
      <c r="A1986" s="223" t="str">
        <f>IF((SUM('Раздел 2'!F19:F19)&gt;=SUM('Раздел 2'!G19:G19)),"","Неверно!")</f>
        <v/>
      </c>
      <c r="B1986" s="222" t="s">
        <v>3317</v>
      </c>
      <c r="C1986" s="282" t="s">
        <v>713</v>
      </c>
      <c r="D1986" s="282" t="s">
        <v>363</v>
      </c>
      <c r="E1986" s="282" t="str">
        <f>CONCATENATE(SUM('Раздел 2'!F19:F19),"&gt;=",SUM('Раздел 2'!G19:G19))</f>
        <v>0&gt;=0</v>
      </c>
    </row>
    <row r="1987" spans="1:5" ht="26.4" x14ac:dyDescent="0.25">
      <c r="A1987" s="223" t="str">
        <f>IF((SUM('Раздел 2'!F20:F20)&gt;=SUM('Раздел 2'!G20:G20)),"","Неверно!")</f>
        <v/>
      </c>
      <c r="B1987" s="222" t="s">
        <v>3317</v>
      </c>
      <c r="C1987" s="282" t="s">
        <v>714</v>
      </c>
      <c r="D1987" s="282" t="s">
        <v>363</v>
      </c>
      <c r="E1987" s="282" t="str">
        <f>CONCATENATE(SUM('Раздел 2'!F20:F20),"&gt;=",SUM('Раздел 2'!G20:G20))</f>
        <v>0&gt;=0</v>
      </c>
    </row>
    <row r="1988" spans="1:5" ht="26.4" x14ac:dyDescent="0.25">
      <c r="A1988" s="223" t="str">
        <f>IF((SUM('Раздел 2'!F21:F21)&gt;=SUM('Раздел 2'!G21:G21)),"","Неверно!")</f>
        <v/>
      </c>
      <c r="B1988" s="222" t="s">
        <v>3317</v>
      </c>
      <c r="C1988" s="282" t="s">
        <v>715</v>
      </c>
      <c r="D1988" s="282" t="s">
        <v>363</v>
      </c>
      <c r="E1988" s="282" t="str">
        <f>CONCATENATE(SUM('Раздел 2'!F21:F21),"&gt;=",SUM('Раздел 2'!G21:G21))</f>
        <v>0&gt;=0</v>
      </c>
    </row>
    <row r="1989" spans="1:5" ht="26.4" x14ac:dyDescent="0.25">
      <c r="A1989" s="223" t="str">
        <f>IF((SUM('Раздел 2'!F22:F22)&gt;=SUM('Раздел 2'!G22:G22)),"","Неверно!")</f>
        <v/>
      </c>
      <c r="B1989" s="222" t="s">
        <v>3317</v>
      </c>
      <c r="C1989" s="282" t="s">
        <v>716</v>
      </c>
      <c r="D1989" s="282" t="s">
        <v>363</v>
      </c>
      <c r="E1989" s="282" t="str">
        <f>CONCATENATE(SUM('Раздел 2'!F22:F22),"&gt;=",SUM('Раздел 2'!G22:G22))</f>
        <v>0&gt;=0</v>
      </c>
    </row>
    <row r="1990" spans="1:5" ht="26.4" x14ac:dyDescent="0.25">
      <c r="A1990" s="223" t="str">
        <f>IF((SUM('Раздел 2'!F23:F23)&gt;=SUM('Раздел 2'!G23:G23)),"","Неверно!")</f>
        <v/>
      </c>
      <c r="B1990" s="222" t="s">
        <v>3317</v>
      </c>
      <c r="C1990" s="282" t="s">
        <v>717</v>
      </c>
      <c r="D1990" s="282" t="s">
        <v>363</v>
      </c>
      <c r="E1990" s="282" t="str">
        <f>CONCATENATE(SUM('Раздел 2'!F23:F23),"&gt;=",SUM('Раздел 2'!G23:G23))</f>
        <v>0&gt;=0</v>
      </c>
    </row>
    <row r="1991" spans="1:5" x14ac:dyDescent="0.25">
      <c r="A1991" s="223" t="str">
        <f>IF((SUM('Раздел 2'!F10:F10)&gt;=SUM('Раздел 2'!G10:G10)),"","Неверно!")</f>
        <v/>
      </c>
      <c r="B1991" s="222" t="s">
        <v>3317</v>
      </c>
      <c r="C1991" s="282" t="s">
        <v>718</v>
      </c>
      <c r="D1991" s="282" t="s">
        <v>363</v>
      </c>
      <c r="E1991" s="282" t="str">
        <f>CONCATENATE(SUM('Раздел 2'!F10:F10),"&gt;=",SUM('Раздел 2'!G10:G10))</f>
        <v>0&gt;=0</v>
      </c>
    </row>
    <row r="1992" spans="1:5" x14ac:dyDescent="0.25">
      <c r="A1992" s="223" t="str">
        <f>IF((SUM('Раздел 2'!F11:F11)&gt;=SUM('Раздел 2'!G11:G11)),"","Неверно!")</f>
        <v/>
      </c>
      <c r="B1992" s="222" t="s">
        <v>3317</v>
      </c>
      <c r="C1992" s="282" t="s">
        <v>719</v>
      </c>
      <c r="D1992" s="282" t="s">
        <v>363</v>
      </c>
      <c r="E1992" s="282" t="str">
        <f>CONCATENATE(SUM('Раздел 2'!F11:F11),"&gt;=",SUM('Раздел 2'!G11:G11))</f>
        <v>0&gt;=0</v>
      </c>
    </row>
    <row r="1993" spans="1:5" x14ac:dyDescent="0.25">
      <c r="A1993" s="223" t="str">
        <f>IF((SUM('Раздел 2'!F12:F12)&gt;=SUM('Раздел 2'!G12:G12)),"","Неверно!")</f>
        <v/>
      </c>
      <c r="B1993" s="222" t="s">
        <v>3317</v>
      </c>
      <c r="C1993" s="282" t="s">
        <v>720</v>
      </c>
      <c r="D1993" s="282" t="s">
        <v>363</v>
      </c>
      <c r="E1993" s="282" t="str">
        <f>CONCATENATE(SUM('Раздел 2'!F12:F12),"&gt;=",SUM('Раздел 2'!G12:G12))</f>
        <v>0&gt;=0</v>
      </c>
    </row>
    <row r="1994" spans="1:5" x14ac:dyDescent="0.25">
      <c r="A1994" s="223" t="str">
        <f>IF((SUM('Раздел 2'!F13:F13)&gt;=SUM('Раздел 2'!G13:G13)),"","Неверно!")</f>
        <v/>
      </c>
      <c r="B1994" s="222" t="s">
        <v>3317</v>
      </c>
      <c r="C1994" s="282" t="s">
        <v>721</v>
      </c>
      <c r="D1994" s="282" t="s">
        <v>363</v>
      </c>
      <c r="E1994" s="282" t="str">
        <f>CONCATENATE(SUM('Раздел 2'!F13:F13),"&gt;=",SUM('Раздел 2'!G13:G13))</f>
        <v>0&gt;=0</v>
      </c>
    </row>
    <row r="1995" spans="1:5" x14ac:dyDescent="0.25">
      <c r="A1995" s="223" t="str">
        <f>IF((SUM('Раздел 2'!F14:F14)&gt;=SUM('Раздел 2'!G14:G14)),"","Неверно!")</f>
        <v/>
      </c>
      <c r="B1995" s="222" t="s">
        <v>3317</v>
      </c>
      <c r="C1995" s="282" t="s">
        <v>722</v>
      </c>
      <c r="D1995" s="282" t="s">
        <v>363</v>
      </c>
      <c r="E1995" s="282" t="str">
        <f>CONCATENATE(SUM('Раздел 2'!F14:F14),"&gt;=",SUM('Раздел 2'!G14:G14))</f>
        <v>0&gt;=0</v>
      </c>
    </row>
    <row r="1996" spans="1:5" x14ac:dyDescent="0.25">
      <c r="A1996" s="223" t="str">
        <f>IF((SUM('Раздел 2'!F15:F15)&gt;=SUM('Раздел 2'!G15:G15)),"","Неверно!")</f>
        <v/>
      </c>
      <c r="B1996" s="222" t="s">
        <v>3317</v>
      </c>
      <c r="C1996" s="282" t="s">
        <v>723</v>
      </c>
      <c r="D1996" s="282" t="s">
        <v>363</v>
      </c>
      <c r="E1996" s="282" t="str">
        <f>CONCATENATE(SUM('Раздел 2'!F15:F15),"&gt;=",SUM('Раздел 2'!G15:G15))</f>
        <v>0&gt;=0</v>
      </c>
    </row>
    <row r="1997" spans="1:5" x14ac:dyDescent="0.25">
      <c r="A1997" s="223" t="str">
        <f>IF((SUM('Раздел 2'!F16:F16)&gt;=SUM('Раздел 2'!G16:G16)),"","Неверно!")</f>
        <v/>
      </c>
      <c r="B1997" s="222" t="s">
        <v>3317</v>
      </c>
      <c r="C1997" s="282" t="s">
        <v>724</v>
      </c>
      <c r="D1997" s="282" t="s">
        <v>363</v>
      </c>
      <c r="E1997" s="282" t="str">
        <f>CONCATENATE(SUM('Раздел 2'!F16:F16),"&gt;=",SUM('Раздел 2'!G16:G16))</f>
        <v>0&gt;=0</v>
      </c>
    </row>
    <row r="1998" spans="1:5" x14ac:dyDescent="0.25">
      <c r="A1998" s="223" t="str">
        <f>IF((SUM('Раздел 2'!F17:F17)&gt;=SUM('Раздел 2'!G17:G17)),"","Неверно!")</f>
        <v/>
      </c>
      <c r="B1998" s="222" t="s">
        <v>3317</v>
      </c>
      <c r="C1998" s="282" t="s">
        <v>725</v>
      </c>
      <c r="D1998" s="282" t="s">
        <v>363</v>
      </c>
      <c r="E1998" s="282" t="str">
        <f>CONCATENATE(SUM('Раздел 2'!F17:F17),"&gt;=",SUM('Раздел 2'!G17:G17))</f>
        <v>0&gt;=0</v>
      </c>
    </row>
    <row r="1999" spans="1:5" ht="26.4" x14ac:dyDescent="0.25">
      <c r="A1999" s="223" t="str">
        <f>IF((SUM('Раздел 2'!R9:R9)&lt;=SUM('Раздел 2'!Q9:Q9)),"","Неверно!")</f>
        <v/>
      </c>
      <c r="B1999" s="222" t="s">
        <v>3318</v>
      </c>
      <c r="C1999" s="282" t="s">
        <v>696</v>
      </c>
      <c r="D1999" s="282" t="s">
        <v>345</v>
      </c>
      <c r="E1999" s="282" t="str">
        <f>CONCATENATE(SUM('Раздел 2'!R9:R9),"&lt;=",SUM('Раздел 2'!Q9:Q9))</f>
        <v>0&lt;=0</v>
      </c>
    </row>
    <row r="2000" spans="1:5" ht="26.4" x14ac:dyDescent="0.25">
      <c r="A2000" s="223" t="str">
        <f>IF((SUM('Раздел 2'!R18:R18)&lt;=SUM('Раздел 2'!Q18:Q18)),"","Неверно!")</f>
        <v/>
      </c>
      <c r="B2000" s="222" t="s">
        <v>3318</v>
      </c>
      <c r="C2000" s="282" t="s">
        <v>697</v>
      </c>
      <c r="D2000" s="282" t="s">
        <v>345</v>
      </c>
      <c r="E2000" s="282" t="str">
        <f>CONCATENATE(SUM('Раздел 2'!R18:R18),"&lt;=",SUM('Раздел 2'!Q18:Q18))</f>
        <v>0&lt;=0</v>
      </c>
    </row>
    <row r="2001" spans="1:5" ht="26.4" x14ac:dyDescent="0.25">
      <c r="A2001" s="223" t="str">
        <f>IF((SUM('Раздел 2'!R19:R19)&lt;=SUM('Раздел 2'!Q19:Q19)),"","Неверно!")</f>
        <v/>
      </c>
      <c r="B2001" s="222" t="s">
        <v>3318</v>
      </c>
      <c r="C2001" s="282" t="s">
        <v>698</v>
      </c>
      <c r="D2001" s="282" t="s">
        <v>345</v>
      </c>
      <c r="E2001" s="282" t="str">
        <f>CONCATENATE(SUM('Раздел 2'!R19:R19),"&lt;=",SUM('Раздел 2'!Q19:Q19))</f>
        <v>0&lt;=0</v>
      </c>
    </row>
    <row r="2002" spans="1:5" ht="26.4" x14ac:dyDescent="0.25">
      <c r="A2002" s="223" t="str">
        <f>IF((SUM('Раздел 2'!R20:R20)&lt;=SUM('Раздел 2'!Q20:Q20)),"","Неверно!")</f>
        <v/>
      </c>
      <c r="B2002" s="222" t="s">
        <v>3318</v>
      </c>
      <c r="C2002" s="282" t="s">
        <v>699</v>
      </c>
      <c r="D2002" s="282" t="s">
        <v>345</v>
      </c>
      <c r="E2002" s="282" t="str">
        <f>CONCATENATE(SUM('Раздел 2'!R20:R20),"&lt;=",SUM('Раздел 2'!Q20:Q20))</f>
        <v>0&lt;=0</v>
      </c>
    </row>
    <row r="2003" spans="1:5" ht="26.4" x14ac:dyDescent="0.25">
      <c r="A2003" s="223" t="str">
        <f>IF((SUM('Раздел 2'!R21:R21)&lt;=SUM('Раздел 2'!Q21:Q21)),"","Неверно!")</f>
        <v/>
      </c>
      <c r="B2003" s="222" t="s">
        <v>3318</v>
      </c>
      <c r="C2003" s="282" t="s">
        <v>700</v>
      </c>
      <c r="D2003" s="282" t="s">
        <v>345</v>
      </c>
      <c r="E2003" s="282" t="str">
        <f>CONCATENATE(SUM('Раздел 2'!R21:R21),"&lt;=",SUM('Раздел 2'!Q21:Q21))</f>
        <v>0&lt;=0</v>
      </c>
    </row>
    <row r="2004" spans="1:5" ht="26.4" x14ac:dyDescent="0.25">
      <c r="A2004" s="223" t="str">
        <f>IF((SUM('Раздел 2'!R22:R22)&lt;=SUM('Раздел 2'!Q22:Q22)),"","Неверно!")</f>
        <v/>
      </c>
      <c r="B2004" s="222" t="s">
        <v>3318</v>
      </c>
      <c r="C2004" s="282" t="s">
        <v>701</v>
      </c>
      <c r="D2004" s="282" t="s">
        <v>345</v>
      </c>
      <c r="E2004" s="282" t="str">
        <f>CONCATENATE(SUM('Раздел 2'!R22:R22),"&lt;=",SUM('Раздел 2'!Q22:Q22))</f>
        <v>0&lt;=0</v>
      </c>
    </row>
    <row r="2005" spans="1:5" ht="26.4" x14ac:dyDescent="0.25">
      <c r="A2005" s="223" t="str">
        <f>IF((SUM('Раздел 2'!R23:R23)&lt;=SUM('Раздел 2'!Q23:Q23)),"","Неверно!")</f>
        <v/>
      </c>
      <c r="B2005" s="222" t="s">
        <v>3318</v>
      </c>
      <c r="C2005" s="282" t="s">
        <v>702</v>
      </c>
      <c r="D2005" s="282" t="s">
        <v>345</v>
      </c>
      <c r="E2005" s="282" t="str">
        <f>CONCATENATE(SUM('Раздел 2'!R23:R23),"&lt;=",SUM('Раздел 2'!Q23:Q23))</f>
        <v>0&lt;=0</v>
      </c>
    </row>
    <row r="2006" spans="1:5" ht="26.4" x14ac:dyDescent="0.25">
      <c r="A2006" s="223" t="str">
        <f>IF((SUM('Раздел 2'!R10:R10)&lt;=SUM('Раздел 2'!Q10:Q10)),"","Неверно!")</f>
        <v/>
      </c>
      <c r="B2006" s="222" t="s">
        <v>3318</v>
      </c>
      <c r="C2006" s="282" t="s">
        <v>703</v>
      </c>
      <c r="D2006" s="282" t="s">
        <v>345</v>
      </c>
      <c r="E2006" s="282" t="str">
        <f>CONCATENATE(SUM('Раздел 2'!R10:R10),"&lt;=",SUM('Раздел 2'!Q10:Q10))</f>
        <v>0&lt;=0</v>
      </c>
    </row>
    <row r="2007" spans="1:5" ht="26.4" x14ac:dyDescent="0.25">
      <c r="A2007" s="223" t="str">
        <f>IF((SUM('Раздел 2'!R11:R11)&lt;=SUM('Раздел 2'!Q11:Q11)),"","Неверно!")</f>
        <v/>
      </c>
      <c r="B2007" s="222" t="s">
        <v>3318</v>
      </c>
      <c r="C2007" s="282" t="s">
        <v>704</v>
      </c>
      <c r="D2007" s="282" t="s">
        <v>345</v>
      </c>
      <c r="E2007" s="282" t="str">
        <f>CONCATENATE(SUM('Раздел 2'!R11:R11),"&lt;=",SUM('Раздел 2'!Q11:Q11))</f>
        <v>0&lt;=0</v>
      </c>
    </row>
    <row r="2008" spans="1:5" ht="26.4" x14ac:dyDescent="0.25">
      <c r="A2008" s="223" t="str">
        <f>IF((SUM('Раздел 2'!R12:R12)&lt;=SUM('Раздел 2'!Q12:Q12)),"","Неверно!")</f>
        <v/>
      </c>
      <c r="B2008" s="222" t="s">
        <v>3318</v>
      </c>
      <c r="C2008" s="282" t="s">
        <v>705</v>
      </c>
      <c r="D2008" s="282" t="s">
        <v>345</v>
      </c>
      <c r="E2008" s="282" t="str">
        <f>CONCATENATE(SUM('Раздел 2'!R12:R12),"&lt;=",SUM('Раздел 2'!Q12:Q12))</f>
        <v>0&lt;=0</v>
      </c>
    </row>
    <row r="2009" spans="1:5" ht="26.4" x14ac:dyDescent="0.25">
      <c r="A2009" s="223" t="str">
        <f>IF((SUM('Раздел 2'!R13:R13)&lt;=SUM('Раздел 2'!Q13:Q13)),"","Неверно!")</f>
        <v/>
      </c>
      <c r="B2009" s="222" t="s">
        <v>3318</v>
      </c>
      <c r="C2009" s="282" t="s">
        <v>706</v>
      </c>
      <c r="D2009" s="282" t="s">
        <v>345</v>
      </c>
      <c r="E2009" s="282" t="str">
        <f>CONCATENATE(SUM('Раздел 2'!R13:R13),"&lt;=",SUM('Раздел 2'!Q13:Q13))</f>
        <v>0&lt;=0</v>
      </c>
    </row>
    <row r="2010" spans="1:5" ht="26.4" x14ac:dyDescent="0.25">
      <c r="A2010" s="223" t="str">
        <f>IF((SUM('Раздел 2'!R14:R14)&lt;=SUM('Раздел 2'!Q14:Q14)),"","Неверно!")</f>
        <v/>
      </c>
      <c r="B2010" s="222" t="s">
        <v>3318</v>
      </c>
      <c r="C2010" s="282" t="s">
        <v>707</v>
      </c>
      <c r="D2010" s="282" t="s">
        <v>345</v>
      </c>
      <c r="E2010" s="282" t="str">
        <f>CONCATENATE(SUM('Раздел 2'!R14:R14),"&lt;=",SUM('Раздел 2'!Q14:Q14))</f>
        <v>0&lt;=0</v>
      </c>
    </row>
    <row r="2011" spans="1:5" ht="26.4" x14ac:dyDescent="0.25">
      <c r="A2011" s="223" t="str">
        <f>IF((SUM('Раздел 2'!R15:R15)&lt;=SUM('Раздел 2'!Q15:Q15)),"","Неверно!")</f>
        <v/>
      </c>
      <c r="B2011" s="222" t="s">
        <v>3318</v>
      </c>
      <c r="C2011" s="282" t="s">
        <v>708</v>
      </c>
      <c r="D2011" s="282" t="s">
        <v>345</v>
      </c>
      <c r="E2011" s="282" t="str">
        <f>CONCATENATE(SUM('Раздел 2'!R15:R15),"&lt;=",SUM('Раздел 2'!Q15:Q15))</f>
        <v>0&lt;=0</v>
      </c>
    </row>
    <row r="2012" spans="1:5" ht="26.4" x14ac:dyDescent="0.25">
      <c r="A2012" s="223" t="str">
        <f>IF((SUM('Раздел 2'!R16:R16)&lt;=SUM('Раздел 2'!Q16:Q16)),"","Неверно!")</f>
        <v/>
      </c>
      <c r="B2012" s="222" t="s">
        <v>3318</v>
      </c>
      <c r="C2012" s="282" t="s">
        <v>709</v>
      </c>
      <c r="D2012" s="282" t="s">
        <v>345</v>
      </c>
      <c r="E2012" s="282" t="str">
        <f>CONCATENATE(SUM('Раздел 2'!R16:R16),"&lt;=",SUM('Раздел 2'!Q16:Q16))</f>
        <v>0&lt;=0</v>
      </c>
    </row>
    <row r="2013" spans="1:5" ht="26.4" x14ac:dyDescent="0.25">
      <c r="A2013" s="223" t="str">
        <f>IF((SUM('Раздел 2'!R17:R17)&lt;=SUM('Раздел 2'!Q17:Q17)),"","Неверно!")</f>
        <v/>
      </c>
      <c r="B2013" s="222" t="s">
        <v>3318</v>
      </c>
      <c r="C2013" s="282" t="s">
        <v>710</v>
      </c>
      <c r="D2013" s="282" t="s">
        <v>345</v>
      </c>
      <c r="E2013" s="282" t="str">
        <f>CONCATENATE(SUM('Раздел 2'!R17:R17),"&lt;=",SUM('Раздел 2'!Q17:Q17))</f>
        <v>0&lt;=0</v>
      </c>
    </row>
    <row r="2014" spans="1:5" ht="26.4" x14ac:dyDescent="0.25">
      <c r="A2014" s="223" t="str">
        <f>IF((SUM('Раздел 2'!E9:E9)=SUM('Раздел 2'!E15:E15)+SUM('Раздел 2'!E17:E23)),"","Неверно!")</f>
        <v/>
      </c>
      <c r="B2014" s="222" t="s">
        <v>3319</v>
      </c>
      <c r="C2014" s="282" t="s">
        <v>663</v>
      </c>
      <c r="D2014" s="282" t="s">
        <v>344</v>
      </c>
      <c r="E2014" s="282" t="str">
        <f>CONCATENATE(SUM('Раздел 2'!E9:E9),"=",SUM('Раздел 2'!E15:E15),"+",SUM('Раздел 2'!E17:E23))</f>
        <v>0=0+0</v>
      </c>
    </row>
    <row r="2015" spans="1:5" ht="26.4" x14ac:dyDescent="0.25">
      <c r="A2015" s="223" t="str">
        <f>IF((SUM('Раздел 2'!N9:N9)=SUM('Раздел 2'!N15:N15)+SUM('Раздел 2'!N17:N23)),"","Неверно!")</f>
        <v/>
      </c>
      <c r="B2015" s="222" t="s">
        <v>3319</v>
      </c>
      <c r="C2015" s="282" t="s">
        <v>664</v>
      </c>
      <c r="D2015" s="282" t="s">
        <v>344</v>
      </c>
      <c r="E2015" s="282" t="str">
        <f>CONCATENATE(SUM('Раздел 2'!N9:N9),"=",SUM('Раздел 2'!N15:N15),"+",SUM('Раздел 2'!N17:N23))</f>
        <v>0=0+0</v>
      </c>
    </row>
    <row r="2016" spans="1:5" ht="26.4" x14ac:dyDescent="0.25">
      <c r="A2016" s="223" t="str">
        <f>IF((SUM('Раздел 2'!O9:O9)=SUM('Раздел 2'!O15:O15)+SUM('Раздел 2'!O17:O23)),"","Неверно!")</f>
        <v/>
      </c>
      <c r="B2016" s="222" t="s">
        <v>3319</v>
      </c>
      <c r="C2016" s="282" t="s">
        <v>665</v>
      </c>
      <c r="D2016" s="282" t="s">
        <v>344</v>
      </c>
      <c r="E2016" s="282" t="str">
        <f>CONCATENATE(SUM('Раздел 2'!O9:O9),"=",SUM('Раздел 2'!O15:O15),"+",SUM('Раздел 2'!O17:O23))</f>
        <v>0=0+0</v>
      </c>
    </row>
    <row r="2017" spans="1:5" ht="26.4" x14ac:dyDescent="0.25">
      <c r="A2017" s="223" t="str">
        <f>IF((SUM('Раздел 2'!P9:P9)=SUM('Раздел 2'!P15:P15)+SUM('Раздел 2'!P17:P23)),"","Неверно!")</f>
        <v/>
      </c>
      <c r="B2017" s="222" t="s">
        <v>3319</v>
      </c>
      <c r="C2017" s="282" t="s">
        <v>666</v>
      </c>
      <c r="D2017" s="282" t="s">
        <v>344</v>
      </c>
      <c r="E2017" s="282" t="str">
        <f>CONCATENATE(SUM('Раздел 2'!P9:P9),"=",SUM('Раздел 2'!P15:P15),"+",SUM('Раздел 2'!P17:P23))</f>
        <v>0=0+0</v>
      </c>
    </row>
    <row r="2018" spans="1:5" ht="26.4" x14ac:dyDescent="0.25">
      <c r="A2018" s="223" t="str">
        <f>IF((SUM('Раздел 2'!Q9:Q9)=SUM('Раздел 2'!Q15:Q15)+SUM('Раздел 2'!Q17:Q23)),"","Неверно!")</f>
        <v/>
      </c>
      <c r="B2018" s="222" t="s">
        <v>3319</v>
      </c>
      <c r="C2018" s="282" t="s">
        <v>667</v>
      </c>
      <c r="D2018" s="282" t="s">
        <v>344</v>
      </c>
      <c r="E2018" s="282" t="str">
        <f>CONCATENATE(SUM('Раздел 2'!Q9:Q9),"=",SUM('Раздел 2'!Q15:Q15),"+",SUM('Раздел 2'!Q17:Q23))</f>
        <v>0=0+0</v>
      </c>
    </row>
    <row r="2019" spans="1:5" ht="26.4" x14ac:dyDescent="0.25">
      <c r="A2019" s="223" t="str">
        <f>IF((SUM('Раздел 2'!R9:R9)=SUM('Раздел 2'!R15:R15)+SUM('Раздел 2'!R17:R23)),"","Неверно!")</f>
        <v/>
      </c>
      <c r="B2019" s="222" t="s">
        <v>3319</v>
      </c>
      <c r="C2019" s="282" t="s">
        <v>668</v>
      </c>
      <c r="D2019" s="282" t="s">
        <v>344</v>
      </c>
      <c r="E2019" s="282" t="str">
        <f>CONCATENATE(SUM('Раздел 2'!R9:R9),"=",SUM('Раздел 2'!R15:R15),"+",SUM('Раздел 2'!R17:R23))</f>
        <v>0=0+0</v>
      </c>
    </row>
    <row r="2020" spans="1:5" ht="26.4" x14ac:dyDescent="0.25">
      <c r="A2020" s="223" t="str">
        <f>IF((SUM('Раздел 2'!S9:S9)=SUM('Раздел 2'!S15:S15)+SUM('Раздел 2'!S17:S23)),"","Неверно!")</f>
        <v/>
      </c>
      <c r="B2020" s="222" t="s">
        <v>3319</v>
      </c>
      <c r="C2020" s="282" t="s">
        <v>669</v>
      </c>
      <c r="D2020" s="282" t="s">
        <v>344</v>
      </c>
      <c r="E2020" s="282" t="str">
        <f>CONCATENATE(SUM('Раздел 2'!S9:S9),"=",SUM('Раздел 2'!S15:S15),"+",SUM('Раздел 2'!S17:S23))</f>
        <v>0=0+0</v>
      </c>
    </row>
    <row r="2021" spans="1:5" ht="26.4" x14ac:dyDescent="0.25">
      <c r="A2021" s="223" t="str">
        <f>IF((SUM('Раздел 2'!T9:T9)=SUM('Раздел 2'!T15:T15)+SUM('Раздел 2'!T17:T23)),"","Неверно!")</f>
        <v/>
      </c>
      <c r="B2021" s="222" t="s">
        <v>3319</v>
      </c>
      <c r="C2021" s="282" t="s">
        <v>670</v>
      </c>
      <c r="D2021" s="282" t="s">
        <v>344</v>
      </c>
      <c r="E2021" s="282" t="str">
        <f>CONCATENATE(SUM('Раздел 2'!T9:T9),"=",SUM('Раздел 2'!T15:T15),"+",SUM('Раздел 2'!T17:T23))</f>
        <v>0=0+0</v>
      </c>
    </row>
    <row r="2022" spans="1:5" ht="26.4" x14ac:dyDescent="0.25">
      <c r="A2022" s="223" t="str">
        <f>IF((SUM('Раздел 2'!U9:U9)=SUM('Раздел 2'!U15:U15)+SUM('Раздел 2'!U17:U23)),"","Неверно!")</f>
        <v/>
      </c>
      <c r="B2022" s="222" t="s">
        <v>3319</v>
      </c>
      <c r="C2022" s="282" t="s">
        <v>671</v>
      </c>
      <c r="D2022" s="282" t="s">
        <v>344</v>
      </c>
      <c r="E2022" s="282" t="str">
        <f>CONCATENATE(SUM('Раздел 2'!U9:U9),"=",SUM('Раздел 2'!U15:U15),"+",SUM('Раздел 2'!U17:U23))</f>
        <v>0=0+0</v>
      </c>
    </row>
    <row r="2023" spans="1:5" ht="26.4" x14ac:dyDescent="0.25">
      <c r="A2023" s="223" t="str">
        <f>IF((SUM('Раздел 2'!V9:V9)=SUM('Раздел 2'!V15:V15)+SUM('Раздел 2'!V17:V23)),"","Неверно!")</f>
        <v/>
      </c>
      <c r="B2023" s="222" t="s">
        <v>3319</v>
      </c>
      <c r="C2023" s="282" t="s">
        <v>672</v>
      </c>
      <c r="D2023" s="282" t="s">
        <v>344</v>
      </c>
      <c r="E2023" s="282" t="str">
        <f>CONCATENATE(SUM('Раздел 2'!V9:V9),"=",SUM('Раздел 2'!V15:V15),"+",SUM('Раздел 2'!V17:V23))</f>
        <v>0=0+0</v>
      </c>
    </row>
    <row r="2024" spans="1:5" ht="26.4" x14ac:dyDescent="0.25">
      <c r="A2024" s="223" t="str">
        <f>IF((SUM('Раздел 2'!W9:W9)=SUM('Раздел 2'!W15:W15)+SUM('Раздел 2'!W17:W23)),"","Неверно!")</f>
        <v/>
      </c>
      <c r="B2024" s="222" t="s">
        <v>3319</v>
      </c>
      <c r="C2024" s="282" t="s">
        <v>673</v>
      </c>
      <c r="D2024" s="282" t="s">
        <v>344</v>
      </c>
      <c r="E2024" s="282" t="str">
        <f>CONCATENATE(SUM('Раздел 2'!W9:W9),"=",SUM('Раздел 2'!W15:W15),"+",SUM('Раздел 2'!W17:W23))</f>
        <v>0=0+0</v>
      </c>
    </row>
    <row r="2025" spans="1:5" ht="26.4" x14ac:dyDescent="0.25">
      <c r="A2025" s="223" t="str">
        <f>IF((SUM('Раздел 2'!F9:F9)=SUM('Раздел 2'!F15:F15)+SUM('Раздел 2'!F17:F23)),"","Неверно!")</f>
        <v/>
      </c>
      <c r="B2025" s="222" t="s">
        <v>3319</v>
      </c>
      <c r="C2025" s="282" t="s">
        <v>674</v>
      </c>
      <c r="D2025" s="282" t="s">
        <v>344</v>
      </c>
      <c r="E2025" s="282" t="str">
        <f>CONCATENATE(SUM('Раздел 2'!F9:F9),"=",SUM('Раздел 2'!F15:F15),"+",SUM('Раздел 2'!F17:F23))</f>
        <v>0=0+0</v>
      </c>
    </row>
    <row r="2026" spans="1:5" ht="26.4" x14ac:dyDescent="0.25">
      <c r="A2026" s="223" t="str">
        <f>IF((SUM('Раздел 2'!X9:X9)=SUM('Раздел 2'!X15:X15)+SUM('Раздел 2'!X17:X23)),"","Неверно!")</f>
        <v/>
      </c>
      <c r="B2026" s="222" t="s">
        <v>3319</v>
      </c>
      <c r="C2026" s="282" t="s">
        <v>675</v>
      </c>
      <c r="D2026" s="282" t="s">
        <v>344</v>
      </c>
      <c r="E2026" s="282" t="str">
        <f>CONCATENATE(SUM('Раздел 2'!X9:X9),"=",SUM('Раздел 2'!X15:X15),"+",SUM('Раздел 2'!X17:X23))</f>
        <v>0=0+0</v>
      </c>
    </row>
    <row r="2027" spans="1:5" ht="26.4" x14ac:dyDescent="0.25">
      <c r="A2027" s="223" t="str">
        <f>IF((SUM('Раздел 2'!Y9:Y9)=SUM('Раздел 2'!Y15:Y15)+SUM('Раздел 2'!Y17:Y23)),"","Неверно!")</f>
        <v/>
      </c>
      <c r="B2027" s="222" t="s">
        <v>3319</v>
      </c>
      <c r="C2027" s="282" t="s">
        <v>676</v>
      </c>
      <c r="D2027" s="282" t="s">
        <v>344</v>
      </c>
      <c r="E2027" s="282" t="str">
        <f>CONCATENATE(SUM('Раздел 2'!Y9:Y9),"=",SUM('Раздел 2'!Y15:Y15),"+",SUM('Раздел 2'!Y17:Y23))</f>
        <v>0=0+0</v>
      </c>
    </row>
    <row r="2028" spans="1:5" ht="26.4" x14ac:dyDescent="0.25">
      <c r="A2028" s="223" t="str">
        <f>IF((SUM('Раздел 2'!Z9:Z9)=SUM('Раздел 2'!Z15:Z15)+SUM('Раздел 2'!Z17:Z23)),"","Неверно!")</f>
        <v/>
      </c>
      <c r="B2028" s="222" t="s">
        <v>3319</v>
      </c>
      <c r="C2028" s="282" t="s">
        <v>677</v>
      </c>
      <c r="D2028" s="282" t="s">
        <v>344</v>
      </c>
      <c r="E2028" s="282" t="str">
        <f>CONCATENATE(SUM('Раздел 2'!Z9:Z9),"=",SUM('Раздел 2'!Z15:Z15),"+",SUM('Раздел 2'!Z17:Z23))</f>
        <v>0=0+0</v>
      </c>
    </row>
    <row r="2029" spans="1:5" ht="26.4" x14ac:dyDescent="0.25">
      <c r="A2029" s="223" t="str">
        <f>IF((SUM('Раздел 2'!AA9:AA9)=SUM('Раздел 2'!AA15:AA15)+SUM('Раздел 2'!AA17:AA23)),"","Неверно!")</f>
        <v/>
      </c>
      <c r="B2029" s="222" t="s">
        <v>3319</v>
      </c>
      <c r="C2029" s="282" t="s">
        <v>678</v>
      </c>
      <c r="D2029" s="282" t="s">
        <v>344</v>
      </c>
      <c r="E2029" s="282" t="str">
        <f>CONCATENATE(SUM('Раздел 2'!AA9:AA9),"=",SUM('Раздел 2'!AA15:AA15),"+",SUM('Раздел 2'!AA17:AA23))</f>
        <v>0=0+0</v>
      </c>
    </row>
    <row r="2030" spans="1:5" ht="26.4" x14ac:dyDescent="0.25">
      <c r="A2030" s="223" t="str">
        <f>IF((SUM('Раздел 2'!AB9:AB9)=SUM('Раздел 2'!AB15:AB15)+SUM('Раздел 2'!AB17:AB23)),"","Неверно!")</f>
        <v/>
      </c>
      <c r="B2030" s="222" t="s">
        <v>3319</v>
      </c>
      <c r="C2030" s="282" t="s">
        <v>679</v>
      </c>
      <c r="D2030" s="282" t="s">
        <v>344</v>
      </c>
      <c r="E2030" s="282" t="str">
        <f>CONCATENATE(SUM('Раздел 2'!AB9:AB9),"=",SUM('Раздел 2'!AB15:AB15),"+",SUM('Раздел 2'!AB17:AB23))</f>
        <v>0=0+0</v>
      </c>
    </row>
    <row r="2031" spans="1:5" ht="26.4" x14ac:dyDescent="0.25">
      <c r="A2031" s="223" t="str">
        <f>IF((SUM('Раздел 2'!AC9:AC9)=SUM('Раздел 2'!AC15:AC15)+SUM('Раздел 2'!AC17:AC23)),"","Неверно!")</f>
        <v/>
      </c>
      <c r="B2031" s="222" t="s">
        <v>3319</v>
      </c>
      <c r="C2031" s="282" t="s">
        <v>680</v>
      </c>
      <c r="D2031" s="282" t="s">
        <v>344</v>
      </c>
      <c r="E2031" s="282" t="str">
        <f>CONCATENATE(SUM('Раздел 2'!AC9:AC9),"=",SUM('Раздел 2'!AC15:AC15),"+",SUM('Раздел 2'!AC17:AC23))</f>
        <v>0=0+0</v>
      </c>
    </row>
    <row r="2032" spans="1:5" ht="26.4" x14ac:dyDescent="0.25">
      <c r="A2032" s="223" t="str">
        <f>IF((SUM('Раздел 2'!AD9:AD9)=SUM('Раздел 2'!AD15:AD15)+SUM('Раздел 2'!AD17:AD23)),"","Неверно!")</f>
        <v/>
      </c>
      <c r="B2032" s="222" t="s">
        <v>3319</v>
      </c>
      <c r="C2032" s="282" t="s">
        <v>681</v>
      </c>
      <c r="D2032" s="282" t="s">
        <v>344</v>
      </c>
      <c r="E2032" s="282" t="str">
        <f>CONCATENATE(SUM('Раздел 2'!AD9:AD9),"=",SUM('Раздел 2'!AD15:AD15),"+",SUM('Раздел 2'!AD17:AD23))</f>
        <v>0=0+0</v>
      </c>
    </row>
    <row r="2033" spans="1:5" ht="26.4" x14ac:dyDescent="0.25">
      <c r="A2033" s="223" t="str">
        <f>IF((SUM('Раздел 2'!AE9:AE9)=SUM('Раздел 2'!AE15:AE15)+SUM('Раздел 2'!AE17:AE23)),"","Неверно!")</f>
        <v/>
      </c>
      <c r="B2033" s="222" t="s">
        <v>3319</v>
      </c>
      <c r="C2033" s="282" t="s">
        <v>682</v>
      </c>
      <c r="D2033" s="282" t="s">
        <v>344</v>
      </c>
      <c r="E2033" s="282" t="str">
        <f>CONCATENATE(SUM('Раздел 2'!AE9:AE9),"=",SUM('Раздел 2'!AE15:AE15),"+",SUM('Раздел 2'!AE17:AE23))</f>
        <v>0=0+0</v>
      </c>
    </row>
    <row r="2034" spans="1:5" ht="26.4" x14ac:dyDescent="0.25">
      <c r="A2034" s="223" t="str">
        <f>IF((SUM('Раздел 2'!AF9:AF9)=SUM('Раздел 2'!AF15:AF15)+SUM('Раздел 2'!AF17:AF23)),"","Неверно!")</f>
        <v/>
      </c>
      <c r="B2034" s="222" t="s">
        <v>3319</v>
      </c>
      <c r="C2034" s="282" t="s">
        <v>683</v>
      </c>
      <c r="D2034" s="282" t="s">
        <v>344</v>
      </c>
      <c r="E2034" s="282" t="str">
        <f>CONCATENATE(SUM('Раздел 2'!AF9:AF9),"=",SUM('Раздел 2'!AF15:AF15),"+",SUM('Раздел 2'!AF17:AF23))</f>
        <v>0=0+0</v>
      </c>
    </row>
    <row r="2035" spans="1:5" ht="26.4" x14ac:dyDescent="0.25">
      <c r="A2035" s="223" t="str">
        <f>IF((SUM('Раздел 2'!AG9:AG9)=SUM('Раздел 2'!AG15:AG15)+SUM('Раздел 2'!AG17:AG23)),"","Неверно!")</f>
        <v/>
      </c>
      <c r="B2035" s="222" t="s">
        <v>3319</v>
      </c>
      <c r="C2035" s="282" t="s">
        <v>684</v>
      </c>
      <c r="D2035" s="282" t="s">
        <v>344</v>
      </c>
      <c r="E2035" s="282" t="str">
        <f>CONCATENATE(SUM('Раздел 2'!AG9:AG9),"=",SUM('Раздел 2'!AG15:AG15),"+",SUM('Раздел 2'!AG17:AG23))</f>
        <v>0=0+0</v>
      </c>
    </row>
    <row r="2036" spans="1:5" ht="26.4" x14ac:dyDescent="0.25">
      <c r="A2036" s="223" t="str">
        <f>IF((SUM('Раздел 2'!G9:G9)=SUM('Раздел 2'!G15:G15)+SUM('Раздел 2'!G17:G23)),"","Неверно!")</f>
        <v/>
      </c>
      <c r="B2036" s="222" t="s">
        <v>3319</v>
      </c>
      <c r="C2036" s="282" t="s">
        <v>685</v>
      </c>
      <c r="D2036" s="282" t="s">
        <v>344</v>
      </c>
      <c r="E2036" s="282" t="str">
        <f>CONCATENATE(SUM('Раздел 2'!G9:G9),"=",SUM('Раздел 2'!G15:G15),"+",SUM('Раздел 2'!G17:G23))</f>
        <v>0=0+0</v>
      </c>
    </row>
    <row r="2037" spans="1:5" ht="26.4" x14ac:dyDescent="0.25">
      <c r="A2037" s="223" t="str">
        <f>IF((SUM('Раздел 2'!AH9:AH9)=SUM('Раздел 2'!AH15:AH15)+SUM('Раздел 2'!AH17:AH23)),"","Неверно!")</f>
        <v/>
      </c>
      <c r="B2037" s="222" t="s">
        <v>3319</v>
      </c>
      <c r="C2037" s="282" t="s">
        <v>686</v>
      </c>
      <c r="D2037" s="282" t="s">
        <v>344</v>
      </c>
      <c r="E2037" s="282" t="str">
        <f>CONCATENATE(SUM('Раздел 2'!AH9:AH9),"=",SUM('Раздел 2'!AH15:AH15),"+",SUM('Раздел 2'!AH17:AH23))</f>
        <v>0=0+0</v>
      </c>
    </row>
    <row r="2038" spans="1:5" ht="26.4" x14ac:dyDescent="0.25">
      <c r="A2038" s="223" t="str">
        <f>IF((SUM('Раздел 2'!AI9:AI9)=SUM('Раздел 2'!AI15:AI15)+SUM('Раздел 2'!AI17:AI23)),"","Неверно!")</f>
        <v/>
      </c>
      <c r="B2038" s="222" t="s">
        <v>3319</v>
      </c>
      <c r="C2038" s="282" t="s">
        <v>687</v>
      </c>
      <c r="D2038" s="282" t="s">
        <v>344</v>
      </c>
      <c r="E2038" s="282" t="str">
        <f>CONCATENATE(SUM('Раздел 2'!AI9:AI9),"=",SUM('Раздел 2'!AI15:AI15),"+",SUM('Раздел 2'!AI17:AI23))</f>
        <v>0=0+0</v>
      </c>
    </row>
    <row r="2039" spans="1:5" ht="26.4" x14ac:dyDescent="0.25">
      <c r="A2039" s="223" t="str">
        <f>IF((SUM('Раздел 2'!AJ9:AJ9)=SUM('Раздел 2'!AJ15:AJ15)+SUM('Раздел 2'!AJ17:AJ23)),"","Неверно!")</f>
        <v/>
      </c>
      <c r="B2039" s="222" t="s">
        <v>3319</v>
      </c>
      <c r="C2039" s="282" t="s">
        <v>688</v>
      </c>
      <c r="D2039" s="282" t="s">
        <v>344</v>
      </c>
      <c r="E2039" s="282" t="str">
        <f>CONCATENATE(SUM('Раздел 2'!AJ9:AJ9),"=",SUM('Раздел 2'!AJ15:AJ15),"+",SUM('Раздел 2'!AJ17:AJ23))</f>
        <v>0=0+0</v>
      </c>
    </row>
    <row r="2040" spans="1:5" ht="26.4" x14ac:dyDescent="0.25">
      <c r="A2040" s="223" t="str">
        <f>IF((SUM('Раздел 2'!AK9:AK9)=SUM('Раздел 2'!AK15:AK15)+SUM('Раздел 2'!AK17:AK23)),"","Неверно!")</f>
        <v/>
      </c>
      <c r="B2040" s="222" t="s">
        <v>3319</v>
      </c>
      <c r="C2040" s="282" t="s">
        <v>689</v>
      </c>
      <c r="D2040" s="282" t="s">
        <v>344</v>
      </c>
      <c r="E2040" s="282" t="str">
        <f>CONCATENATE(SUM('Раздел 2'!AK9:AK9),"=",SUM('Раздел 2'!AK15:AK15),"+",SUM('Раздел 2'!AK17:AK23))</f>
        <v>0=0+0</v>
      </c>
    </row>
    <row r="2041" spans="1:5" ht="26.4" x14ac:dyDescent="0.25">
      <c r="A2041" s="223" t="str">
        <f>IF((SUM('Раздел 2'!AL9:AL9)=SUM('Раздел 2'!AL15:AL15)+SUM('Раздел 2'!AL17:AL23)),"","Неверно!")</f>
        <v/>
      </c>
      <c r="B2041" s="222" t="s">
        <v>3319</v>
      </c>
      <c r="C2041" s="282" t="s">
        <v>3119</v>
      </c>
      <c r="D2041" s="282" t="s">
        <v>344</v>
      </c>
      <c r="E2041" s="282" t="str">
        <f>CONCATENATE(SUM('Раздел 2'!AL9:AL9),"=",SUM('Раздел 2'!AL15:AL15),"+",SUM('Раздел 2'!AL17:AL23))</f>
        <v>0=0+0</v>
      </c>
    </row>
    <row r="2042" spans="1:5" ht="26.4" x14ac:dyDescent="0.25">
      <c r="A2042" s="223" t="str">
        <f>IF((SUM('Раздел 2'!H9:H9)=SUM('Раздел 2'!H15:H15)+SUM('Раздел 2'!H17:H23)),"","Неверно!")</f>
        <v/>
      </c>
      <c r="B2042" s="222" t="s">
        <v>3319</v>
      </c>
      <c r="C2042" s="282" t="s">
        <v>690</v>
      </c>
      <c r="D2042" s="282" t="s">
        <v>344</v>
      </c>
      <c r="E2042" s="282" t="str">
        <f>CONCATENATE(SUM('Раздел 2'!H9:H9),"=",SUM('Раздел 2'!H15:H15),"+",SUM('Раздел 2'!H17:H23))</f>
        <v>0=0+0</v>
      </c>
    </row>
    <row r="2043" spans="1:5" ht="26.4" x14ac:dyDescent="0.25">
      <c r="A2043" s="223" t="str">
        <f>IF((SUM('Раздел 2'!I9:I9)=SUM('Раздел 2'!I15:I15)+SUM('Раздел 2'!I17:I23)),"","Неверно!")</f>
        <v/>
      </c>
      <c r="B2043" s="222" t="s">
        <v>3319</v>
      </c>
      <c r="C2043" s="282" t="s">
        <v>691</v>
      </c>
      <c r="D2043" s="282" t="s">
        <v>344</v>
      </c>
      <c r="E2043" s="282" t="str">
        <f>CONCATENATE(SUM('Раздел 2'!I9:I9),"=",SUM('Раздел 2'!I15:I15),"+",SUM('Раздел 2'!I17:I23))</f>
        <v>0=0+0</v>
      </c>
    </row>
    <row r="2044" spans="1:5" ht="26.4" x14ac:dyDescent="0.25">
      <c r="A2044" s="223" t="str">
        <f>IF((SUM('Раздел 2'!J9:J9)=SUM('Раздел 2'!J15:J15)+SUM('Раздел 2'!J17:J23)),"","Неверно!")</f>
        <v/>
      </c>
      <c r="B2044" s="222" t="s">
        <v>3319</v>
      </c>
      <c r="C2044" s="282" t="s">
        <v>692</v>
      </c>
      <c r="D2044" s="282" t="s">
        <v>344</v>
      </c>
      <c r="E2044" s="282" t="str">
        <f>CONCATENATE(SUM('Раздел 2'!J9:J9),"=",SUM('Раздел 2'!J15:J15),"+",SUM('Раздел 2'!J17:J23))</f>
        <v>0=0+0</v>
      </c>
    </row>
    <row r="2045" spans="1:5" ht="26.4" x14ac:dyDescent="0.25">
      <c r="A2045" s="223" t="str">
        <f>IF((SUM('Раздел 2'!K9:K9)=SUM('Раздел 2'!K15:K15)+SUM('Раздел 2'!K17:K23)),"","Неверно!")</f>
        <v/>
      </c>
      <c r="B2045" s="222" t="s">
        <v>3319</v>
      </c>
      <c r="C2045" s="282" t="s">
        <v>693</v>
      </c>
      <c r="D2045" s="282" t="s">
        <v>344</v>
      </c>
      <c r="E2045" s="282" t="str">
        <f>CONCATENATE(SUM('Раздел 2'!K9:K9),"=",SUM('Раздел 2'!K15:K15),"+",SUM('Раздел 2'!K17:K23))</f>
        <v>0=0+0</v>
      </c>
    </row>
    <row r="2046" spans="1:5" ht="26.4" x14ac:dyDescent="0.25">
      <c r="A2046" s="223" t="str">
        <f>IF((SUM('Раздел 2'!L9:L9)=SUM('Раздел 2'!L15:L15)+SUM('Раздел 2'!L17:L23)),"","Неверно!")</f>
        <v/>
      </c>
      <c r="B2046" s="222" t="s">
        <v>3319</v>
      </c>
      <c r="C2046" s="282" t="s">
        <v>694</v>
      </c>
      <c r="D2046" s="282" t="s">
        <v>344</v>
      </c>
      <c r="E2046" s="282" t="str">
        <f>CONCATENATE(SUM('Раздел 2'!L9:L9),"=",SUM('Раздел 2'!L15:L15),"+",SUM('Раздел 2'!L17:L23))</f>
        <v>0=0+0</v>
      </c>
    </row>
    <row r="2047" spans="1:5" ht="26.4" x14ac:dyDescent="0.25">
      <c r="A2047" s="223" t="str">
        <f>IF((SUM('Раздел 2'!M9:M9)=SUM('Раздел 2'!M15:M15)+SUM('Раздел 2'!M17:M23)),"","Неверно!")</f>
        <v/>
      </c>
      <c r="B2047" s="222" t="s">
        <v>3319</v>
      </c>
      <c r="C2047" s="282" t="s">
        <v>695</v>
      </c>
      <c r="D2047" s="282" t="s">
        <v>344</v>
      </c>
      <c r="E2047" s="282" t="str">
        <f>CONCATENATE(SUM('Раздел 2'!M9:M9),"=",SUM('Раздел 2'!M15:M15),"+",SUM('Раздел 2'!M17:M23))</f>
        <v>0=0+0</v>
      </c>
    </row>
    <row r="2048" spans="1:5" ht="26.4" x14ac:dyDescent="0.25">
      <c r="A2048" s="223" t="str">
        <f>IF((SUM('Раздел 2'!E9:E9)=SUM('Раздел 2'!E10:E13)),"","Неверно!")</f>
        <v/>
      </c>
      <c r="B2048" s="222" t="s">
        <v>3320</v>
      </c>
      <c r="C2048" s="282" t="s">
        <v>630</v>
      </c>
      <c r="D2048" s="282" t="s">
        <v>343</v>
      </c>
      <c r="E2048" s="282" t="str">
        <f>CONCATENATE(SUM('Раздел 2'!E9:E9),"=",SUM('Раздел 2'!E10:E13))</f>
        <v>0=0</v>
      </c>
    </row>
    <row r="2049" spans="1:5" ht="26.4" x14ac:dyDescent="0.25">
      <c r="A2049" s="223" t="str">
        <f>IF((SUM('Раздел 2'!N9:N9)=SUM('Раздел 2'!N10:N13)),"","Неверно!")</f>
        <v/>
      </c>
      <c r="B2049" s="222" t="s">
        <v>3320</v>
      </c>
      <c r="C2049" s="282" t="s">
        <v>631</v>
      </c>
      <c r="D2049" s="282" t="s">
        <v>343</v>
      </c>
      <c r="E2049" s="282" t="str">
        <f>CONCATENATE(SUM('Раздел 2'!N9:N9),"=",SUM('Раздел 2'!N10:N13))</f>
        <v>0=0</v>
      </c>
    </row>
    <row r="2050" spans="1:5" ht="26.4" x14ac:dyDescent="0.25">
      <c r="A2050" s="223" t="str">
        <f>IF((SUM('Раздел 2'!O9:O9)=SUM('Раздел 2'!O10:O13)),"","Неверно!")</f>
        <v/>
      </c>
      <c r="B2050" s="222" t="s">
        <v>3320</v>
      </c>
      <c r="C2050" s="282" t="s">
        <v>632</v>
      </c>
      <c r="D2050" s="282" t="s">
        <v>343</v>
      </c>
      <c r="E2050" s="282" t="str">
        <f>CONCATENATE(SUM('Раздел 2'!O9:O9),"=",SUM('Раздел 2'!O10:O13))</f>
        <v>0=0</v>
      </c>
    </row>
    <row r="2051" spans="1:5" ht="26.4" x14ac:dyDescent="0.25">
      <c r="A2051" s="223" t="str">
        <f>IF((SUM('Раздел 2'!P9:P9)=SUM('Раздел 2'!P10:P13)),"","Неверно!")</f>
        <v/>
      </c>
      <c r="B2051" s="222" t="s">
        <v>3320</v>
      </c>
      <c r="C2051" s="282" t="s">
        <v>633</v>
      </c>
      <c r="D2051" s="282" t="s">
        <v>343</v>
      </c>
      <c r="E2051" s="282" t="str">
        <f>CONCATENATE(SUM('Раздел 2'!P9:P9),"=",SUM('Раздел 2'!P10:P13))</f>
        <v>0=0</v>
      </c>
    </row>
    <row r="2052" spans="1:5" ht="26.4" x14ac:dyDescent="0.25">
      <c r="A2052" s="223" t="str">
        <f>IF((SUM('Раздел 2'!Q9:Q9)=SUM('Раздел 2'!Q10:Q13)),"","Неверно!")</f>
        <v/>
      </c>
      <c r="B2052" s="222" t="s">
        <v>3320</v>
      </c>
      <c r="C2052" s="282" t="s">
        <v>634</v>
      </c>
      <c r="D2052" s="282" t="s">
        <v>343</v>
      </c>
      <c r="E2052" s="282" t="str">
        <f>CONCATENATE(SUM('Раздел 2'!Q9:Q9),"=",SUM('Раздел 2'!Q10:Q13))</f>
        <v>0=0</v>
      </c>
    </row>
    <row r="2053" spans="1:5" ht="26.4" x14ac:dyDescent="0.25">
      <c r="A2053" s="223" t="str">
        <f>IF((SUM('Раздел 2'!R9:R9)=SUM('Раздел 2'!R10:R13)),"","Неверно!")</f>
        <v/>
      </c>
      <c r="B2053" s="222" t="s">
        <v>3320</v>
      </c>
      <c r="C2053" s="282" t="s">
        <v>635</v>
      </c>
      <c r="D2053" s="282" t="s">
        <v>343</v>
      </c>
      <c r="E2053" s="282" t="str">
        <f>CONCATENATE(SUM('Раздел 2'!R9:R9),"=",SUM('Раздел 2'!R10:R13))</f>
        <v>0=0</v>
      </c>
    </row>
    <row r="2054" spans="1:5" ht="26.4" x14ac:dyDescent="0.25">
      <c r="A2054" s="223" t="str">
        <f>IF((SUM('Раздел 2'!S9:S9)=SUM('Раздел 2'!S10:S13)),"","Неверно!")</f>
        <v/>
      </c>
      <c r="B2054" s="222" t="s">
        <v>3320</v>
      </c>
      <c r="C2054" s="282" t="s">
        <v>636</v>
      </c>
      <c r="D2054" s="282" t="s">
        <v>343</v>
      </c>
      <c r="E2054" s="282" t="str">
        <f>CONCATENATE(SUM('Раздел 2'!S9:S9),"=",SUM('Раздел 2'!S10:S13))</f>
        <v>0=0</v>
      </c>
    </row>
    <row r="2055" spans="1:5" ht="26.4" x14ac:dyDescent="0.25">
      <c r="A2055" s="223" t="str">
        <f>IF((SUM('Раздел 2'!T9:T9)=SUM('Раздел 2'!T10:T13)),"","Неверно!")</f>
        <v/>
      </c>
      <c r="B2055" s="222" t="s">
        <v>3320</v>
      </c>
      <c r="C2055" s="282" t="s">
        <v>637</v>
      </c>
      <c r="D2055" s="282" t="s">
        <v>343</v>
      </c>
      <c r="E2055" s="282" t="str">
        <f>CONCATENATE(SUM('Раздел 2'!T9:T9),"=",SUM('Раздел 2'!T10:T13))</f>
        <v>0=0</v>
      </c>
    </row>
    <row r="2056" spans="1:5" ht="26.4" x14ac:dyDescent="0.25">
      <c r="A2056" s="223" t="str">
        <f>IF((SUM('Раздел 2'!U9:U9)=SUM('Раздел 2'!U10:U13)),"","Неверно!")</f>
        <v/>
      </c>
      <c r="B2056" s="222" t="s">
        <v>3320</v>
      </c>
      <c r="C2056" s="282" t="s">
        <v>638</v>
      </c>
      <c r="D2056" s="282" t="s">
        <v>343</v>
      </c>
      <c r="E2056" s="282" t="str">
        <f>CONCATENATE(SUM('Раздел 2'!U9:U9),"=",SUM('Раздел 2'!U10:U13))</f>
        <v>0=0</v>
      </c>
    </row>
    <row r="2057" spans="1:5" ht="26.4" x14ac:dyDescent="0.25">
      <c r="A2057" s="223" t="str">
        <f>IF((SUM('Раздел 2'!V9:V9)=SUM('Раздел 2'!V10:V13)),"","Неверно!")</f>
        <v/>
      </c>
      <c r="B2057" s="222" t="s">
        <v>3320</v>
      </c>
      <c r="C2057" s="282" t="s">
        <v>639</v>
      </c>
      <c r="D2057" s="282" t="s">
        <v>343</v>
      </c>
      <c r="E2057" s="282" t="str">
        <f>CONCATENATE(SUM('Раздел 2'!V9:V9),"=",SUM('Раздел 2'!V10:V13))</f>
        <v>0=0</v>
      </c>
    </row>
    <row r="2058" spans="1:5" ht="26.4" x14ac:dyDescent="0.25">
      <c r="A2058" s="223" t="str">
        <f>IF((SUM('Раздел 2'!W9:W9)=SUM('Раздел 2'!W10:W13)),"","Неверно!")</f>
        <v/>
      </c>
      <c r="B2058" s="222" t="s">
        <v>3320</v>
      </c>
      <c r="C2058" s="282" t="s">
        <v>640</v>
      </c>
      <c r="D2058" s="282" t="s">
        <v>343</v>
      </c>
      <c r="E2058" s="282" t="str">
        <f>CONCATENATE(SUM('Раздел 2'!W9:W9),"=",SUM('Раздел 2'!W10:W13))</f>
        <v>0=0</v>
      </c>
    </row>
    <row r="2059" spans="1:5" ht="26.4" x14ac:dyDescent="0.25">
      <c r="A2059" s="223" t="str">
        <f>IF((SUM('Раздел 2'!F9:F9)=SUM('Раздел 2'!F10:F13)),"","Неверно!")</f>
        <v/>
      </c>
      <c r="B2059" s="222" t="s">
        <v>3320</v>
      </c>
      <c r="C2059" s="282" t="s">
        <v>641</v>
      </c>
      <c r="D2059" s="282" t="s">
        <v>343</v>
      </c>
      <c r="E2059" s="282" t="str">
        <f>CONCATENATE(SUM('Раздел 2'!F9:F9),"=",SUM('Раздел 2'!F10:F13))</f>
        <v>0=0</v>
      </c>
    </row>
    <row r="2060" spans="1:5" ht="26.4" x14ac:dyDescent="0.25">
      <c r="A2060" s="223" t="str">
        <f>IF((SUM('Раздел 2'!X9:X9)=SUM('Раздел 2'!X10:X13)),"","Неверно!")</f>
        <v/>
      </c>
      <c r="B2060" s="222" t="s">
        <v>3320</v>
      </c>
      <c r="C2060" s="282" t="s">
        <v>642</v>
      </c>
      <c r="D2060" s="282" t="s">
        <v>343</v>
      </c>
      <c r="E2060" s="282" t="str">
        <f>CONCATENATE(SUM('Раздел 2'!X9:X9),"=",SUM('Раздел 2'!X10:X13))</f>
        <v>0=0</v>
      </c>
    </row>
    <row r="2061" spans="1:5" ht="26.4" x14ac:dyDescent="0.25">
      <c r="A2061" s="223" t="str">
        <f>IF((SUM('Раздел 2'!Y9:Y9)=SUM('Раздел 2'!Y10:Y13)),"","Неверно!")</f>
        <v/>
      </c>
      <c r="B2061" s="222" t="s">
        <v>3320</v>
      </c>
      <c r="C2061" s="282" t="s">
        <v>643</v>
      </c>
      <c r="D2061" s="282" t="s">
        <v>343</v>
      </c>
      <c r="E2061" s="282" t="str">
        <f>CONCATENATE(SUM('Раздел 2'!Y9:Y9),"=",SUM('Раздел 2'!Y10:Y13))</f>
        <v>0=0</v>
      </c>
    </row>
    <row r="2062" spans="1:5" ht="26.4" x14ac:dyDescent="0.25">
      <c r="A2062" s="223" t="str">
        <f>IF((SUM('Раздел 2'!Z9:Z9)=SUM('Раздел 2'!Z10:Z13)),"","Неверно!")</f>
        <v/>
      </c>
      <c r="B2062" s="222" t="s">
        <v>3320</v>
      </c>
      <c r="C2062" s="282" t="s">
        <v>644</v>
      </c>
      <c r="D2062" s="282" t="s">
        <v>343</v>
      </c>
      <c r="E2062" s="282" t="str">
        <f>CONCATENATE(SUM('Раздел 2'!Z9:Z9),"=",SUM('Раздел 2'!Z10:Z13))</f>
        <v>0=0</v>
      </c>
    </row>
    <row r="2063" spans="1:5" ht="26.4" x14ac:dyDescent="0.25">
      <c r="A2063" s="223" t="str">
        <f>IF((SUM('Раздел 2'!AA9:AA9)=SUM('Раздел 2'!AA10:AA13)),"","Неверно!")</f>
        <v/>
      </c>
      <c r="B2063" s="222" t="s">
        <v>3320</v>
      </c>
      <c r="C2063" s="282" t="s">
        <v>645</v>
      </c>
      <c r="D2063" s="282" t="s">
        <v>343</v>
      </c>
      <c r="E2063" s="282" t="str">
        <f>CONCATENATE(SUM('Раздел 2'!AA9:AA9),"=",SUM('Раздел 2'!AA10:AA13))</f>
        <v>0=0</v>
      </c>
    </row>
    <row r="2064" spans="1:5" ht="26.4" x14ac:dyDescent="0.25">
      <c r="A2064" s="223" t="str">
        <f>IF((SUM('Раздел 2'!AB9:AB9)=SUM('Раздел 2'!AB10:AB13)),"","Неверно!")</f>
        <v/>
      </c>
      <c r="B2064" s="222" t="s">
        <v>3320</v>
      </c>
      <c r="C2064" s="282" t="s">
        <v>646</v>
      </c>
      <c r="D2064" s="282" t="s">
        <v>343</v>
      </c>
      <c r="E2064" s="282" t="str">
        <f>CONCATENATE(SUM('Раздел 2'!AB9:AB9),"=",SUM('Раздел 2'!AB10:AB13))</f>
        <v>0=0</v>
      </c>
    </row>
    <row r="2065" spans="1:5" ht="26.4" x14ac:dyDescent="0.25">
      <c r="A2065" s="223" t="str">
        <f>IF((SUM('Раздел 2'!AC9:AC9)=SUM('Раздел 2'!AC10:AC13)),"","Неверно!")</f>
        <v/>
      </c>
      <c r="B2065" s="222" t="s">
        <v>3320</v>
      </c>
      <c r="C2065" s="282" t="s">
        <v>647</v>
      </c>
      <c r="D2065" s="282" t="s">
        <v>343</v>
      </c>
      <c r="E2065" s="282" t="str">
        <f>CONCATENATE(SUM('Раздел 2'!AC9:AC9),"=",SUM('Раздел 2'!AC10:AC13))</f>
        <v>0=0</v>
      </c>
    </row>
    <row r="2066" spans="1:5" ht="26.4" x14ac:dyDescent="0.25">
      <c r="A2066" s="223" t="str">
        <f>IF((SUM('Раздел 2'!AD9:AD9)=SUM('Раздел 2'!AD10:AD13)),"","Неверно!")</f>
        <v/>
      </c>
      <c r="B2066" s="222" t="s">
        <v>3320</v>
      </c>
      <c r="C2066" s="282" t="s">
        <v>648</v>
      </c>
      <c r="D2066" s="282" t="s">
        <v>343</v>
      </c>
      <c r="E2066" s="282" t="str">
        <f>CONCATENATE(SUM('Раздел 2'!AD9:AD9),"=",SUM('Раздел 2'!AD10:AD13))</f>
        <v>0=0</v>
      </c>
    </row>
    <row r="2067" spans="1:5" ht="26.4" x14ac:dyDescent="0.25">
      <c r="A2067" s="223" t="str">
        <f>IF((SUM('Раздел 2'!AE9:AE9)=SUM('Раздел 2'!AE10:AE13)),"","Неверно!")</f>
        <v/>
      </c>
      <c r="B2067" s="222" t="s">
        <v>3320</v>
      </c>
      <c r="C2067" s="282" t="s">
        <v>649</v>
      </c>
      <c r="D2067" s="282" t="s">
        <v>343</v>
      </c>
      <c r="E2067" s="282" t="str">
        <f>CONCATENATE(SUM('Раздел 2'!AE9:AE9),"=",SUM('Раздел 2'!AE10:AE13))</f>
        <v>0=0</v>
      </c>
    </row>
    <row r="2068" spans="1:5" ht="26.4" x14ac:dyDescent="0.25">
      <c r="A2068" s="223" t="str">
        <f>IF((SUM('Раздел 2'!AF9:AF9)=SUM('Раздел 2'!AF10:AF13)),"","Неверно!")</f>
        <v/>
      </c>
      <c r="B2068" s="222" t="s">
        <v>3320</v>
      </c>
      <c r="C2068" s="282" t="s">
        <v>650</v>
      </c>
      <c r="D2068" s="282" t="s">
        <v>343</v>
      </c>
      <c r="E2068" s="282" t="str">
        <f>CONCATENATE(SUM('Раздел 2'!AF9:AF9),"=",SUM('Раздел 2'!AF10:AF13))</f>
        <v>0=0</v>
      </c>
    </row>
    <row r="2069" spans="1:5" ht="26.4" x14ac:dyDescent="0.25">
      <c r="A2069" s="223" t="str">
        <f>IF((SUM('Раздел 2'!AG9:AG9)=SUM('Раздел 2'!AG10:AG13)),"","Неверно!")</f>
        <v/>
      </c>
      <c r="B2069" s="222" t="s">
        <v>3320</v>
      </c>
      <c r="C2069" s="282" t="s">
        <v>651</v>
      </c>
      <c r="D2069" s="282" t="s">
        <v>343</v>
      </c>
      <c r="E2069" s="282" t="str">
        <f>CONCATENATE(SUM('Раздел 2'!AG9:AG9),"=",SUM('Раздел 2'!AG10:AG13))</f>
        <v>0=0</v>
      </c>
    </row>
    <row r="2070" spans="1:5" ht="26.4" x14ac:dyDescent="0.25">
      <c r="A2070" s="223" t="str">
        <f>IF((SUM('Раздел 2'!G9:G9)=SUM('Раздел 2'!G10:G13)),"","Неверно!")</f>
        <v/>
      </c>
      <c r="B2070" s="222" t="s">
        <v>3320</v>
      </c>
      <c r="C2070" s="282" t="s">
        <v>652</v>
      </c>
      <c r="D2070" s="282" t="s">
        <v>343</v>
      </c>
      <c r="E2070" s="282" t="str">
        <f>CONCATENATE(SUM('Раздел 2'!G9:G9),"=",SUM('Раздел 2'!G10:G13))</f>
        <v>0=0</v>
      </c>
    </row>
    <row r="2071" spans="1:5" ht="26.4" x14ac:dyDescent="0.25">
      <c r="A2071" s="223" t="str">
        <f>IF((SUM('Раздел 2'!AH9:AH9)=SUM('Раздел 2'!AH10:AH13)),"","Неверно!")</f>
        <v/>
      </c>
      <c r="B2071" s="222" t="s">
        <v>3320</v>
      </c>
      <c r="C2071" s="282" t="s">
        <v>653</v>
      </c>
      <c r="D2071" s="282" t="s">
        <v>343</v>
      </c>
      <c r="E2071" s="282" t="str">
        <f>CONCATENATE(SUM('Раздел 2'!AH9:AH9),"=",SUM('Раздел 2'!AH10:AH13))</f>
        <v>0=0</v>
      </c>
    </row>
    <row r="2072" spans="1:5" ht="26.4" x14ac:dyDescent="0.25">
      <c r="A2072" s="223" t="str">
        <f>IF((SUM('Раздел 2'!AI9:AI9)=SUM('Раздел 2'!AI10:AI13)),"","Неверно!")</f>
        <v/>
      </c>
      <c r="B2072" s="222" t="s">
        <v>3320</v>
      </c>
      <c r="C2072" s="282" t="s">
        <v>654</v>
      </c>
      <c r="D2072" s="282" t="s">
        <v>343</v>
      </c>
      <c r="E2072" s="282" t="str">
        <f>CONCATENATE(SUM('Раздел 2'!AI9:AI9),"=",SUM('Раздел 2'!AI10:AI13))</f>
        <v>0=0</v>
      </c>
    </row>
    <row r="2073" spans="1:5" ht="26.4" x14ac:dyDescent="0.25">
      <c r="A2073" s="223" t="str">
        <f>IF((SUM('Раздел 2'!AJ9:AJ9)=SUM('Раздел 2'!AJ10:AJ13)),"","Неверно!")</f>
        <v/>
      </c>
      <c r="B2073" s="222" t="s">
        <v>3320</v>
      </c>
      <c r="C2073" s="282" t="s">
        <v>655</v>
      </c>
      <c r="D2073" s="282" t="s">
        <v>343</v>
      </c>
      <c r="E2073" s="282" t="str">
        <f>CONCATENATE(SUM('Раздел 2'!AJ9:AJ9),"=",SUM('Раздел 2'!AJ10:AJ13))</f>
        <v>0=0</v>
      </c>
    </row>
    <row r="2074" spans="1:5" ht="26.4" x14ac:dyDescent="0.25">
      <c r="A2074" s="223" t="str">
        <f>IF((SUM('Раздел 2'!AK9:AK9)=SUM('Раздел 2'!AK10:AK13)),"","Неверно!")</f>
        <v/>
      </c>
      <c r="B2074" s="222" t="s">
        <v>3320</v>
      </c>
      <c r="C2074" s="282" t="s">
        <v>656</v>
      </c>
      <c r="D2074" s="282" t="s">
        <v>343</v>
      </c>
      <c r="E2074" s="282" t="str">
        <f>CONCATENATE(SUM('Раздел 2'!AK9:AK9),"=",SUM('Раздел 2'!AK10:AK13))</f>
        <v>0=0</v>
      </c>
    </row>
    <row r="2075" spans="1:5" ht="26.4" x14ac:dyDescent="0.25">
      <c r="A2075" s="223" t="str">
        <f>IF((SUM('Раздел 2'!AL9:AL9)=SUM('Раздел 2'!AL10:AL13)),"","Неверно!")</f>
        <v/>
      </c>
      <c r="B2075" s="222" t="s">
        <v>3320</v>
      </c>
      <c r="C2075" s="282" t="s">
        <v>3118</v>
      </c>
      <c r="D2075" s="282" t="s">
        <v>343</v>
      </c>
      <c r="E2075" s="282" t="str">
        <f>CONCATENATE(SUM('Раздел 2'!AL9:AL9),"=",SUM('Раздел 2'!AL10:AL13))</f>
        <v>0=0</v>
      </c>
    </row>
    <row r="2076" spans="1:5" ht="26.4" x14ac:dyDescent="0.25">
      <c r="A2076" s="223" t="str">
        <f>IF((SUM('Раздел 2'!H9:H9)=SUM('Раздел 2'!H10:H13)),"","Неверно!")</f>
        <v/>
      </c>
      <c r="B2076" s="222" t="s">
        <v>3320</v>
      </c>
      <c r="C2076" s="282" t="s">
        <v>657</v>
      </c>
      <c r="D2076" s="282" t="s">
        <v>343</v>
      </c>
      <c r="E2076" s="282" t="str">
        <f>CONCATENATE(SUM('Раздел 2'!H9:H9),"=",SUM('Раздел 2'!H10:H13))</f>
        <v>0=0</v>
      </c>
    </row>
    <row r="2077" spans="1:5" ht="26.4" x14ac:dyDescent="0.25">
      <c r="A2077" s="223" t="str">
        <f>IF((SUM('Раздел 2'!I9:I9)=SUM('Раздел 2'!I10:I13)),"","Неверно!")</f>
        <v/>
      </c>
      <c r="B2077" s="222" t="s">
        <v>3320</v>
      </c>
      <c r="C2077" s="282" t="s">
        <v>658</v>
      </c>
      <c r="D2077" s="282" t="s">
        <v>343</v>
      </c>
      <c r="E2077" s="282" t="str">
        <f>CONCATENATE(SUM('Раздел 2'!I9:I9),"=",SUM('Раздел 2'!I10:I13))</f>
        <v>0=0</v>
      </c>
    </row>
    <row r="2078" spans="1:5" ht="26.4" x14ac:dyDescent="0.25">
      <c r="A2078" s="223" t="str">
        <f>IF((SUM('Раздел 2'!J9:J9)=SUM('Раздел 2'!J10:J13)),"","Неверно!")</f>
        <v/>
      </c>
      <c r="B2078" s="222" t="s">
        <v>3320</v>
      </c>
      <c r="C2078" s="282" t="s">
        <v>659</v>
      </c>
      <c r="D2078" s="282" t="s">
        <v>343</v>
      </c>
      <c r="E2078" s="282" t="str">
        <f>CONCATENATE(SUM('Раздел 2'!J9:J9),"=",SUM('Раздел 2'!J10:J13))</f>
        <v>0=0</v>
      </c>
    </row>
    <row r="2079" spans="1:5" ht="26.4" x14ac:dyDescent="0.25">
      <c r="A2079" s="223" t="str">
        <f>IF((SUM('Раздел 2'!K9:K9)=SUM('Раздел 2'!K10:K13)),"","Неверно!")</f>
        <v/>
      </c>
      <c r="B2079" s="222" t="s">
        <v>3320</v>
      </c>
      <c r="C2079" s="282" t="s">
        <v>660</v>
      </c>
      <c r="D2079" s="282" t="s">
        <v>343</v>
      </c>
      <c r="E2079" s="282" t="str">
        <f>CONCATENATE(SUM('Раздел 2'!K9:K9),"=",SUM('Раздел 2'!K10:K13))</f>
        <v>0=0</v>
      </c>
    </row>
    <row r="2080" spans="1:5" ht="26.4" x14ac:dyDescent="0.25">
      <c r="A2080" s="223" t="str">
        <f>IF((SUM('Раздел 2'!L9:L9)=SUM('Раздел 2'!L10:L13)),"","Неверно!")</f>
        <v/>
      </c>
      <c r="B2080" s="222" t="s">
        <v>3320</v>
      </c>
      <c r="C2080" s="282" t="s">
        <v>661</v>
      </c>
      <c r="D2080" s="282" t="s">
        <v>343</v>
      </c>
      <c r="E2080" s="282" t="str">
        <f>CONCATENATE(SUM('Раздел 2'!L9:L9),"=",SUM('Раздел 2'!L10:L13))</f>
        <v>0=0</v>
      </c>
    </row>
    <row r="2081" spans="1:5" ht="26.4" x14ac:dyDescent="0.25">
      <c r="A2081" s="223" t="str">
        <f>IF((SUM('Раздел 2'!M9:M9)=SUM('Раздел 2'!M10:M13)),"","Неверно!")</f>
        <v/>
      </c>
      <c r="B2081" s="222" t="s">
        <v>3320</v>
      </c>
      <c r="C2081" s="282" t="s">
        <v>662</v>
      </c>
      <c r="D2081" s="282" t="s">
        <v>343</v>
      </c>
      <c r="E2081" s="282" t="str">
        <f>CONCATENATE(SUM('Раздел 2'!M9:M9),"=",SUM('Раздел 2'!M10:M13))</f>
        <v>0=0</v>
      </c>
    </row>
    <row r="2082" spans="1:5" x14ac:dyDescent="0.25">
      <c r="A2082" s="223" t="str">
        <f>IF((SUM('Раздел 2'!L9:L9)&lt;=SUM('Раздел 2'!K9:K9)),"","Неверно!")</f>
        <v/>
      </c>
      <c r="B2082" s="222" t="s">
        <v>3321</v>
      </c>
      <c r="C2082" s="282" t="s">
        <v>615</v>
      </c>
      <c r="D2082" s="282" t="s">
        <v>342</v>
      </c>
      <c r="E2082" s="282" t="str">
        <f>CONCATENATE(SUM('Раздел 2'!L9:L9),"&lt;=",SUM('Раздел 2'!K9:K9))</f>
        <v>0&lt;=0</v>
      </c>
    </row>
    <row r="2083" spans="1:5" ht="26.4" x14ac:dyDescent="0.25">
      <c r="A2083" s="223" t="str">
        <f>IF((SUM('Раздел 2'!L18:L18)&lt;=SUM('Раздел 2'!K18:K18)),"","Неверно!")</f>
        <v/>
      </c>
      <c r="B2083" s="222" t="s">
        <v>3321</v>
      </c>
      <c r="C2083" s="282" t="s">
        <v>616</v>
      </c>
      <c r="D2083" s="282" t="s">
        <v>342</v>
      </c>
      <c r="E2083" s="282" t="str">
        <f>CONCATENATE(SUM('Раздел 2'!L18:L18),"&lt;=",SUM('Раздел 2'!K18:K18))</f>
        <v>0&lt;=0</v>
      </c>
    </row>
    <row r="2084" spans="1:5" ht="26.4" x14ac:dyDescent="0.25">
      <c r="A2084" s="223" t="str">
        <f>IF((SUM('Раздел 2'!L19:L19)&lt;=SUM('Раздел 2'!K19:K19)),"","Неверно!")</f>
        <v/>
      </c>
      <c r="B2084" s="222" t="s">
        <v>3321</v>
      </c>
      <c r="C2084" s="282" t="s">
        <v>617</v>
      </c>
      <c r="D2084" s="282" t="s">
        <v>342</v>
      </c>
      <c r="E2084" s="282" t="str">
        <f>CONCATENATE(SUM('Раздел 2'!L19:L19),"&lt;=",SUM('Раздел 2'!K19:K19))</f>
        <v>0&lt;=0</v>
      </c>
    </row>
    <row r="2085" spans="1:5" ht="26.4" x14ac:dyDescent="0.25">
      <c r="A2085" s="223" t="str">
        <f>IF((SUM('Раздел 2'!L20:L20)&lt;=SUM('Раздел 2'!K20:K20)),"","Неверно!")</f>
        <v/>
      </c>
      <c r="B2085" s="222" t="s">
        <v>3321</v>
      </c>
      <c r="C2085" s="282" t="s">
        <v>618</v>
      </c>
      <c r="D2085" s="282" t="s">
        <v>342</v>
      </c>
      <c r="E2085" s="282" t="str">
        <f>CONCATENATE(SUM('Раздел 2'!L20:L20),"&lt;=",SUM('Раздел 2'!K20:K20))</f>
        <v>0&lt;=0</v>
      </c>
    </row>
    <row r="2086" spans="1:5" ht="26.4" x14ac:dyDescent="0.25">
      <c r="A2086" s="223" t="str">
        <f>IF((SUM('Раздел 2'!L21:L21)&lt;=SUM('Раздел 2'!K21:K21)),"","Неверно!")</f>
        <v/>
      </c>
      <c r="B2086" s="222" t="s">
        <v>3321</v>
      </c>
      <c r="C2086" s="282" t="s">
        <v>619</v>
      </c>
      <c r="D2086" s="282" t="s">
        <v>342</v>
      </c>
      <c r="E2086" s="282" t="str">
        <f>CONCATENATE(SUM('Раздел 2'!L21:L21),"&lt;=",SUM('Раздел 2'!K21:K21))</f>
        <v>0&lt;=0</v>
      </c>
    </row>
    <row r="2087" spans="1:5" ht="26.4" x14ac:dyDescent="0.25">
      <c r="A2087" s="223" t="str">
        <f>IF((SUM('Раздел 2'!L22:L22)&lt;=SUM('Раздел 2'!K22:K22)),"","Неверно!")</f>
        <v/>
      </c>
      <c r="B2087" s="222" t="s">
        <v>3321</v>
      </c>
      <c r="C2087" s="282" t="s">
        <v>620</v>
      </c>
      <c r="D2087" s="282" t="s">
        <v>342</v>
      </c>
      <c r="E2087" s="282" t="str">
        <f>CONCATENATE(SUM('Раздел 2'!L22:L22),"&lt;=",SUM('Раздел 2'!K22:K22))</f>
        <v>0&lt;=0</v>
      </c>
    </row>
    <row r="2088" spans="1:5" ht="26.4" x14ac:dyDescent="0.25">
      <c r="A2088" s="223" t="str">
        <f>IF((SUM('Раздел 2'!L23:L23)&lt;=SUM('Раздел 2'!K23:K23)),"","Неверно!")</f>
        <v/>
      </c>
      <c r="B2088" s="222" t="s">
        <v>3321</v>
      </c>
      <c r="C2088" s="282" t="s">
        <v>621</v>
      </c>
      <c r="D2088" s="282" t="s">
        <v>342</v>
      </c>
      <c r="E2088" s="282" t="str">
        <f>CONCATENATE(SUM('Раздел 2'!L23:L23),"&lt;=",SUM('Раздел 2'!K23:K23))</f>
        <v>0&lt;=0</v>
      </c>
    </row>
    <row r="2089" spans="1:5" x14ac:dyDescent="0.25">
      <c r="A2089" s="223" t="str">
        <f>IF((SUM('Раздел 2'!L10:L10)&lt;=SUM('Раздел 2'!K10:K10)),"","Неверно!")</f>
        <v/>
      </c>
      <c r="B2089" s="222" t="s">
        <v>3321</v>
      </c>
      <c r="C2089" s="282" t="s">
        <v>622</v>
      </c>
      <c r="D2089" s="282" t="s">
        <v>342</v>
      </c>
      <c r="E2089" s="282" t="str">
        <f>CONCATENATE(SUM('Раздел 2'!L10:L10),"&lt;=",SUM('Раздел 2'!K10:K10))</f>
        <v>0&lt;=0</v>
      </c>
    </row>
    <row r="2090" spans="1:5" x14ac:dyDescent="0.25">
      <c r="A2090" s="223" t="str">
        <f>IF((SUM('Раздел 2'!L11:L11)&lt;=SUM('Раздел 2'!K11:K11)),"","Неверно!")</f>
        <v/>
      </c>
      <c r="B2090" s="222" t="s">
        <v>3321</v>
      </c>
      <c r="C2090" s="282" t="s">
        <v>623</v>
      </c>
      <c r="D2090" s="282" t="s">
        <v>342</v>
      </c>
      <c r="E2090" s="282" t="str">
        <f>CONCATENATE(SUM('Раздел 2'!L11:L11),"&lt;=",SUM('Раздел 2'!K11:K11))</f>
        <v>0&lt;=0</v>
      </c>
    </row>
    <row r="2091" spans="1:5" x14ac:dyDescent="0.25">
      <c r="A2091" s="223" t="str">
        <f>IF((SUM('Раздел 2'!L12:L12)&lt;=SUM('Раздел 2'!K12:K12)),"","Неверно!")</f>
        <v/>
      </c>
      <c r="B2091" s="222" t="s">
        <v>3321</v>
      </c>
      <c r="C2091" s="282" t="s">
        <v>624</v>
      </c>
      <c r="D2091" s="282" t="s">
        <v>342</v>
      </c>
      <c r="E2091" s="282" t="str">
        <f>CONCATENATE(SUM('Раздел 2'!L12:L12),"&lt;=",SUM('Раздел 2'!K12:K12))</f>
        <v>0&lt;=0</v>
      </c>
    </row>
    <row r="2092" spans="1:5" x14ac:dyDescent="0.25">
      <c r="A2092" s="223" t="str">
        <f>IF((SUM('Раздел 2'!L13:L13)&lt;=SUM('Раздел 2'!K13:K13)),"","Неверно!")</f>
        <v/>
      </c>
      <c r="B2092" s="222" t="s">
        <v>3321</v>
      </c>
      <c r="C2092" s="282" t="s">
        <v>625</v>
      </c>
      <c r="D2092" s="282" t="s">
        <v>342</v>
      </c>
      <c r="E2092" s="282" t="str">
        <f>CONCATENATE(SUM('Раздел 2'!L13:L13),"&lt;=",SUM('Раздел 2'!K13:K13))</f>
        <v>0&lt;=0</v>
      </c>
    </row>
    <row r="2093" spans="1:5" x14ac:dyDescent="0.25">
      <c r="A2093" s="223" t="str">
        <f>IF((SUM('Раздел 2'!L14:L14)&lt;=SUM('Раздел 2'!K14:K14)),"","Неверно!")</f>
        <v/>
      </c>
      <c r="B2093" s="222" t="s">
        <v>3321</v>
      </c>
      <c r="C2093" s="282" t="s">
        <v>626</v>
      </c>
      <c r="D2093" s="282" t="s">
        <v>342</v>
      </c>
      <c r="E2093" s="282" t="str">
        <f>CONCATENATE(SUM('Раздел 2'!L14:L14),"&lt;=",SUM('Раздел 2'!K14:K14))</f>
        <v>0&lt;=0</v>
      </c>
    </row>
    <row r="2094" spans="1:5" x14ac:dyDescent="0.25">
      <c r="A2094" s="223" t="str">
        <f>IF((SUM('Раздел 2'!L15:L15)&lt;=SUM('Раздел 2'!K15:K15)),"","Неверно!")</f>
        <v/>
      </c>
      <c r="B2094" s="222" t="s">
        <v>3321</v>
      </c>
      <c r="C2094" s="282" t="s">
        <v>627</v>
      </c>
      <c r="D2094" s="282" t="s">
        <v>342</v>
      </c>
      <c r="E2094" s="282" t="str">
        <f>CONCATENATE(SUM('Раздел 2'!L15:L15),"&lt;=",SUM('Раздел 2'!K15:K15))</f>
        <v>0&lt;=0</v>
      </c>
    </row>
    <row r="2095" spans="1:5" x14ac:dyDescent="0.25">
      <c r="A2095" s="223" t="str">
        <f>IF((SUM('Раздел 2'!L16:L16)&lt;=SUM('Раздел 2'!K16:K16)),"","Неверно!")</f>
        <v/>
      </c>
      <c r="B2095" s="222" t="s">
        <v>3321</v>
      </c>
      <c r="C2095" s="282" t="s">
        <v>628</v>
      </c>
      <c r="D2095" s="282" t="s">
        <v>342</v>
      </c>
      <c r="E2095" s="282" t="str">
        <f>CONCATENATE(SUM('Раздел 2'!L16:L16),"&lt;=",SUM('Раздел 2'!K16:K16))</f>
        <v>0&lt;=0</v>
      </c>
    </row>
    <row r="2096" spans="1:5" x14ac:dyDescent="0.25">
      <c r="A2096" s="223" t="str">
        <f>IF((SUM('Раздел 2'!L17:L17)&lt;=SUM('Раздел 2'!K17:K17)),"","Неверно!")</f>
        <v/>
      </c>
      <c r="B2096" s="222" t="s">
        <v>3321</v>
      </c>
      <c r="C2096" s="282" t="s">
        <v>629</v>
      </c>
      <c r="D2096" s="282" t="s">
        <v>342</v>
      </c>
      <c r="E2096" s="282" t="str">
        <f>CONCATENATE(SUM('Раздел 2'!L17:L17),"&lt;=",SUM('Раздел 2'!K17:K17))</f>
        <v>0&lt;=0</v>
      </c>
    </row>
    <row r="2097" spans="1:5" x14ac:dyDescent="0.25">
      <c r="A2097" s="223" t="str">
        <f>IF((SUM('Раздел 2'!E16:E16)&lt;=SUM('Раздел 2'!E15:E15)),"","Неверно!")</f>
        <v/>
      </c>
      <c r="B2097" s="222" t="s">
        <v>3322</v>
      </c>
      <c r="C2097" s="282" t="s">
        <v>582</v>
      </c>
      <c r="D2097" s="282" t="s">
        <v>341</v>
      </c>
      <c r="E2097" s="282" t="str">
        <f>CONCATENATE(SUM('Раздел 2'!E16:E16),"&lt;=",SUM('Раздел 2'!E15:E15))</f>
        <v>0&lt;=0</v>
      </c>
    </row>
    <row r="2098" spans="1:5" ht="26.4" x14ac:dyDescent="0.25">
      <c r="A2098" s="223" t="str">
        <f>IF((SUM('Раздел 2'!N16:N16)&lt;=SUM('Раздел 2'!N15:N15)),"","Неверно!")</f>
        <v/>
      </c>
      <c r="B2098" s="222" t="s">
        <v>3322</v>
      </c>
      <c r="C2098" s="282" t="s">
        <v>583</v>
      </c>
      <c r="D2098" s="282" t="s">
        <v>341</v>
      </c>
      <c r="E2098" s="282" t="str">
        <f>CONCATENATE(SUM('Раздел 2'!N16:N16),"&lt;=",SUM('Раздел 2'!N15:N15))</f>
        <v>0&lt;=0</v>
      </c>
    </row>
    <row r="2099" spans="1:5" ht="26.4" x14ac:dyDescent="0.25">
      <c r="A2099" s="223" t="str">
        <f>IF((SUM('Раздел 2'!O16:O16)&lt;=SUM('Раздел 2'!O15:O15)),"","Неверно!")</f>
        <v/>
      </c>
      <c r="B2099" s="222" t="s">
        <v>3322</v>
      </c>
      <c r="C2099" s="282" t="s">
        <v>584</v>
      </c>
      <c r="D2099" s="282" t="s">
        <v>341</v>
      </c>
      <c r="E2099" s="282" t="str">
        <f>CONCATENATE(SUM('Раздел 2'!O16:O16),"&lt;=",SUM('Раздел 2'!O15:O15))</f>
        <v>0&lt;=0</v>
      </c>
    </row>
    <row r="2100" spans="1:5" ht="26.4" x14ac:dyDescent="0.25">
      <c r="A2100" s="223" t="str">
        <f>IF((SUM('Раздел 2'!P16:P16)&lt;=SUM('Раздел 2'!P15:P15)),"","Неверно!")</f>
        <v/>
      </c>
      <c r="B2100" s="222" t="s">
        <v>3322</v>
      </c>
      <c r="C2100" s="282" t="s">
        <v>585</v>
      </c>
      <c r="D2100" s="282" t="s">
        <v>341</v>
      </c>
      <c r="E2100" s="282" t="str">
        <f>CONCATENATE(SUM('Раздел 2'!P16:P16),"&lt;=",SUM('Раздел 2'!P15:P15))</f>
        <v>0&lt;=0</v>
      </c>
    </row>
    <row r="2101" spans="1:5" ht="26.4" x14ac:dyDescent="0.25">
      <c r="A2101" s="223" t="str">
        <f>IF((SUM('Раздел 2'!Q16:Q16)&lt;=SUM('Раздел 2'!Q15:Q15)),"","Неверно!")</f>
        <v/>
      </c>
      <c r="B2101" s="222" t="s">
        <v>3322</v>
      </c>
      <c r="C2101" s="282" t="s">
        <v>586</v>
      </c>
      <c r="D2101" s="282" t="s">
        <v>341</v>
      </c>
      <c r="E2101" s="282" t="str">
        <f>CONCATENATE(SUM('Раздел 2'!Q16:Q16),"&lt;=",SUM('Раздел 2'!Q15:Q15))</f>
        <v>0&lt;=0</v>
      </c>
    </row>
    <row r="2102" spans="1:5" ht="26.4" x14ac:dyDescent="0.25">
      <c r="A2102" s="223" t="str">
        <f>IF((SUM('Раздел 2'!R16:R16)&lt;=SUM('Раздел 2'!R15:R15)),"","Неверно!")</f>
        <v/>
      </c>
      <c r="B2102" s="222" t="s">
        <v>3322</v>
      </c>
      <c r="C2102" s="282" t="s">
        <v>587</v>
      </c>
      <c r="D2102" s="282" t="s">
        <v>341</v>
      </c>
      <c r="E2102" s="282" t="str">
        <f>CONCATENATE(SUM('Раздел 2'!R16:R16),"&lt;=",SUM('Раздел 2'!R15:R15))</f>
        <v>0&lt;=0</v>
      </c>
    </row>
    <row r="2103" spans="1:5" ht="26.4" x14ac:dyDescent="0.25">
      <c r="A2103" s="223" t="str">
        <f>IF((SUM('Раздел 2'!S16:S16)&lt;=SUM('Раздел 2'!S15:S15)),"","Неверно!")</f>
        <v/>
      </c>
      <c r="B2103" s="222" t="s">
        <v>3322</v>
      </c>
      <c r="C2103" s="282" t="s">
        <v>588</v>
      </c>
      <c r="D2103" s="282" t="s">
        <v>341</v>
      </c>
      <c r="E2103" s="282" t="str">
        <f>CONCATENATE(SUM('Раздел 2'!S16:S16),"&lt;=",SUM('Раздел 2'!S15:S15))</f>
        <v>0&lt;=0</v>
      </c>
    </row>
    <row r="2104" spans="1:5" ht="26.4" x14ac:dyDescent="0.25">
      <c r="A2104" s="223" t="str">
        <f>IF((SUM('Раздел 2'!T16:T16)&lt;=SUM('Раздел 2'!T15:T15)),"","Неверно!")</f>
        <v/>
      </c>
      <c r="B2104" s="222" t="s">
        <v>3322</v>
      </c>
      <c r="C2104" s="282" t="s">
        <v>589</v>
      </c>
      <c r="D2104" s="282" t="s">
        <v>341</v>
      </c>
      <c r="E2104" s="282" t="str">
        <f>CONCATENATE(SUM('Раздел 2'!T16:T16),"&lt;=",SUM('Раздел 2'!T15:T15))</f>
        <v>0&lt;=0</v>
      </c>
    </row>
    <row r="2105" spans="1:5" ht="26.4" x14ac:dyDescent="0.25">
      <c r="A2105" s="223" t="str">
        <f>IF((SUM('Раздел 2'!U16:U16)&lt;=SUM('Раздел 2'!U15:U15)),"","Неверно!")</f>
        <v/>
      </c>
      <c r="B2105" s="222" t="s">
        <v>3322</v>
      </c>
      <c r="C2105" s="282" t="s">
        <v>590</v>
      </c>
      <c r="D2105" s="282" t="s">
        <v>341</v>
      </c>
      <c r="E2105" s="282" t="str">
        <f>CONCATENATE(SUM('Раздел 2'!U16:U16),"&lt;=",SUM('Раздел 2'!U15:U15))</f>
        <v>0&lt;=0</v>
      </c>
    </row>
    <row r="2106" spans="1:5" ht="26.4" x14ac:dyDescent="0.25">
      <c r="A2106" s="223" t="str">
        <f>IF((SUM('Раздел 2'!V16:V16)&lt;=SUM('Раздел 2'!V15:V15)),"","Неверно!")</f>
        <v/>
      </c>
      <c r="B2106" s="222" t="s">
        <v>3322</v>
      </c>
      <c r="C2106" s="282" t="s">
        <v>591</v>
      </c>
      <c r="D2106" s="282" t="s">
        <v>341</v>
      </c>
      <c r="E2106" s="282" t="str">
        <f>CONCATENATE(SUM('Раздел 2'!V16:V16),"&lt;=",SUM('Раздел 2'!V15:V15))</f>
        <v>0&lt;=0</v>
      </c>
    </row>
    <row r="2107" spans="1:5" ht="26.4" x14ac:dyDescent="0.25">
      <c r="A2107" s="223" t="str">
        <f>IF((SUM('Раздел 2'!W16:W16)&lt;=SUM('Раздел 2'!W15:W15)),"","Неверно!")</f>
        <v/>
      </c>
      <c r="B2107" s="222" t="s">
        <v>3322</v>
      </c>
      <c r="C2107" s="282" t="s">
        <v>592</v>
      </c>
      <c r="D2107" s="282" t="s">
        <v>341</v>
      </c>
      <c r="E2107" s="282" t="str">
        <f>CONCATENATE(SUM('Раздел 2'!W16:W16),"&lt;=",SUM('Раздел 2'!W15:W15))</f>
        <v>0&lt;=0</v>
      </c>
    </row>
    <row r="2108" spans="1:5" x14ac:dyDescent="0.25">
      <c r="A2108" s="223" t="str">
        <f>IF((SUM('Раздел 2'!F16:F16)&lt;=SUM('Раздел 2'!F15:F15)),"","Неверно!")</f>
        <v/>
      </c>
      <c r="B2108" s="222" t="s">
        <v>3322</v>
      </c>
      <c r="C2108" s="282" t="s">
        <v>593</v>
      </c>
      <c r="D2108" s="282" t="s">
        <v>341</v>
      </c>
      <c r="E2108" s="282" t="str">
        <f>CONCATENATE(SUM('Раздел 2'!F16:F16),"&lt;=",SUM('Раздел 2'!F15:F15))</f>
        <v>0&lt;=0</v>
      </c>
    </row>
    <row r="2109" spans="1:5" ht="26.4" x14ac:dyDescent="0.25">
      <c r="A2109" s="223" t="str">
        <f>IF((SUM('Раздел 2'!X16:X16)&lt;=SUM('Раздел 2'!X15:X15)),"","Неверно!")</f>
        <v/>
      </c>
      <c r="B2109" s="222" t="s">
        <v>3322</v>
      </c>
      <c r="C2109" s="282" t="s">
        <v>594</v>
      </c>
      <c r="D2109" s="282" t="s">
        <v>341</v>
      </c>
      <c r="E2109" s="282" t="str">
        <f>CONCATENATE(SUM('Раздел 2'!X16:X16),"&lt;=",SUM('Раздел 2'!X15:X15))</f>
        <v>0&lt;=0</v>
      </c>
    </row>
    <row r="2110" spans="1:5" ht="26.4" x14ac:dyDescent="0.25">
      <c r="A2110" s="223" t="str">
        <f>IF((SUM('Раздел 2'!Y16:Y16)&lt;=SUM('Раздел 2'!Y15:Y15)),"","Неверно!")</f>
        <v/>
      </c>
      <c r="B2110" s="222" t="s">
        <v>3322</v>
      </c>
      <c r="C2110" s="282" t="s">
        <v>595</v>
      </c>
      <c r="D2110" s="282" t="s">
        <v>341</v>
      </c>
      <c r="E2110" s="282" t="str">
        <f>CONCATENATE(SUM('Раздел 2'!Y16:Y16),"&lt;=",SUM('Раздел 2'!Y15:Y15))</f>
        <v>0&lt;=0</v>
      </c>
    </row>
    <row r="2111" spans="1:5" ht="26.4" x14ac:dyDescent="0.25">
      <c r="A2111" s="223" t="str">
        <f>IF((SUM('Раздел 2'!Z16:Z16)&lt;=SUM('Раздел 2'!Z15:Z15)),"","Неверно!")</f>
        <v/>
      </c>
      <c r="B2111" s="222" t="s">
        <v>3322</v>
      </c>
      <c r="C2111" s="282" t="s">
        <v>596</v>
      </c>
      <c r="D2111" s="282" t="s">
        <v>341</v>
      </c>
      <c r="E2111" s="282" t="str">
        <f>CONCATENATE(SUM('Раздел 2'!Z16:Z16),"&lt;=",SUM('Раздел 2'!Z15:Z15))</f>
        <v>0&lt;=0</v>
      </c>
    </row>
    <row r="2112" spans="1:5" ht="26.4" x14ac:dyDescent="0.25">
      <c r="A2112" s="223" t="str">
        <f>IF((SUM('Раздел 2'!AA16:AA16)&lt;=SUM('Раздел 2'!AA15:AA15)),"","Неверно!")</f>
        <v/>
      </c>
      <c r="B2112" s="222" t="s">
        <v>3322</v>
      </c>
      <c r="C2112" s="282" t="s">
        <v>597</v>
      </c>
      <c r="D2112" s="282" t="s">
        <v>341</v>
      </c>
      <c r="E2112" s="282" t="str">
        <f>CONCATENATE(SUM('Раздел 2'!AA16:AA16),"&lt;=",SUM('Раздел 2'!AA15:AA15))</f>
        <v>0&lt;=0</v>
      </c>
    </row>
    <row r="2113" spans="1:5" ht="26.4" x14ac:dyDescent="0.25">
      <c r="A2113" s="223" t="str">
        <f>IF((SUM('Раздел 2'!AB16:AB16)&lt;=SUM('Раздел 2'!AB15:AB15)),"","Неверно!")</f>
        <v/>
      </c>
      <c r="B2113" s="222" t="s">
        <v>3322</v>
      </c>
      <c r="C2113" s="282" t="s">
        <v>598</v>
      </c>
      <c r="D2113" s="282" t="s">
        <v>341</v>
      </c>
      <c r="E2113" s="282" t="str">
        <f>CONCATENATE(SUM('Раздел 2'!AB16:AB16),"&lt;=",SUM('Раздел 2'!AB15:AB15))</f>
        <v>0&lt;=0</v>
      </c>
    </row>
    <row r="2114" spans="1:5" ht="26.4" x14ac:dyDescent="0.25">
      <c r="A2114" s="223" t="str">
        <f>IF((SUM('Раздел 2'!AC16:AC16)&lt;=SUM('Раздел 2'!AC15:AC15)),"","Неверно!")</f>
        <v/>
      </c>
      <c r="B2114" s="222" t="s">
        <v>3322</v>
      </c>
      <c r="C2114" s="282" t="s">
        <v>599</v>
      </c>
      <c r="D2114" s="282" t="s">
        <v>341</v>
      </c>
      <c r="E2114" s="282" t="str">
        <f>CONCATENATE(SUM('Раздел 2'!AC16:AC16),"&lt;=",SUM('Раздел 2'!AC15:AC15))</f>
        <v>0&lt;=0</v>
      </c>
    </row>
    <row r="2115" spans="1:5" ht="26.4" x14ac:dyDescent="0.25">
      <c r="A2115" s="223" t="str">
        <f>IF((SUM('Раздел 2'!AD16:AD16)&lt;=SUM('Раздел 2'!AD15:AD15)),"","Неверно!")</f>
        <v/>
      </c>
      <c r="B2115" s="222" t="s">
        <v>3322</v>
      </c>
      <c r="C2115" s="282" t="s">
        <v>600</v>
      </c>
      <c r="D2115" s="282" t="s">
        <v>341</v>
      </c>
      <c r="E2115" s="282" t="str">
        <f>CONCATENATE(SUM('Раздел 2'!AD16:AD16),"&lt;=",SUM('Раздел 2'!AD15:AD15))</f>
        <v>0&lt;=0</v>
      </c>
    </row>
    <row r="2116" spans="1:5" ht="26.4" x14ac:dyDescent="0.25">
      <c r="A2116" s="223" t="str">
        <f>IF((SUM('Раздел 2'!AE16:AE16)&lt;=SUM('Раздел 2'!AE15:AE15)),"","Неверно!")</f>
        <v/>
      </c>
      <c r="B2116" s="222" t="s">
        <v>3322</v>
      </c>
      <c r="C2116" s="282" t="s">
        <v>601</v>
      </c>
      <c r="D2116" s="282" t="s">
        <v>341</v>
      </c>
      <c r="E2116" s="282" t="str">
        <f>CONCATENATE(SUM('Раздел 2'!AE16:AE16),"&lt;=",SUM('Раздел 2'!AE15:AE15))</f>
        <v>0&lt;=0</v>
      </c>
    </row>
    <row r="2117" spans="1:5" ht="26.4" x14ac:dyDescent="0.25">
      <c r="A2117" s="223" t="str">
        <f>IF((SUM('Раздел 2'!AF16:AF16)&lt;=SUM('Раздел 2'!AF15:AF15)),"","Неверно!")</f>
        <v/>
      </c>
      <c r="B2117" s="222" t="s">
        <v>3322</v>
      </c>
      <c r="C2117" s="282" t="s">
        <v>602</v>
      </c>
      <c r="D2117" s="282" t="s">
        <v>341</v>
      </c>
      <c r="E2117" s="282" t="str">
        <f>CONCATENATE(SUM('Раздел 2'!AF16:AF16),"&lt;=",SUM('Раздел 2'!AF15:AF15))</f>
        <v>0&lt;=0</v>
      </c>
    </row>
    <row r="2118" spans="1:5" ht="26.4" x14ac:dyDescent="0.25">
      <c r="A2118" s="223" t="str">
        <f>IF((SUM('Раздел 2'!AG16:AG16)&lt;=SUM('Раздел 2'!AG15:AG15)),"","Неверно!")</f>
        <v/>
      </c>
      <c r="B2118" s="222" t="s">
        <v>3322</v>
      </c>
      <c r="C2118" s="282" t="s">
        <v>603</v>
      </c>
      <c r="D2118" s="282" t="s">
        <v>341</v>
      </c>
      <c r="E2118" s="282" t="str">
        <f>CONCATENATE(SUM('Раздел 2'!AG16:AG16),"&lt;=",SUM('Раздел 2'!AG15:AG15))</f>
        <v>0&lt;=0</v>
      </c>
    </row>
    <row r="2119" spans="1:5" x14ac:dyDescent="0.25">
      <c r="A2119" s="223" t="str">
        <f>IF((SUM('Раздел 2'!G16:G16)&lt;=SUM('Раздел 2'!G15:G15)),"","Неверно!")</f>
        <v/>
      </c>
      <c r="B2119" s="222" t="s">
        <v>3322</v>
      </c>
      <c r="C2119" s="282" t="s">
        <v>604</v>
      </c>
      <c r="D2119" s="282" t="s">
        <v>341</v>
      </c>
      <c r="E2119" s="282" t="str">
        <f>CONCATENATE(SUM('Раздел 2'!G16:G16),"&lt;=",SUM('Раздел 2'!G15:G15))</f>
        <v>0&lt;=0</v>
      </c>
    </row>
    <row r="2120" spans="1:5" ht="26.4" x14ac:dyDescent="0.25">
      <c r="A2120" s="223" t="str">
        <f>IF((SUM('Раздел 2'!AH16:AH16)&lt;=SUM('Раздел 2'!AH15:AH15)),"","Неверно!")</f>
        <v/>
      </c>
      <c r="B2120" s="222" t="s">
        <v>3322</v>
      </c>
      <c r="C2120" s="282" t="s">
        <v>605</v>
      </c>
      <c r="D2120" s="282" t="s">
        <v>341</v>
      </c>
      <c r="E2120" s="282" t="str">
        <f>CONCATENATE(SUM('Раздел 2'!AH16:AH16),"&lt;=",SUM('Раздел 2'!AH15:AH15))</f>
        <v>0&lt;=0</v>
      </c>
    </row>
    <row r="2121" spans="1:5" ht="26.4" x14ac:dyDescent="0.25">
      <c r="A2121" s="223" t="str">
        <f>IF((SUM('Раздел 2'!AI16:AI16)&lt;=SUM('Раздел 2'!AI15:AI15)),"","Неверно!")</f>
        <v/>
      </c>
      <c r="B2121" s="222" t="s">
        <v>3322</v>
      </c>
      <c r="C2121" s="282" t="s">
        <v>606</v>
      </c>
      <c r="D2121" s="282" t="s">
        <v>341</v>
      </c>
      <c r="E2121" s="282" t="str">
        <f>CONCATENATE(SUM('Раздел 2'!AI16:AI16),"&lt;=",SUM('Раздел 2'!AI15:AI15))</f>
        <v>0&lt;=0</v>
      </c>
    </row>
    <row r="2122" spans="1:5" ht="26.4" x14ac:dyDescent="0.25">
      <c r="A2122" s="223" t="str">
        <f>IF((SUM('Раздел 2'!AJ16:AJ16)&lt;=SUM('Раздел 2'!AJ15:AJ15)),"","Неверно!")</f>
        <v/>
      </c>
      <c r="B2122" s="222" t="s">
        <v>3322</v>
      </c>
      <c r="C2122" s="282" t="s">
        <v>607</v>
      </c>
      <c r="D2122" s="282" t="s">
        <v>341</v>
      </c>
      <c r="E2122" s="282" t="str">
        <f>CONCATENATE(SUM('Раздел 2'!AJ16:AJ16),"&lt;=",SUM('Раздел 2'!AJ15:AJ15))</f>
        <v>0&lt;=0</v>
      </c>
    </row>
    <row r="2123" spans="1:5" ht="26.4" x14ac:dyDescent="0.25">
      <c r="A2123" s="223" t="str">
        <f>IF((SUM('Раздел 2'!AK16:AK16)&lt;=SUM('Раздел 2'!AK15:AK15)),"","Неверно!")</f>
        <v/>
      </c>
      <c r="B2123" s="222" t="s">
        <v>3322</v>
      </c>
      <c r="C2123" s="282" t="s">
        <v>608</v>
      </c>
      <c r="D2123" s="282" t="s">
        <v>341</v>
      </c>
      <c r="E2123" s="282" t="str">
        <f>CONCATENATE(SUM('Раздел 2'!AK16:AK16),"&lt;=",SUM('Раздел 2'!AK15:AK15))</f>
        <v>0&lt;=0</v>
      </c>
    </row>
    <row r="2124" spans="1:5" ht="26.4" x14ac:dyDescent="0.25">
      <c r="A2124" s="223" t="str">
        <f>IF((SUM('Раздел 2'!AL16:AL16)&lt;=SUM('Раздел 2'!AL15:AL15)),"","Неверно!")</f>
        <v/>
      </c>
      <c r="B2124" s="222" t="s">
        <v>3322</v>
      </c>
      <c r="C2124" s="282" t="s">
        <v>3117</v>
      </c>
      <c r="D2124" s="282" t="s">
        <v>341</v>
      </c>
      <c r="E2124" s="282" t="str">
        <f>CONCATENATE(SUM('Раздел 2'!AL16:AL16),"&lt;=",SUM('Раздел 2'!AL15:AL15))</f>
        <v>0&lt;=0</v>
      </c>
    </row>
    <row r="2125" spans="1:5" x14ac:dyDescent="0.25">
      <c r="A2125" s="223" t="str">
        <f>IF((SUM('Раздел 2'!H16:H16)&lt;=SUM('Раздел 2'!H15:H15)),"","Неверно!")</f>
        <v/>
      </c>
      <c r="B2125" s="222" t="s">
        <v>3322</v>
      </c>
      <c r="C2125" s="282" t="s">
        <v>609</v>
      </c>
      <c r="D2125" s="282" t="s">
        <v>341</v>
      </c>
      <c r="E2125" s="282" t="str">
        <f>CONCATENATE(SUM('Раздел 2'!H16:H16),"&lt;=",SUM('Раздел 2'!H15:H15))</f>
        <v>0&lt;=0</v>
      </c>
    </row>
    <row r="2126" spans="1:5" x14ac:dyDescent="0.25">
      <c r="A2126" s="223" t="str">
        <f>IF((SUM('Раздел 2'!I16:I16)&lt;=SUM('Раздел 2'!I15:I15)),"","Неверно!")</f>
        <v/>
      </c>
      <c r="B2126" s="222" t="s">
        <v>3322</v>
      </c>
      <c r="C2126" s="282" t="s">
        <v>610</v>
      </c>
      <c r="D2126" s="282" t="s">
        <v>341</v>
      </c>
      <c r="E2126" s="282" t="str">
        <f>CONCATENATE(SUM('Раздел 2'!I16:I16),"&lt;=",SUM('Раздел 2'!I15:I15))</f>
        <v>0&lt;=0</v>
      </c>
    </row>
    <row r="2127" spans="1:5" x14ac:dyDescent="0.25">
      <c r="A2127" s="223" t="str">
        <f>IF((SUM('Раздел 2'!J16:J16)&lt;=SUM('Раздел 2'!J15:J15)),"","Неверно!")</f>
        <v/>
      </c>
      <c r="B2127" s="222" t="s">
        <v>3322</v>
      </c>
      <c r="C2127" s="282" t="s">
        <v>611</v>
      </c>
      <c r="D2127" s="282" t="s">
        <v>341</v>
      </c>
      <c r="E2127" s="282" t="str">
        <f>CONCATENATE(SUM('Раздел 2'!J16:J16),"&lt;=",SUM('Раздел 2'!J15:J15))</f>
        <v>0&lt;=0</v>
      </c>
    </row>
    <row r="2128" spans="1:5" x14ac:dyDescent="0.25">
      <c r="A2128" s="223" t="str">
        <f>IF((SUM('Раздел 2'!K16:K16)&lt;=SUM('Раздел 2'!K15:K15)),"","Неверно!")</f>
        <v/>
      </c>
      <c r="B2128" s="222" t="s">
        <v>3322</v>
      </c>
      <c r="C2128" s="282" t="s">
        <v>612</v>
      </c>
      <c r="D2128" s="282" t="s">
        <v>341</v>
      </c>
      <c r="E2128" s="282" t="str">
        <f>CONCATENATE(SUM('Раздел 2'!K16:K16),"&lt;=",SUM('Раздел 2'!K15:K15))</f>
        <v>0&lt;=0</v>
      </c>
    </row>
    <row r="2129" spans="1:5" x14ac:dyDescent="0.25">
      <c r="A2129" s="223" t="str">
        <f>IF((SUM('Раздел 2'!L16:L16)&lt;=SUM('Раздел 2'!L15:L15)),"","Неверно!")</f>
        <v/>
      </c>
      <c r="B2129" s="222" t="s">
        <v>3322</v>
      </c>
      <c r="C2129" s="282" t="s">
        <v>613</v>
      </c>
      <c r="D2129" s="282" t="s">
        <v>341</v>
      </c>
      <c r="E2129" s="282" t="str">
        <f>CONCATENATE(SUM('Раздел 2'!L16:L16),"&lt;=",SUM('Раздел 2'!L15:L15))</f>
        <v>0&lt;=0</v>
      </c>
    </row>
    <row r="2130" spans="1:5" x14ac:dyDescent="0.25">
      <c r="A2130" s="223" t="str">
        <f>IF((SUM('Раздел 2'!M16:M16)&lt;=SUM('Раздел 2'!M15:M15)),"","Неверно!")</f>
        <v/>
      </c>
      <c r="B2130" s="222" t="s">
        <v>3322</v>
      </c>
      <c r="C2130" s="282" t="s">
        <v>614</v>
      </c>
      <c r="D2130" s="282" t="s">
        <v>341</v>
      </c>
      <c r="E2130" s="282" t="str">
        <f>CONCATENATE(SUM('Раздел 2'!M16:M16),"&lt;=",SUM('Раздел 2'!M15:M15))</f>
        <v>0&lt;=0</v>
      </c>
    </row>
    <row r="2131" spans="1:5" x14ac:dyDescent="0.25">
      <c r="A2131" s="223" t="str">
        <f>IF((SUM('Раздел 2'!N9:N9)&lt;=SUM('Раздел 2'!L9:L9)),"","Неверно!")</f>
        <v/>
      </c>
      <c r="B2131" s="222" t="s">
        <v>3323</v>
      </c>
      <c r="C2131" s="282" t="s">
        <v>567</v>
      </c>
      <c r="D2131" s="282" t="s">
        <v>340</v>
      </c>
      <c r="E2131" s="282" t="str">
        <f>CONCATENATE(SUM('Раздел 2'!N9:N9),"&lt;=",SUM('Раздел 2'!L9:L9))</f>
        <v>0&lt;=0</v>
      </c>
    </row>
    <row r="2132" spans="1:5" ht="26.4" x14ac:dyDescent="0.25">
      <c r="A2132" s="223" t="str">
        <f>IF((SUM('Раздел 2'!N18:N18)&lt;=SUM('Раздел 2'!L18:L18)),"","Неверно!")</f>
        <v/>
      </c>
      <c r="B2132" s="222" t="s">
        <v>3323</v>
      </c>
      <c r="C2132" s="282" t="s">
        <v>568</v>
      </c>
      <c r="D2132" s="282" t="s">
        <v>340</v>
      </c>
      <c r="E2132" s="282" t="str">
        <f>CONCATENATE(SUM('Раздел 2'!N18:N18),"&lt;=",SUM('Раздел 2'!L18:L18))</f>
        <v>0&lt;=0</v>
      </c>
    </row>
    <row r="2133" spans="1:5" ht="26.4" x14ac:dyDescent="0.25">
      <c r="A2133" s="223" t="str">
        <f>IF((SUM('Раздел 2'!N19:N19)&lt;=SUM('Раздел 2'!L19:L19)),"","Неверно!")</f>
        <v/>
      </c>
      <c r="B2133" s="222" t="s">
        <v>3323</v>
      </c>
      <c r="C2133" s="282" t="s">
        <v>569</v>
      </c>
      <c r="D2133" s="282" t="s">
        <v>340</v>
      </c>
      <c r="E2133" s="282" t="str">
        <f>CONCATENATE(SUM('Раздел 2'!N19:N19),"&lt;=",SUM('Раздел 2'!L19:L19))</f>
        <v>0&lt;=0</v>
      </c>
    </row>
    <row r="2134" spans="1:5" ht="26.4" x14ac:dyDescent="0.25">
      <c r="A2134" s="223" t="str">
        <f>IF((SUM('Раздел 2'!N20:N20)&lt;=SUM('Раздел 2'!L20:L20)),"","Неверно!")</f>
        <v/>
      </c>
      <c r="B2134" s="222" t="s">
        <v>3323</v>
      </c>
      <c r="C2134" s="282" t="s">
        <v>570</v>
      </c>
      <c r="D2134" s="282" t="s">
        <v>340</v>
      </c>
      <c r="E2134" s="282" t="str">
        <f>CONCATENATE(SUM('Раздел 2'!N20:N20),"&lt;=",SUM('Раздел 2'!L20:L20))</f>
        <v>0&lt;=0</v>
      </c>
    </row>
    <row r="2135" spans="1:5" ht="26.4" x14ac:dyDescent="0.25">
      <c r="A2135" s="223" t="str">
        <f>IF((SUM('Раздел 2'!N21:N21)&lt;=SUM('Раздел 2'!L21:L21)),"","Неверно!")</f>
        <v/>
      </c>
      <c r="B2135" s="222" t="s">
        <v>3323</v>
      </c>
      <c r="C2135" s="282" t="s">
        <v>571</v>
      </c>
      <c r="D2135" s="282" t="s">
        <v>340</v>
      </c>
      <c r="E2135" s="282" t="str">
        <f>CONCATENATE(SUM('Раздел 2'!N21:N21),"&lt;=",SUM('Раздел 2'!L21:L21))</f>
        <v>0&lt;=0</v>
      </c>
    </row>
    <row r="2136" spans="1:5" ht="26.4" x14ac:dyDescent="0.25">
      <c r="A2136" s="223" t="str">
        <f>IF((SUM('Раздел 2'!N22:N22)&lt;=SUM('Раздел 2'!L22:L22)),"","Неверно!")</f>
        <v/>
      </c>
      <c r="B2136" s="222" t="s">
        <v>3323</v>
      </c>
      <c r="C2136" s="282" t="s">
        <v>572</v>
      </c>
      <c r="D2136" s="282" t="s">
        <v>340</v>
      </c>
      <c r="E2136" s="282" t="str">
        <f>CONCATENATE(SUM('Раздел 2'!N22:N22),"&lt;=",SUM('Раздел 2'!L22:L22))</f>
        <v>0&lt;=0</v>
      </c>
    </row>
    <row r="2137" spans="1:5" ht="26.4" x14ac:dyDescent="0.25">
      <c r="A2137" s="223" t="str">
        <f>IF((SUM('Раздел 2'!N23:N23)&lt;=SUM('Раздел 2'!L23:L23)),"","Неверно!")</f>
        <v/>
      </c>
      <c r="B2137" s="222" t="s">
        <v>3323</v>
      </c>
      <c r="C2137" s="282" t="s">
        <v>573</v>
      </c>
      <c r="D2137" s="282" t="s">
        <v>340</v>
      </c>
      <c r="E2137" s="282" t="str">
        <f>CONCATENATE(SUM('Раздел 2'!N23:N23),"&lt;=",SUM('Раздел 2'!L23:L23))</f>
        <v>0&lt;=0</v>
      </c>
    </row>
    <row r="2138" spans="1:5" x14ac:dyDescent="0.25">
      <c r="A2138" s="223" t="str">
        <f>IF((SUM('Раздел 2'!N10:N10)&lt;=SUM('Раздел 2'!L10:L10)),"","Неверно!")</f>
        <v/>
      </c>
      <c r="B2138" s="222" t="s">
        <v>3323</v>
      </c>
      <c r="C2138" s="282" t="s">
        <v>574</v>
      </c>
      <c r="D2138" s="282" t="s">
        <v>340</v>
      </c>
      <c r="E2138" s="282" t="str">
        <f>CONCATENATE(SUM('Раздел 2'!N10:N10),"&lt;=",SUM('Раздел 2'!L10:L10))</f>
        <v>0&lt;=0</v>
      </c>
    </row>
    <row r="2139" spans="1:5" x14ac:dyDescent="0.25">
      <c r="A2139" s="223" t="str">
        <f>IF((SUM('Раздел 2'!N11:N11)&lt;=SUM('Раздел 2'!L11:L11)),"","Неверно!")</f>
        <v/>
      </c>
      <c r="B2139" s="222" t="s">
        <v>3323</v>
      </c>
      <c r="C2139" s="282" t="s">
        <v>575</v>
      </c>
      <c r="D2139" s="282" t="s">
        <v>340</v>
      </c>
      <c r="E2139" s="282" t="str">
        <f>CONCATENATE(SUM('Раздел 2'!N11:N11),"&lt;=",SUM('Раздел 2'!L11:L11))</f>
        <v>0&lt;=0</v>
      </c>
    </row>
    <row r="2140" spans="1:5" x14ac:dyDescent="0.25">
      <c r="A2140" s="223" t="str">
        <f>IF((SUM('Раздел 2'!N12:N12)&lt;=SUM('Раздел 2'!L12:L12)),"","Неверно!")</f>
        <v/>
      </c>
      <c r="B2140" s="222" t="s">
        <v>3323</v>
      </c>
      <c r="C2140" s="282" t="s">
        <v>576</v>
      </c>
      <c r="D2140" s="282" t="s">
        <v>340</v>
      </c>
      <c r="E2140" s="282" t="str">
        <f>CONCATENATE(SUM('Раздел 2'!N12:N12),"&lt;=",SUM('Раздел 2'!L12:L12))</f>
        <v>0&lt;=0</v>
      </c>
    </row>
    <row r="2141" spans="1:5" x14ac:dyDescent="0.25">
      <c r="A2141" s="223" t="str">
        <f>IF((SUM('Раздел 2'!N13:N13)&lt;=SUM('Раздел 2'!L13:L13)),"","Неверно!")</f>
        <v/>
      </c>
      <c r="B2141" s="222" t="s">
        <v>3323</v>
      </c>
      <c r="C2141" s="282" t="s">
        <v>577</v>
      </c>
      <c r="D2141" s="282" t="s">
        <v>340</v>
      </c>
      <c r="E2141" s="282" t="str">
        <f>CONCATENATE(SUM('Раздел 2'!N13:N13),"&lt;=",SUM('Раздел 2'!L13:L13))</f>
        <v>0&lt;=0</v>
      </c>
    </row>
    <row r="2142" spans="1:5" x14ac:dyDescent="0.25">
      <c r="A2142" s="223" t="str">
        <f>IF((SUM('Раздел 2'!N14:N14)&lt;=SUM('Раздел 2'!L14:L14)),"","Неверно!")</f>
        <v/>
      </c>
      <c r="B2142" s="222" t="s">
        <v>3323</v>
      </c>
      <c r="C2142" s="282" t="s">
        <v>578</v>
      </c>
      <c r="D2142" s="282" t="s">
        <v>340</v>
      </c>
      <c r="E2142" s="282" t="str">
        <f>CONCATENATE(SUM('Раздел 2'!N14:N14),"&lt;=",SUM('Раздел 2'!L14:L14))</f>
        <v>0&lt;=0</v>
      </c>
    </row>
    <row r="2143" spans="1:5" x14ac:dyDescent="0.25">
      <c r="A2143" s="223" t="str">
        <f>IF((SUM('Раздел 2'!N15:N15)&lt;=SUM('Раздел 2'!L15:L15)),"","Неверно!")</f>
        <v/>
      </c>
      <c r="B2143" s="222" t="s">
        <v>3323</v>
      </c>
      <c r="C2143" s="282" t="s">
        <v>579</v>
      </c>
      <c r="D2143" s="282" t="s">
        <v>340</v>
      </c>
      <c r="E2143" s="282" t="str">
        <f>CONCATENATE(SUM('Раздел 2'!N15:N15),"&lt;=",SUM('Раздел 2'!L15:L15))</f>
        <v>0&lt;=0</v>
      </c>
    </row>
    <row r="2144" spans="1:5" x14ac:dyDescent="0.25">
      <c r="A2144" s="223" t="str">
        <f>IF((SUM('Раздел 2'!N16:N16)&lt;=SUM('Раздел 2'!L16:L16)),"","Неверно!")</f>
        <v/>
      </c>
      <c r="B2144" s="222" t="s">
        <v>3323</v>
      </c>
      <c r="C2144" s="282" t="s">
        <v>580</v>
      </c>
      <c r="D2144" s="282" t="s">
        <v>340</v>
      </c>
      <c r="E2144" s="282" t="str">
        <f>CONCATENATE(SUM('Раздел 2'!N16:N16),"&lt;=",SUM('Раздел 2'!L16:L16))</f>
        <v>0&lt;=0</v>
      </c>
    </row>
    <row r="2145" spans="1:5" x14ac:dyDescent="0.25">
      <c r="A2145" s="223" t="str">
        <f>IF((SUM('Раздел 2'!N17:N17)&lt;=SUM('Раздел 2'!L17:L17)),"","Неверно!")</f>
        <v/>
      </c>
      <c r="B2145" s="222" t="s">
        <v>3323</v>
      </c>
      <c r="C2145" s="282" t="s">
        <v>581</v>
      </c>
      <c r="D2145" s="282" t="s">
        <v>340</v>
      </c>
      <c r="E2145" s="282" t="str">
        <f>CONCATENATE(SUM('Раздел 2'!N17:N17),"&lt;=",SUM('Раздел 2'!L17:L17))</f>
        <v>0&lt;=0</v>
      </c>
    </row>
    <row r="2146" spans="1:5" ht="39.6" x14ac:dyDescent="0.25">
      <c r="A2146" s="223" t="str">
        <f>IF((SUM('Раздел 2'!E9:F9)=SUM('Раздел 2'!U9:U9)+SUM('Раздел 2'!W9:W9)+SUM('Раздел 2'!Y9:Y9)),"","Неверно!")</f>
        <v/>
      </c>
      <c r="B2146" s="222" t="s">
        <v>3324</v>
      </c>
      <c r="C2146" s="282" t="s">
        <v>552</v>
      </c>
      <c r="D2146" s="282" t="s">
        <v>339</v>
      </c>
      <c r="E2146" s="282" t="str">
        <f>CONCATENATE(SUM('Раздел 2'!E9:F9),"=",SUM('Раздел 2'!U9:U9),"+",SUM('Раздел 2'!W9:W9),"+",SUM('Раздел 2'!Y9:Y9))</f>
        <v>0=0+0+0</v>
      </c>
    </row>
    <row r="2147" spans="1:5" ht="39.6" x14ac:dyDescent="0.25">
      <c r="A2147" s="223" t="str">
        <f>IF((SUM('Раздел 2'!E18:F18)=SUM('Раздел 2'!U18:U18)+SUM('Раздел 2'!W18:W18)+SUM('Раздел 2'!Y18:Y18)),"","Неверно!")</f>
        <v/>
      </c>
      <c r="B2147" s="222" t="s">
        <v>3324</v>
      </c>
      <c r="C2147" s="282" t="s">
        <v>553</v>
      </c>
      <c r="D2147" s="282" t="s">
        <v>339</v>
      </c>
      <c r="E2147" s="282" t="str">
        <f>CONCATENATE(SUM('Раздел 2'!E18:F18),"=",SUM('Раздел 2'!U18:U18),"+",SUM('Раздел 2'!W18:W18),"+",SUM('Раздел 2'!Y18:Y18))</f>
        <v>0=0+0+0</v>
      </c>
    </row>
    <row r="2148" spans="1:5" ht="39.6" x14ac:dyDescent="0.25">
      <c r="A2148" s="223" t="str">
        <f>IF((SUM('Раздел 2'!E19:F19)=SUM('Раздел 2'!U19:U19)+SUM('Раздел 2'!W19:W19)+SUM('Раздел 2'!Y19:Y19)),"","Неверно!")</f>
        <v/>
      </c>
      <c r="B2148" s="222" t="s">
        <v>3324</v>
      </c>
      <c r="C2148" s="282" t="s">
        <v>554</v>
      </c>
      <c r="D2148" s="282" t="s">
        <v>339</v>
      </c>
      <c r="E2148" s="282" t="str">
        <f>CONCATENATE(SUM('Раздел 2'!E19:F19),"=",SUM('Раздел 2'!U19:U19),"+",SUM('Раздел 2'!W19:W19),"+",SUM('Раздел 2'!Y19:Y19))</f>
        <v>0=0+0+0</v>
      </c>
    </row>
    <row r="2149" spans="1:5" ht="39.6" x14ac:dyDescent="0.25">
      <c r="A2149" s="223" t="str">
        <f>IF((SUM('Раздел 2'!E20:F20)=SUM('Раздел 2'!U20:U20)+SUM('Раздел 2'!W20:W20)+SUM('Раздел 2'!Y20:Y20)),"","Неверно!")</f>
        <v/>
      </c>
      <c r="B2149" s="222" t="s">
        <v>3324</v>
      </c>
      <c r="C2149" s="282" t="s">
        <v>555</v>
      </c>
      <c r="D2149" s="282" t="s">
        <v>339</v>
      </c>
      <c r="E2149" s="282" t="str">
        <f>CONCATENATE(SUM('Раздел 2'!E20:F20),"=",SUM('Раздел 2'!U20:U20),"+",SUM('Раздел 2'!W20:W20),"+",SUM('Раздел 2'!Y20:Y20))</f>
        <v>0=0+0+0</v>
      </c>
    </row>
    <row r="2150" spans="1:5" ht="39.6" x14ac:dyDescent="0.25">
      <c r="A2150" s="223" t="str">
        <f>IF((SUM('Раздел 2'!E21:F21)=SUM('Раздел 2'!U21:U21)+SUM('Раздел 2'!W21:W21)+SUM('Раздел 2'!Y21:Y21)),"","Неверно!")</f>
        <v/>
      </c>
      <c r="B2150" s="222" t="s">
        <v>3324</v>
      </c>
      <c r="C2150" s="282" t="s">
        <v>556</v>
      </c>
      <c r="D2150" s="282" t="s">
        <v>339</v>
      </c>
      <c r="E2150" s="282" t="str">
        <f>CONCATENATE(SUM('Раздел 2'!E21:F21),"=",SUM('Раздел 2'!U21:U21),"+",SUM('Раздел 2'!W21:W21),"+",SUM('Раздел 2'!Y21:Y21))</f>
        <v>0=0+0+0</v>
      </c>
    </row>
    <row r="2151" spans="1:5" ht="39.6" x14ac:dyDescent="0.25">
      <c r="A2151" s="223" t="str">
        <f>IF((SUM('Раздел 2'!E22:F22)=SUM('Раздел 2'!U22:U22)+SUM('Раздел 2'!W22:W22)+SUM('Раздел 2'!Y22:Y22)),"","Неверно!")</f>
        <v/>
      </c>
      <c r="B2151" s="222" t="s">
        <v>3324</v>
      </c>
      <c r="C2151" s="282" t="s">
        <v>557</v>
      </c>
      <c r="D2151" s="282" t="s">
        <v>339</v>
      </c>
      <c r="E2151" s="282" t="str">
        <f>CONCATENATE(SUM('Раздел 2'!E22:F22),"=",SUM('Раздел 2'!U22:U22),"+",SUM('Раздел 2'!W22:W22),"+",SUM('Раздел 2'!Y22:Y22))</f>
        <v>0=0+0+0</v>
      </c>
    </row>
    <row r="2152" spans="1:5" ht="39.6" x14ac:dyDescent="0.25">
      <c r="A2152" s="223" t="str">
        <f>IF((SUM('Раздел 2'!E23:F23)=SUM('Раздел 2'!U23:U23)+SUM('Раздел 2'!W23:W23)+SUM('Раздел 2'!Y23:Y23)),"","Неверно!")</f>
        <v/>
      </c>
      <c r="B2152" s="222" t="s">
        <v>3324</v>
      </c>
      <c r="C2152" s="282" t="s">
        <v>558</v>
      </c>
      <c r="D2152" s="282" t="s">
        <v>339</v>
      </c>
      <c r="E2152" s="282" t="str">
        <f>CONCATENATE(SUM('Раздел 2'!E23:F23),"=",SUM('Раздел 2'!U23:U23),"+",SUM('Раздел 2'!W23:W23),"+",SUM('Раздел 2'!Y23:Y23))</f>
        <v>0=0+0+0</v>
      </c>
    </row>
    <row r="2153" spans="1:5" ht="39.6" x14ac:dyDescent="0.25">
      <c r="A2153" s="223" t="str">
        <f>IF((SUM('Раздел 2'!E10:F10)=SUM('Раздел 2'!U10:U10)+SUM('Раздел 2'!W10:W10)+SUM('Раздел 2'!Y10:Y10)),"","Неверно!")</f>
        <v/>
      </c>
      <c r="B2153" s="222" t="s">
        <v>3324</v>
      </c>
      <c r="C2153" s="282" t="s">
        <v>559</v>
      </c>
      <c r="D2153" s="282" t="s">
        <v>339</v>
      </c>
      <c r="E2153" s="282" t="str">
        <f>CONCATENATE(SUM('Раздел 2'!E10:F10),"=",SUM('Раздел 2'!U10:U10),"+",SUM('Раздел 2'!W10:W10),"+",SUM('Раздел 2'!Y10:Y10))</f>
        <v>0=0+0+0</v>
      </c>
    </row>
    <row r="2154" spans="1:5" ht="39.6" x14ac:dyDescent="0.25">
      <c r="A2154" s="223" t="str">
        <f>IF((SUM('Раздел 2'!E11:F11)=SUM('Раздел 2'!U11:U11)+SUM('Раздел 2'!W11:W11)+SUM('Раздел 2'!Y11:Y11)),"","Неверно!")</f>
        <v/>
      </c>
      <c r="B2154" s="222" t="s">
        <v>3324</v>
      </c>
      <c r="C2154" s="282" t="s">
        <v>560</v>
      </c>
      <c r="D2154" s="282" t="s">
        <v>339</v>
      </c>
      <c r="E2154" s="282" t="str">
        <f>CONCATENATE(SUM('Раздел 2'!E11:F11),"=",SUM('Раздел 2'!U11:U11),"+",SUM('Раздел 2'!W11:W11),"+",SUM('Раздел 2'!Y11:Y11))</f>
        <v>0=0+0+0</v>
      </c>
    </row>
    <row r="2155" spans="1:5" ht="39.6" x14ac:dyDescent="0.25">
      <c r="A2155" s="223" t="str">
        <f>IF((SUM('Раздел 2'!E12:F12)=SUM('Раздел 2'!U12:U12)+SUM('Раздел 2'!W12:W12)+SUM('Раздел 2'!Y12:Y12)),"","Неверно!")</f>
        <v/>
      </c>
      <c r="B2155" s="222" t="s">
        <v>3324</v>
      </c>
      <c r="C2155" s="282" t="s">
        <v>561</v>
      </c>
      <c r="D2155" s="282" t="s">
        <v>339</v>
      </c>
      <c r="E2155" s="282" t="str">
        <f>CONCATENATE(SUM('Раздел 2'!E12:F12),"=",SUM('Раздел 2'!U12:U12),"+",SUM('Раздел 2'!W12:W12),"+",SUM('Раздел 2'!Y12:Y12))</f>
        <v>0=0+0+0</v>
      </c>
    </row>
    <row r="2156" spans="1:5" ht="39.6" x14ac:dyDescent="0.25">
      <c r="A2156" s="223" t="str">
        <f>IF((SUM('Раздел 2'!E13:F13)=SUM('Раздел 2'!U13:U13)+SUM('Раздел 2'!W13:W13)+SUM('Раздел 2'!Y13:Y13)),"","Неверно!")</f>
        <v/>
      </c>
      <c r="B2156" s="222" t="s">
        <v>3324</v>
      </c>
      <c r="C2156" s="282" t="s">
        <v>562</v>
      </c>
      <c r="D2156" s="282" t="s">
        <v>339</v>
      </c>
      <c r="E2156" s="282" t="str">
        <f>CONCATENATE(SUM('Раздел 2'!E13:F13),"=",SUM('Раздел 2'!U13:U13),"+",SUM('Раздел 2'!W13:W13),"+",SUM('Раздел 2'!Y13:Y13))</f>
        <v>0=0+0+0</v>
      </c>
    </row>
    <row r="2157" spans="1:5" ht="39.6" x14ac:dyDescent="0.25">
      <c r="A2157" s="223" t="str">
        <f>IF((SUM('Раздел 2'!E14:F14)=SUM('Раздел 2'!U14:U14)+SUM('Раздел 2'!W14:W14)+SUM('Раздел 2'!Y14:Y14)),"","Неверно!")</f>
        <v/>
      </c>
      <c r="B2157" s="222" t="s">
        <v>3324</v>
      </c>
      <c r="C2157" s="282" t="s">
        <v>563</v>
      </c>
      <c r="D2157" s="282" t="s">
        <v>339</v>
      </c>
      <c r="E2157" s="282" t="str">
        <f>CONCATENATE(SUM('Раздел 2'!E14:F14),"=",SUM('Раздел 2'!U14:U14),"+",SUM('Раздел 2'!W14:W14),"+",SUM('Раздел 2'!Y14:Y14))</f>
        <v>0=0+0+0</v>
      </c>
    </row>
    <row r="2158" spans="1:5" ht="39.6" x14ac:dyDescent="0.25">
      <c r="A2158" s="223" t="str">
        <f>IF((SUM('Раздел 2'!E15:F15)=SUM('Раздел 2'!U15:U15)+SUM('Раздел 2'!W15:W15)+SUM('Раздел 2'!Y15:Y15)),"","Неверно!")</f>
        <v/>
      </c>
      <c r="B2158" s="222" t="s">
        <v>3324</v>
      </c>
      <c r="C2158" s="282" t="s">
        <v>564</v>
      </c>
      <c r="D2158" s="282" t="s">
        <v>339</v>
      </c>
      <c r="E2158" s="282" t="str">
        <f>CONCATENATE(SUM('Раздел 2'!E15:F15),"=",SUM('Раздел 2'!U15:U15),"+",SUM('Раздел 2'!W15:W15),"+",SUM('Раздел 2'!Y15:Y15))</f>
        <v>0=0+0+0</v>
      </c>
    </row>
    <row r="2159" spans="1:5" ht="39.6" x14ac:dyDescent="0.25">
      <c r="A2159" s="223" t="str">
        <f>IF((SUM('Раздел 2'!E16:F16)=SUM('Раздел 2'!U16:U16)+SUM('Раздел 2'!W16:W16)+SUM('Раздел 2'!Y16:Y16)),"","Неверно!")</f>
        <v/>
      </c>
      <c r="B2159" s="222" t="s">
        <v>3324</v>
      </c>
      <c r="C2159" s="282" t="s">
        <v>565</v>
      </c>
      <c r="D2159" s="282" t="s">
        <v>339</v>
      </c>
      <c r="E2159" s="282" t="str">
        <f>CONCATENATE(SUM('Раздел 2'!E16:F16),"=",SUM('Раздел 2'!U16:U16),"+",SUM('Раздел 2'!W16:W16),"+",SUM('Раздел 2'!Y16:Y16))</f>
        <v>0=0+0+0</v>
      </c>
    </row>
    <row r="2160" spans="1:5" ht="39.6" x14ac:dyDescent="0.25">
      <c r="A2160" s="223" t="str">
        <f>IF((SUM('Раздел 2'!E17:F17)=SUM('Раздел 2'!U17:U17)+SUM('Раздел 2'!W17:W17)+SUM('Раздел 2'!Y17:Y17)),"","Неверно!")</f>
        <v/>
      </c>
      <c r="B2160" s="222" t="s">
        <v>3324</v>
      </c>
      <c r="C2160" s="282" t="s">
        <v>566</v>
      </c>
      <c r="D2160" s="282" t="s">
        <v>339</v>
      </c>
      <c r="E2160" s="282" t="str">
        <f>CONCATENATE(SUM('Раздел 2'!E17:F17),"=",SUM('Раздел 2'!U17:U17),"+",SUM('Раздел 2'!W17:W17),"+",SUM('Раздел 2'!Y17:Y17))</f>
        <v>0=0+0+0</v>
      </c>
    </row>
    <row r="2161" spans="1:5" x14ac:dyDescent="0.25">
      <c r="A2161" s="223" t="str">
        <f>IF((SUM('Раздел 2'!P9:P9)&lt;=SUM('Раздел 2'!K9:K9)),"","Неверно!")</f>
        <v/>
      </c>
      <c r="B2161" s="222" t="s">
        <v>3325</v>
      </c>
      <c r="C2161" s="282" t="s">
        <v>537</v>
      </c>
      <c r="D2161" s="282" t="s">
        <v>338</v>
      </c>
      <c r="E2161" s="282" t="str">
        <f>CONCATENATE(SUM('Раздел 2'!P9:P9),"&lt;=",SUM('Раздел 2'!K9:K9))</f>
        <v>0&lt;=0</v>
      </c>
    </row>
    <row r="2162" spans="1:5" ht="26.4" x14ac:dyDescent="0.25">
      <c r="A2162" s="223" t="str">
        <f>IF((SUM('Раздел 2'!P18:P18)&lt;=SUM('Раздел 2'!K18:K18)),"","Неверно!")</f>
        <v/>
      </c>
      <c r="B2162" s="222" t="s">
        <v>3325</v>
      </c>
      <c r="C2162" s="282" t="s">
        <v>538</v>
      </c>
      <c r="D2162" s="282" t="s">
        <v>338</v>
      </c>
      <c r="E2162" s="282" t="str">
        <f>CONCATENATE(SUM('Раздел 2'!P18:P18),"&lt;=",SUM('Раздел 2'!K18:K18))</f>
        <v>0&lt;=0</v>
      </c>
    </row>
    <row r="2163" spans="1:5" ht="26.4" x14ac:dyDescent="0.25">
      <c r="A2163" s="223" t="str">
        <f>IF((SUM('Раздел 2'!P19:P19)&lt;=SUM('Раздел 2'!K19:K19)),"","Неверно!")</f>
        <v/>
      </c>
      <c r="B2163" s="222" t="s">
        <v>3325</v>
      </c>
      <c r="C2163" s="282" t="s">
        <v>539</v>
      </c>
      <c r="D2163" s="282" t="s">
        <v>338</v>
      </c>
      <c r="E2163" s="282" t="str">
        <f>CONCATENATE(SUM('Раздел 2'!P19:P19),"&lt;=",SUM('Раздел 2'!K19:K19))</f>
        <v>0&lt;=0</v>
      </c>
    </row>
    <row r="2164" spans="1:5" ht="26.4" x14ac:dyDescent="0.25">
      <c r="A2164" s="223" t="str">
        <f>IF((SUM('Раздел 2'!P20:P20)&lt;=SUM('Раздел 2'!K20:K20)),"","Неверно!")</f>
        <v/>
      </c>
      <c r="B2164" s="222" t="s">
        <v>3325</v>
      </c>
      <c r="C2164" s="282" t="s">
        <v>540</v>
      </c>
      <c r="D2164" s="282" t="s">
        <v>338</v>
      </c>
      <c r="E2164" s="282" t="str">
        <f>CONCATENATE(SUM('Раздел 2'!P20:P20),"&lt;=",SUM('Раздел 2'!K20:K20))</f>
        <v>0&lt;=0</v>
      </c>
    </row>
    <row r="2165" spans="1:5" ht="26.4" x14ac:dyDescent="0.25">
      <c r="A2165" s="223" t="str">
        <f>IF((SUM('Раздел 2'!P21:P21)&lt;=SUM('Раздел 2'!K21:K21)),"","Неверно!")</f>
        <v/>
      </c>
      <c r="B2165" s="222" t="s">
        <v>3325</v>
      </c>
      <c r="C2165" s="282" t="s">
        <v>541</v>
      </c>
      <c r="D2165" s="282" t="s">
        <v>338</v>
      </c>
      <c r="E2165" s="282" t="str">
        <f>CONCATENATE(SUM('Раздел 2'!P21:P21),"&lt;=",SUM('Раздел 2'!K21:K21))</f>
        <v>0&lt;=0</v>
      </c>
    </row>
    <row r="2166" spans="1:5" ht="26.4" x14ac:dyDescent="0.25">
      <c r="A2166" s="223" t="str">
        <f>IF((SUM('Раздел 2'!P22:P22)&lt;=SUM('Раздел 2'!K22:K22)),"","Неверно!")</f>
        <v/>
      </c>
      <c r="B2166" s="222" t="s">
        <v>3325</v>
      </c>
      <c r="C2166" s="282" t="s">
        <v>542</v>
      </c>
      <c r="D2166" s="282" t="s">
        <v>338</v>
      </c>
      <c r="E2166" s="282" t="str">
        <f>CONCATENATE(SUM('Раздел 2'!P22:P22),"&lt;=",SUM('Раздел 2'!K22:K22))</f>
        <v>0&lt;=0</v>
      </c>
    </row>
    <row r="2167" spans="1:5" ht="26.4" x14ac:dyDescent="0.25">
      <c r="A2167" s="223" t="str">
        <f>IF((SUM('Раздел 2'!P23:P23)&lt;=SUM('Раздел 2'!K23:K23)),"","Неверно!")</f>
        <v/>
      </c>
      <c r="B2167" s="222" t="s">
        <v>3325</v>
      </c>
      <c r="C2167" s="282" t="s">
        <v>543</v>
      </c>
      <c r="D2167" s="282" t="s">
        <v>338</v>
      </c>
      <c r="E2167" s="282" t="str">
        <f>CONCATENATE(SUM('Раздел 2'!P23:P23),"&lt;=",SUM('Раздел 2'!K23:K23))</f>
        <v>0&lt;=0</v>
      </c>
    </row>
    <row r="2168" spans="1:5" x14ac:dyDescent="0.25">
      <c r="A2168" s="223" t="str">
        <f>IF((SUM('Раздел 2'!P10:P10)&lt;=SUM('Раздел 2'!K10:K10)),"","Неверно!")</f>
        <v/>
      </c>
      <c r="B2168" s="222" t="s">
        <v>3325</v>
      </c>
      <c r="C2168" s="282" t="s">
        <v>544</v>
      </c>
      <c r="D2168" s="282" t="s">
        <v>338</v>
      </c>
      <c r="E2168" s="282" t="str">
        <f>CONCATENATE(SUM('Раздел 2'!P10:P10),"&lt;=",SUM('Раздел 2'!K10:K10))</f>
        <v>0&lt;=0</v>
      </c>
    </row>
    <row r="2169" spans="1:5" x14ac:dyDescent="0.25">
      <c r="A2169" s="223" t="str">
        <f>IF((SUM('Раздел 2'!P11:P11)&lt;=SUM('Раздел 2'!K11:K11)),"","Неверно!")</f>
        <v/>
      </c>
      <c r="B2169" s="222" t="s">
        <v>3325</v>
      </c>
      <c r="C2169" s="282" t="s">
        <v>545</v>
      </c>
      <c r="D2169" s="282" t="s">
        <v>338</v>
      </c>
      <c r="E2169" s="282" t="str">
        <f>CONCATENATE(SUM('Раздел 2'!P11:P11),"&lt;=",SUM('Раздел 2'!K11:K11))</f>
        <v>0&lt;=0</v>
      </c>
    </row>
    <row r="2170" spans="1:5" x14ac:dyDescent="0.25">
      <c r="A2170" s="223" t="str">
        <f>IF((SUM('Раздел 2'!P12:P12)&lt;=SUM('Раздел 2'!K12:K12)),"","Неверно!")</f>
        <v/>
      </c>
      <c r="B2170" s="222" t="s">
        <v>3325</v>
      </c>
      <c r="C2170" s="282" t="s">
        <v>546</v>
      </c>
      <c r="D2170" s="282" t="s">
        <v>338</v>
      </c>
      <c r="E2170" s="282" t="str">
        <f>CONCATENATE(SUM('Раздел 2'!P12:P12),"&lt;=",SUM('Раздел 2'!K12:K12))</f>
        <v>0&lt;=0</v>
      </c>
    </row>
    <row r="2171" spans="1:5" x14ac:dyDescent="0.25">
      <c r="A2171" s="223" t="str">
        <f>IF((SUM('Раздел 2'!P13:P13)&lt;=SUM('Раздел 2'!K13:K13)),"","Неверно!")</f>
        <v/>
      </c>
      <c r="B2171" s="222" t="s">
        <v>3325</v>
      </c>
      <c r="C2171" s="282" t="s">
        <v>547</v>
      </c>
      <c r="D2171" s="282" t="s">
        <v>338</v>
      </c>
      <c r="E2171" s="282" t="str">
        <f>CONCATENATE(SUM('Раздел 2'!P13:P13),"&lt;=",SUM('Раздел 2'!K13:K13))</f>
        <v>0&lt;=0</v>
      </c>
    </row>
    <row r="2172" spans="1:5" x14ac:dyDescent="0.25">
      <c r="A2172" s="223" t="str">
        <f>IF((SUM('Раздел 2'!P14:P14)&lt;=SUM('Раздел 2'!K14:K14)),"","Неверно!")</f>
        <v/>
      </c>
      <c r="B2172" s="222" t="s">
        <v>3325</v>
      </c>
      <c r="C2172" s="282" t="s">
        <v>548</v>
      </c>
      <c r="D2172" s="282" t="s">
        <v>338</v>
      </c>
      <c r="E2172" s="282" t="str">
        <f>CONCATENATE(SUM('Раздел 2'!P14:P14),"&lt;=",SUM('Раздел 2'!K14:K14))</f>
        <v>0&lt;=0</v>
      </c>
    </row>
    <row r="2173" spans="1:5" x14ac:dyDescent="0.25">
      <c r="A2173" s="223" t="str">
        <f>IF((SUM('Раздел 2'!P15:P15)&lt;=SUM('Раздел 2'!K15:K15)),"","Неверно!")</f>
        <v/>
      </c>
      <c r="B2173" s="222" t="s">
        <v>3325</v>
      </c>
      <c r="C2173" s="282" t="s">
        <v>549</v>
      </c>
      <c r="D2173" s="282" t="s">
        <v>338</v>
      </c>
      <c r="E2173" s="282" t="str">
        <f>CONCATENATE(SUM('Раздел 2'!P15:P15),"&lt;=",SUM('Раздел 2'!K15:K15))</f>
        <v>0&lt;=0</v>
      </c>
    </row>
    <row r="2174" spans="1:5" x14ac:dyDescent="0.25">
      <c r="A2174" s="223" t="str">
        <f>IF((SUM('Раздел 2'!P16:P16)&lt;=SUM('Раздел 2'!K16:K16)),"","Неверно!")</f>
        <v/>
      </c>
      <c r="B2174" s="222" t="s">
        <v>3325</v>
      </c>
      <c r="C2174" s="282" t="s">
        <v>550</v>
      </c>
      <c r="D2174" s="282" t="s">
        <v>338</v>
      </c>
      <c r="E2174" s="282" t="str">
        <f>CONCATENATE(SUM('Раздел 2'!P16:P16),"&lt;=",SUM('Раздел 2'!K16:K16))</f>
        <v>0&lt;=0</v>
      </c>
    </row>
    <row r="2175" spans="1:5" x14ac:dyDescent="0.25">
      <c r="A2175" s="223" t="str">
        <f>IF((SUM('Раздел 2'!P17:P17)&lt;=SUM('Раздел 2'!K17:K17)),"","Неверно!")</f>
        <v/>
      </c>
      <c r="B2175" s="222" t="s">
        <v>3325</v>
      </c>
      <c r="C2175" s="282" t="s">
        <v>551</v>
      </c>
      <c r="D2175" s="282" t="s">
        <v>338</v>
      </c>
      <c r="E2175" s="282" t="str">
        <f>CONCATENATE(SUM('Раздел 2'!P17:P17),"&lt;=",SUM('Раздел 2'!K17:K17))</f>
        <v>0&lt;=0</v>
      </c>
    </row>
    <row r="2176" spans="1:5" ht="39.6" x14ac:dyDescent="0.25">
      <c r="A2176" s="223" t="str">
        <f>IF((SUM('Раздел 2'!U9:U9)=SUM('Раздел 2'!K9:K9)+SUM('Раздел 2'!Q9:Q9)+SUM('Раздел 2'!S9:T9)),"","Неверно!")</f>
        <v/>
      </c>
      <c r="B2176" s="222" t="s">
        <v>3326</v>
      </c>
      <c r="C2176" s="282" t="s">
        <v>507</v>
      </c>
      <c r="D2176" s="282" t="s">
        <v>336</v>
      </c>
      <c r="E2176" s="282" t="str">
        <f>CONCATENATE(SUM('Раздел 2'!U9:U9),"=",SUM('Раздел 2'!K9:K9),"+",SUM('Раздел 2'!Q9:Q9),"+",SUM('Раздел 2'!S9:T9))</f>
        <v>0=0+0+0</v>
      </c>
    </row>
    <row r="2177" spans="1:5" ht="39.6" x14ac:dyDescent="0.25">
      <c r="A2177" s="223" t="str">
        <f>IF((SUM('Раздел 2'!U18:U18)=SUM('Раздел 2'!K18:K18)+SUM('Раздел 2'!Q18:Q18)+SUM('Раздел 2'!S18:T18)),"","Неверно!")</f>
        <v/>
      </c>
      <c r="B2177" s="222" t="s">
        <v>3326</v>
      </c>
      <c r="C2177" s="282" t="s">
        <v>508</v>
      </c>
      <c r="D2177" s="282" t="s">
        <v>336</v>
      </c>
      <c r="E2177" s="282" t="str">
        <f>CONCATENATE(SUM('Раздел 2'!U18:U18),"=",SUM('Раздел 2'!K18:K18),"+",SUM('Раздел 2'!Q18:Q18),"+",SUM('Раздел 2'!S18:T18))</f>
        <v>0=0+0+0</v>
      </c>
    </row>
    <row r="2178" spans="1:5" ht="39.6" x14ac:dyDescent="0.25">
      <c r="A2178" s="223" t="str">
        <f>IF((SUM('Раздел 2'!U19:U19)=SUM('Раздел 2'!K19:K19)+SUM('Раздел 2'!Q19:Q19)+SUM('Раздел 2'!S19:T19)),"","Неверно!")</f>
        <v/>
      </c>
      <c r="B2178" s="222" t="s">
        <v>3326</v>
      </c>
      <c r="C2178" s="282" t="s">
        <v>509</v>
      </c>
      <c r="D2178" s="282" t="s">
        <v>336</v>
      </c>
      <c r="E2178" s="282" t="str">
        <f>CONCATENATE(SUM('Раздел 2'!U19:U19),"=",SUM('Раздел 2'!K19:K19),"+",SUM('Раздел 2'!Q19:Q19),"+",SUM('Раздел 2'!S19:T19))</f>
        <v>0=0+0+0</v>
      </c>
    </row>
    <row r="2179" spans="1:5" ht="39.6" x14ac:dyDescent="0.25">
      <c r="A2179" s="223" t="str">
        <f>IF((SUM('Раздел 2'!U20:U20)=SUM('Раздел 2'!K20:K20)+SUM('Раздел 2'!Q20:Q20)+SUM('Раздел 2'!S20:T20)),"","Неверно!")</f>
        <v/>
      </c>
      <c r="B2179" s="222" t="s">
        <v>3326</v>
      </c>
      <c r="C2179" s="282" t="s">
        <v>510</v>
      </c>
      <c r="D2179" s="282" t="s">
        <v>336</v>
      </c>
      <c r="E2179" s="282" t="str">
        <f>CONCATENATE(SUM('Раздел 2'!U20:U20),"=",SUM('Раздел 2'!K20:K20),"+",SUM('Раздел 2'!Q20:Q20),"+",SUM('Раздел 2'!S20:T20))</f>
        <v>0=0+0+0</v>
      </c>
    </row>
    <row r="2180" spans="1:5" ht="39.6" x14ac:dyDescent="0.25">
      <c r="A2180" s="223" t="str">
        <f>IF((SUM('Раздел 2'!U21:U21)=SUM('Раздел 2'!K21:K21)+SUM('Раздел 2'!Q21:Q21)+SUM('Раздел 2'!S21:T21)),"","Неверно!")</f>
        <v/>
      </c>
      <c r="B2180" s="222" t="s">
        <v>3326</v>
      </c>
      <c r="C2180" s="282" t="s">
        <v>511</v>
      </c>
      <c r="D2180" s="282" t="s">
        <v>336</v>
      </c>
      <c r="E2180" s="282" t="str">
        <f>CONCATENATE(SUM('Раздел 2'!U21:U21),"=",SUM('Раздел 2'!K21:K21),"+",SUM('Раздел 2'!Q21:Q21),"+",SUM('Раздел 2'!S21:T21))</f>
        <v>0=0+0+0</v>
      </c>
    </row>
    <row r="2181" spans="1:5" ht="39.6" x14ac:dyDescent="0.25">
      <c r="A2181" s="223" t="str">
        <f>IF((SUM('Раздел 2'!U22:U22)=SUM('Раздел 2'!K22:K22)+SUM('Раздел 2'!Q22:Q22)+SUM('Раздел 2'!S22:T22)),"","Неверно!")</f>
        <v/>
      </c>
      <c r="B2181" s="222" t="s">
        <v>3326</v>
      </c>
      <c r="C2181" s="282" t="s">
        <v>512</v>
      </c>
      <c r="D2181" s="282" t="s">
        <v>336</v>
      </c>
      <c r="E2181" s="282" t="str">
        <f>CONCATENATE(SUM('Раздел 2'!U22:U22),"=",SUM('Раздел 2'!K22:K22),"+",SUM('Раздел 2'!Q22:Q22),"+",SUM('Раздел 2'!S22:T22))</f>
        <v>0=0+0+0</v>
      </c>
    </row>
    <row r="2182" spans="1:5" ht="39.6" x14ac:dyDescent="0.25">
      <c r="A2182" s="223" t="str">
        <f>IF((SUM('Раздел 2'!U23:U23)=SUM('Раздел 2'!K23:K23)+SUM('Раздел 2'!Q23:Q23)+SUM('Раздел 2'!S23:T23)),"","Неверно!")</f>
        <v/>
      </c>
      <c r="B2182" s="222" t="s">
        <v>3326</v>
      </c>
      <c r="C2182" s="282" t="s">
        <v>513</v>
      </c>
      <c r="D2182" s="282" t="s">
        <v>336</v>
      </c>
      <c r="E2182" s="282" t="str">
        <f>CONCATENATE(SUM('Раздел 2'!U23:U23),"=",SUM('Раздел 2'!K23:K23),"+",SUM('Раздел 2'!Q23:Q23),"+",SUM('Раздел 2'!S23:T23))</f>
        <v>0=0+0+0</v>
      </c>
    </row>
    <row r="2183" spans="1:5" ht="39.6" x14ac:dyDescent="0.25">
      <c r="A2183" s="223" t="str">
        <f>IF((SUM('Раздел 2'!U10:U10)=SUM('Раздел 2'!K10:K10)+SUM('Раздел 2'!Q10:Q10)+SUM('Раздел 2'!S10:T10)),"","Неверно!")</f>
        <v/>
      </c>
      <c r="B2183" s="222" t="s">
        <v>3326</v>
      </c>
      <c r="C2183" s="282" t="s">
        <v>514</v>
      </c>
      <c r="D2183" s="282" t="s">
        <v>336</v>
      </c>
      <c r="E2183" s="282" t="str">
        <f>CONCATENATE(SUM('Раздел 2'!U10:U10),"=",SUM('Раздел 2'!K10:K10),"+",SUM('Раздел 2'!Q10:Q10),"+",SUM('Раздел 2'!S10:T10))</f>
        <v>0=0+0+0</v>
      </c>
    </row>
    <row r="2184" spans="1:5" ht="39.6" x14ac:dyDescent="0.25">
      <c r="A2184" s="223" t="str">
        <f>IF((SUM('Раздел 2'!U11:U11)=SUM('Раздел 2'!K11:K11)+SUM('Раздел 2'!Q11:Q11)+SUM('Раздел 2'!S11:T11)),"","Неверно!")</f>
        <v/>
      </c>
      <c r="B2184" s="222" t="s">
        <v>3326</v>
      </c>
      <c r="C2184" s="282" t="s">
        <v>515</v>
      </c>
      <c r="D2184" s="282" t="s">
        <v>336</v>
      </c>
      <c r="E2184" s="282" t="str">
        <f>CONCATENATE(SUM('Раздел 2'!U11:U11),"=",SUM('Раздел 2'!K11:K11),"+",SUM('Раздел 2'!Q11:Q11),"+",SUM('Раздел 2'!S11:T11))</f>
        <v>0=0+0+0</v>
      </c>
    </row>
    <row r="2185" spans="1:5" ht="39.6" x14ac:dyDescent="0.25">
      <c r="A2185" s="223" t="str">
        <f>IF((SUM('Раздел 2'!U12:U12)=SUM('Раздел 2'!K12:K12)+SUM('Раздел 2'!Q12:Q12)+SUM('Раздел 2'!S12:T12)),"","Неверно!")</f>
        <v/>
      </c>
      <c r="B2185" s="222" t="s">
        <v>3326</v>
      </c>
      <c r="C2185" s="282" t="s">
        <v>516</v>
      </c>
      <c r="D2185" s="282" t="s">
        <v>336</v>
      </c>
      <c r="E2185" s="282" t="str">
        <f>CONCATENATE(SUM('Раздел 2'!U12:U12),"=",SUM('Раздел 2'!K12:K12),"+",SUM('Раздел 2'!Q12:Q12),"+",SUM('Раздел 2'!S12:T12))</f>
        <v>0=0+0+0</v>
      </c>
    </row>
    <row r="2186" spans="1:5" ht="39.6" x14ac:dyDescent="0.25">
      <c r="A2186" s="223" t="str">
        <f>IF((SUM('Раздел 2'!U13:U13)=SUM('Раздел 2'!K13:K13)+SUM('Раздел 2'!Q13:Q13)+SUM('Раздел 2'!S13:T13)),"","Неверно!")</f>
        <v/>
      </c>
      <c r="B2186" s="222" t="s">
        <v>3326</v>
      </c>
      <c r="C2186" s="282" t="s">
        <v>517</v>
      </c>
      <c r="D2186" s="282" t="s">
        <v>336</v>
      </c>
      <c r="E2186" s="282" t="str">
        <f>CONCATENATE(SUM('Раздел 2'!U13:U13),"=",SUM('Раздел 2'!K13:K13),"+",SUM('Раздел 2'!Q13:Q13),"+",SUM('Раздел 2'!S13:T13))</f>
        <v>0=0+0+0</v>
      </c>
    </row>
    <row r="2187" spans="1:5" ht="39.6" x14ac:dyDescent="0.25">
      <c r="A2187" s="223" t="str">
        <f>IF((SUM('Раздел 2'!U14:U14)=SUM('Раздел 2'!K14:K14)+SUM('Раздел 2'!Q14:Q14)+SUM('Раздел 2'!S14:T14)),"","Неверно!")</f>
        <v/>
      </c>
      <c r="B2187" s="222" t="s">
        <v>3326</v>
      </c>
      <c r="C2187" s="282" t="s">
        <v>518</v>
      </c>
      <c r="D2187" s="282" t="s">
        <v>336</v>
      </c>
      <c r="E2187" s="282" t="str">
        <f>CONCATENATE(SUM('Раздел 2'!U14:U14),"=",SUM('Раздел 2'!K14:K14),"+",SUM('Раздел 2'!Q14:Q14),"+",SUM('Раздел 2'!S14:T14))</f>
        <v>0=0+0+0</v>
      </c>
    </row>
    <row r="2188" spans="1:5" ht="39.6" x14ac:dyDescent="0.25">
      <c r="A2188" s="223" t="str">
        <f>IF((SUM('Раздел 2'!U15:U15)=SUM('Раздел 2'!K15:K15)+SUM('Раздел 2'!Q15:Q15)+SUM('Раздел 2'!S15:T15)),"","Неверно!")</f>
        <v/>
      </c>
      <c r="B2188" s="222" t="s">
        <v>3326</v>
      </c>
      <c r="C2188" s="282" t="s">
        <v>519</v>
      </c>
      <c r="D2188" s="282" t="s">
        <v>336</v>
      </c>
      <c r="E2188" s="282" t="str">
        <f>CONCATENATE(SUM('Раздел 2'!U15:U15),"=",SUM('Раздел 2'!K15:K15),"+",SUM('Раздел 2'!Q15:Q15),"+",SUM('Раздел 2'!S15:T15))</f>
        <v>0=0+0+0</v>
      </c>
    </row>
    <row r="2189" spans="1:5" ht="39.6" x14ac:dyDescent="0.25">
      <c r="A2189" s="223" t="str">
        <f>IF((SUM('Раздел 2'!U16:U16)=SUM('Раздел 2'!K16:K16)+SUM('Раздел 2'!Q16:Q16)+SUM('Раздел 2'!S16:T16)),"","Неверно!")</f>
        <v/>
      </c>
      <c r="B2189" s="222" t="s">
        <v>3326</v>
      </c>
      <c r="C2189" s="282" t="s">
        <v>520</v>
      </c>
      <c r="D2189" s="282" t="s">
        <v>336</v>
      </c>
      <c r="E2189" s="282" t="str">
        <f>CONCATENATE(SUM('Раздел 2'!U16:U16),"=",SUM('Раздел 2'!K16:K16),"+",SUM('Раздел 2'!Q16:Q16),"+",SUM('Раздел 2'!S16:T16))</f>
        <v>0=0+0+0</v>
      </c>
    </row>
    <row r="2190" spans="1:5" ht="39.6" x14ac:dyDescent="0.25">
      <c r="A2190" s="223" t="str">
        <f>IF((SUM('Раздел 2'!U17:U17)=SUM('Раздел 2'!K17:K17)+SUM('Раздел 2'!Q17:Q17)+SUM('Раздел 2'!S17:T17)),"","Неверно!")</f>
        <v/>
      </c>
      <c r="B2190" s="222" t="s">
        <v>3326</v>
      </c>
      <c r="C2190" s="282" t="s">
        <v>521</v>
      </c>
      <c r="D2190" s="282" t="s">
        <v>336</v>
      </c>
      <c r="E2190" s="282" t="str">
        <f>CONCATENATE(SUM('Раздел 2'!U17:U17),"=",SUM('Раздел 2'!K17:K17),"+",SUM('Раздел 2'!Q17:Q17),"+",SUM('Раздел 2'!S17:T17))</f>
        <v>0=0+0+0</v>
      </c>
    </row>
    <row r="2191" spans="1:5" ht="26.4" x14ac:dyDescent="0.25">
      <c r="A2191" s="223" t="str">
        <f>IF((SUM('Раздел 3'!T10:T10)&gt;=SUM('Раздел 3'!Z10:AE10)),"","Неверно!")</f>
        <v/>
      </c>
      <c r="B2191" s="222" t="s">
        <v>3327</v>
      </c>
      <c r="C2191" s="282" t="s">
        <v>494</v>
      </c>
      <c r="D2191" s="282" t="s">
        <v>320</v>
      </c>
      <c r="E2191" s="282" t="str">
        <f>CONCATENATE(SUM('Раздел 3'!T10:T10),"&gt;=",SUM('Раздел 3'!Z10:AE10))</f>
        <v>0&gt;=0</v>
      </c>
    </row>
    <row r="2192" spans="1:5" ht="26.4" x14ac:dyDescent="0.25">
      <c r="A2192" s="223" t="str">
        <f>IF((SUM('Раздел 3'!T19:T19)&gt;=SUM('Раздел 3'!Z19:AE19)),"","Неверно!")</f>
        <v/>
      </c>
      <c r="B2192" s="222" t="s">
        <v>3327</v>
      </c>
      <c r="C2192" s="282" t="s">
        <v>495</v>
      </c>
      <c r="D2192" s="282" t="s">
        <v>320</v>
      </c>
      <c r="E2192" s="282" t="str">
        <f>CONCATENATE(SUM('Раздел 3'!T19:T19),"&gt;=",SUM('Раздел 3'!Z19:AE19))</f>
        <v>0&gt;=0</v>
      </c>
    </row>
    <row r="2193" spans="1:5" ht="26.4" x14ac:dyDescent="0.25">
      <c r="A2193" s="223" t="str">
        <f>IF((SUM('Раздел 3'!T20:T20)&gt;=SUM('Раздел 3'!Z20:AE20)),"","Неверно!")</f>
        <v/>
      </c>
      <c r="B2193" s="222" t="s">
        <v>3327</v>
      </c>
      <c r="C2193" s="282" t="s">
        <v>496</v>
      </c>
      <c r="D2193" s="282" t="s">
        <v>320</v>
      </c>
      <c r="E2193" s="282" t="str">
        <f>CONCATENATE(SUM('Раздел 3'!T20:T20),"&gt;=",SUM('Раздел 3'!Z20:AE20))</f>
        <v>0&gt;=0</v>
      </c>
    </row>
    <row r="2194" spans="1:5" ht="26.4" x14ac:dyDescent="0.25">
      <c r="A2194" s="223" t="str">
        <f>IF((SUM('Раздел 3'!T21:T21)&gt;=SUM('Раздел 3'!Z21:AE21)),"","Неверно!")</f>
        <v/>
      </c>
      <c r="B2194" s="222" t="s">
        <v>3327</v>
      </c>
      <c r="C2194" s="282" t="s">
        <v>497</v>
      </c>
      <c r="D2194" s="282" t="s">
        <v>320</v>
      </c>
      <c r="E2194" s="282" t="str">
        <f>CONCATENATE(SUM('Раздел 3'!T21:T21),"&gt;=",SUM('Раздел 3'!Z21:AE21))</f>
        <v>0&gt;=0</v>
      </c>
    </row>
    <row r="2195" spans="1:5" ht="26.4" x14ac:dyDescent="0.25">
      <c r="A2195" s="223" t="str">
        <f>IF((SUM('Раздел 3'!T22:T22)&gt;=SUM('Раздел 3'!Z22:AE22)),"","Неверно!")</f>
        <v/>
      </c>
      <c r="B2195" s="222" t="s">
        <v>3327</v>
      </c>
      <c r="C2195" s="282" t="s">
        <v>498</v>
      </c>
      <c r="D2195" s="282" t="s">
        <v>320</v>
      </c>
      <c r="E2195" s="282" t="str">
        <f>CONCATENATE(SUM('Раздел 3'!T22:T22),"&gt;=",SUM('Раздел 3'!Z22:AE22))</f>
        <v>0&gt;=0</v>
      </c>
    </row>
    <row r="2196" spans="1:5" ht="26.4" x14ac:dyDescent="0.25">
      <c r="A2196" s="223" t="str">
        <f>IF((SUM('Раздел 3'!T11:T11)&gt;=SUM('Раздел 3'!Z11:AE11)),"","Неверно!")</f>
        <v/>
      </c>
      <c r="B2196" s="222" t="s">
        <v>3327</v>
      </c>
      <c r="C2196" s="282" t="s">
        <v>499</v>
      </c>
      <c r="D2196" s="282" t="s">
        <v>320</v>
      </c>
      <c r="E2196" s="282" t="str">
        <f>CONCATENATE(SUM('Раздел 3'!T11:T11),"&gt;=",SUM('Раздел 3'!Z11:AE11))</f>
        <v>0&gt;=0</v>
      </c>
    </row>
    <row r="2197" spans="1:5" ht="26.4" x14ac:dyDescent="0.25">
      <c r="A2197" s="223" t="str">
        <f>IF((SUM('Раздел 3'!T12:T12)&gt;=SUM('Раздел 3'!Z12:AE12)),"","Неверно!")</f>
        <v/>
      </c>
      <c r="B2197" s="222" t="s">
        <v>3327</v>
      </c>
      <c r="C2197" s="282" t="s">
        <v>500</v>
      </c>
      <c r="D2197" s="282" t="s">
        <v>320</v>
      </c>
      <c r="E2197" s="282" t="str">
        <f>CONCATENATE(SUM('Раздел 3'!T12:T12),"&gt;=",SUM('Раздел 3'!Z12:AE12))</f>
        <v>0&gt;=0</v>
      </c>
    </row>
    <row r="2198" spans="1:5" ht="26.4" x14ac:dyDescent="0.25">
      <c r="A2198" s="223" t="str">
        <f>IF((SUM('Раздел 3'!T13:T13)&gt;=SUM('Раздел 3'!Z13:AE13)),"","Неверно!")</f>
        <v/>
      </c>
      <c r="B2198" s="222" t="s">
        <v>3327</v>
      </c>
      <c r="C2198" s="282" t="s">
        <v>501</v>
      </c>
      <c r="D2198" s="282" t="s">
        <v>320</v>
      </c>
      <c r="E2198" s="282" t="str">
        <f>CONCATENATE(SUM('Раздел 3'!T13:T13),"&gt;=",SUM('Раздел 3'!Z13:AE13))</f>
        <v>0&gt;=0</v>
      </c>
    </row>
    <row r="2199" spans="1:5" ht="26.4" x14ac:dyDescent="0.25">
      <c r="A2199" s="223" t="str">
        <f>IF((SUM('Раздел 3'!T14:T14)&gt;=SUM('Раздел 3'!Z14:AE14)),"","Неверно!")</f>
        <v/>
      </c>
      <c r="B2199" s="222" t="s">
        <v>3327</v>
      </c>
      <c r="C2199" s="282" t="s">
        <v>502</v>
      </c>
      <c r="D2199" s="282" t="s">
        <v>320</v>
      </c>
      <c r="E2199" s="282" t="str">
        <f>CONCATENATE(SUM('Раздел 3'!T14:T14),"&gt;=",SUM('Раздел 3'!Z14:AE14))</f>
        <v>0&gt;=0</v>
      </c>
    </row>
    <row r="2200" spans="1:5" ht="26.4" x14ac:dyDescent="0.25">
      <c r="A2200" s="223" t="str">
        <f>IF((SUM('Раздел 3'!T15:T15)&gt;=SUM('Раздел 3'!Z15:AE15)),"","Неверно!")</f>
        <v/>
      </c>
      <c r="B2200" s="222" t="s">
        <v>3327</v>
      </c>
      <c r="C2200" s="282" t="s">
        <v>503</v>
      </c>
      <c r="D2200" s="282" t="s">
        <v>320</v>
      </c>
      <c r="E2200" s="282" t="str">
        <f>CONCATENATE(SUM('Раздел 3'!T15:T15),"&gt;=",SUM('Раздел 3'!Z15:AE15))</f>
        <v>0&gt;=0</v>
      </c>
    </row>
    <row r="2201" spans="1:5" ht="26.4" x14ac:dyDescent="0.25">
      <c r="A2201" s="223" t="str">
        <f>IF((SUM('Раздел 3'!T16:T16)&gt;=SUM('Раздел 3'!Z16:AE16)),"","Неверно!")</f>
        <v/>
      </c>
      <c r="B2201" s="222" t="s">
        <v>3327</v>
      </c>
      <c r="C2201" s="282" t="s">
        <v>504</v>
      </c>
      <c r="D2201" s="282" t="s">
        <v>320</v>
      </c>
      <c r="E2201" s="282" t="str">
        <f>CONCATENATE(SUM('Раздел 3'!T16:T16),"&gt;=",SUM('Раздел 3'!Z16:AE16))</f>
        <v>0&gt;=0</v>
      </c>
    </row>
    <row r="2202" spans="1:5" ht="26.4" x14ac:dyDescent="0.25">
      <c r="A2202" s="223" t="str">
        <f>IF((SUM('Раздел 3'!T17:T17)&gt;=SUM('Раздел 3'!Z17:AE17)),"","Неверно!")</f>
        <v/>
      </c>
      <c r="B2202" s="222" t="s">
        <v>3327</v>
      </c>
      <c r="C2202" s="282" t="s">
        <v>505</v>
      </c>
      <c r="D2202" s="282" t="s">
        <v>320</v>
      </c>
      <c r="E2202" s="282" t="str">
        <f>CONCATENATE(SUM('Раздел 3'!T17:T17),"&gt;=",SUM('Раздел 3'!Z17:AE17))</f>
        <v>0&gt;=0</v>
      </c>
    </row>
    <row r="2203" spans="1:5" ht="26.4" x14ac:dyDescent="0.25">
      <c r="A2203" s="223" t="str">
        <f>IF((SUM('Раздел 3'!T18:T18)&gt;=SUM('Раздел 3'!Z18:AE18)),"","Неверно!")</f>
        <v/>
      </c>
      <c r="B2203" s="222" t="s">
        <v>3327</v>
      </c>
      <c r="C2203" s="282" t="s">
        <v>506</v>
      </c>
      <c r="D2203" s="282" t="s">
        <v>320</v>
      </c>
      <c r="E2203" s="282" t="str">
        <f>CONCATENATE(SUM('Раздел 3'!T18:T18),"&gt;=",SUM('Раздел 3'!Z18:AE18))</f>
        <v>0&gt;=0</v>
      </c>
    </row>
    <row r="2204" spans="1:5" ht="26.4" x14ac:dyDescent="0.25">
      <c r="A2204" s="223" t="str">
        <f>IF((SUM('Раздел 5'!D31:D31)&lt;=SUM('Раздел 5'!D13:D16)+SUM('Раздел 5'!D23:D23)),"","Неверно!")</f>
        <v/>
      </c>
      <c r="B2204" s="222" t="s">
        <v>3328</v>
      </c>
      <c r="C2204" s="282" t="s">
        <v>461</v>
      </c>
      <c r="D2204" s="282" t="s">
        <v>306</v>
      </c>
      <c r="E2204" s="282" t="str">
        <f>CONCATENATE(SUM('Раздел 5'!D31:D31),"&lt;=",SUM('Раздел 5'!D13:D16),"+",SUM('Раздел 5'!D23:D23))</f>
        <v>0&lt;=1+0</v>
      </c>
    </row>
    <row r="2205" spans="1:5" ht="26.4" x14ac:dyDescent="0.25">
      <c r="A2205" s="223" t="str">
        <f>IF((SUM('Раздел 5'!M31:M31)&lt;=SUM('Раздел 5'!M13:M16)+SUM('Раздел 5'!M23:M23)),"","Неверно!")</f>
        <v/>
      </c>
      <c r="B2205" s="222" t="s">
        <v>3328</v>
      </c>
      <c r="C2205" s="282" t="s">
        <v>462</v>
      </c>
      <c r="D2205" s="282" t="s">
        <v>306</v>
      </c>
      <c r="E2205" s="282" t="str">
        <f>CONCATENATE(SUM('Раздел 5'!M31:M31),"&lt;=",SUM('Раздел 5'!M13:M16),"+",SUM('Раздел 5'!M23:M23))</f>
        <v>0&lt;=0+0</v>
      </c>
    </row>
    <row r="2206" spans="1:5" ht="26.4" x14ac:dyDescent="0.25">
      <c r="A2206" s="223" t="str">
        <f>IF((SUM('Раздел 5'!N31:N31)&lt;=SUM('Раздел 5'!N13:N16)+SUM('Раздел 5'!N23:N23)),"","Неверно!")</f>
        <v/>
      </c>
      <c r="B2206" s="222" t="s">
        <v>3328</v>
      </c>
      <c r="C2206" s="282" t="s">
        <v>463</v>
      </c>
      <c r="D2206" s="282" t="s">
        <v>306</v>
      </c>
      <c r="E2206" s="282" t="str">
        <f>CONCATENATE(SUM('Раздел 5'!N31:N31),"&lt;=",SUM('Раздел 5'!N13:N16),"+",SUM('Раздел 5'!N23:N23))</f>
        <v>0&lt;=0+0</v>
      </c>
    </row>
    <row r="2207" spans="1:5" ht="26.4" x14ac:dyDescent="0.25">
      <c r="A2207" s="223" t="str">
        <f>IF((SUM('Раздел 5'!O31:O31)&lt;=SUM('Раздел 5'!O13:O16)+SUM('Раздел 5'!O23:O23)),"","Неверно!")</f>
        <v/>
      </c>
      <c r="B2207" s="222" t="s">
        <v>3328</v>
      </c>
      <c r="C2207" s="282" t="s">
        <v>464</v>
      </c>
      <c r="D2207" s="282" t="s">
        <v>306</v>
      </c>
      <c r="E2207" s="282" t="str">
        <f>CONCATENATE(SUM('Раздел 5'!O31:O31),"&lt;=",SUM('Раздел 5'!O13:O16),"+",SUM('Раздел 5'!O23:O23))</f>
        <v>0&lt;=1+2</v>
      </c>
    </row>
    <row r="2208" spans="1:5" ht="26.4" x14ac:dyDescent="0.25">
      <c r="A2208" s="223" t="str">
        <f>IF((SUM('Раздел 5'!P31:P31)&lt;=SUM('Раздел 5'!P13:P16)+SUM('Раздел 5'!P23:P23)),"","Неверно!")</f>
        <v/>
      </c>
      <c r="B2208" s="222" t="s">
        <v>3328</v>
      </c>
      <c r="C2208" s="282" t="s">
        <v>465</v>
      </c>
      <c r="D2208" s="282" t="s">
        <v>306</v>
      </c>
      <c r="E2208" s="282" t="str">
        <f>CONCATENATE(SUM('Раздел 5'!P31:P31),"&lt;=",SUM('Раздел 5'!P13:P16),"+",SUM('Раздел 5'!P23:P23))</f>
        <v>0&lt;=0+4</v>
      </c>
    </row>
    <row r="2209" spans="1:5" ht="26.4" x14ac:dyDescent="0.25">
      <c r="A2209" s="223" t="str">
        <f>IF((SUM('Раздел 5'!Q31:Q31)&lt;=SUM('Раздел 5'!Q13:Q16)+SUM('Раздел 5'!Q23:Q23)),"","Неверно!")</f>
        <v/>
      </c>
      <c r="B2209" s="222" t="s">
        <v>3328</v>
      </c>
      <c r="C2209" s="282" t="s">
        <v>466</v>
      </c>
      <c r="D2209" s="282" t="s">
        <v>306</v>
      </c>
      <c r="E2209" s="282" t="str">
        <f>CONCATENATE(SUM('Раздел 5'!Q31:Q31),"&lt;=",SUM('Раздел 5'!Q13:Q16),"+",SUM('Раздел 5'!Q23:Q23))</f>
        <v>0&lt;=0+0</v>
      </c>
    </row>
    <row r="2210" spans="1:5" ht="26.4" x14ac:dyDescent="0.25">
      <c r="A2210" s="223" t="str">
        <f>IF((SUM('Раздел 5'!R31:R31)&lt;=SUM('Раздел 5'!R13:R16)+SUM('Раздел 5'!R23:R23)),"","Неверно!")</f>
        <v/>
      </c>
      <c r="B2210" s="222" t="s">
        <v>3328</v>
      </c>
      <c r="C2210" s="282" t="s">
        <v>467</v>
      </c>
      <c r="D2210" s="282" t="s">
        <v>306</v>
      </c>
      <c r="E2210" s="282" t="str">
        <f>CONCATENATE(SUM('Раздел 5'!R31:R31),"&lt;=",SUM('Раздел 5'!R13:R16),"+",SUM('Раздел 5'!R23:R23))</f>
        <v>0&lt;=1+0</v>
      </c>
    </row>
    <row r="2211" spans="1:5" ht="26.4" x14ac:dyDescent="0.25">
      <c r="A2211" s="223" t="str">
        <f>IF((SUM('Раздел 5'!S31:S31)&lt;=SUM('Раздел 5'!S13:S16)+SUM('Раздел 5'!S23:S23)),"","Неверно!")</f>
        <v/>
      </c>
      <c r="B2211" s="222" t="s">
        <v>3328</v>
      </c>
      <c r="C2211" s="282" t="s">
        <v>468</v>
      </c>
      <c r="D2211" s="282" t="s">
        <v>306</v>
      </c>
      <c r="E2211" s="282" t="str">
        <f>CONCATENATE(SUM('Раздел 5'!S31:S31),"&lt;=",SUM('Раздел 5'!S13:S16),"+",SUM('Раздел 5'!S23:S23))</f>
        <v>0&lt;=0+0</v>
      </c>
    </row>
    <row r="2212" spans="1:5" ht="26.4" x14ac:dyDescent="0.25">
      <c r="A2212" s="223" t="str">
        <f>IF((SUM('Раздел 5'!T31:T31)&lt;=SUM('Раздел 5'!T13:T16)+SUM('Раздел 5'!T23:T23)),"","Неверно!")</f>
        <v/>
      </c>
      <c r="B2212" s="222" t="s">
        <v>3328</v>
      </c>
      <c r="C2212" s="282" t="s">
        <v>469</v>
      </c>
      <c r="D2212" s="282" t="s">
        <v>306</v>
      </c>
      <c r="E2212" s="282" t="str">
        <f>CONCATENATE(SUM('Раздел 5'!T31:T31),"&lt;=",SUM('Раздел 5'!T13:T16),"+",SUM('Раздел 5'!T23:T23))</f>
        <v>0&lt;=3+14</v>
      </c>
    </row>
    <row r="2213" spans="1:5" ht="26.4" x14ac:dyDescent="0.25">
      <c r="A2213" s="223" t="str">
        <f>IF((SUM('Раздел 5'!U31:U31)&lt;=SUM('Раздел 5'!U13:U16)+SUM('Раздел 5'!U23:U23)),"","Неверно!")</f>
        <v/>
      </c>
      <c r="B2213" s="222" t="s">
        <v>3328</v>
      </c>
      <c r="C2213" s="282" t="s">
        <v>470</v>
      </c>
      <c r="D2213" s="282" t="s">
        <v>306</v>
      </c>
      <c r="E2213" s="282" t="str">
        <f>CONCATENATE(SUM('Раздел 5'!U31:U31),"&lt;=",SUM('Раздел 5'!U13:U16),"+",SUM('Раздел 5'!U23:U23))</f>
        <v>0&lt;=0+0</v>
      </c>
    </row>
    <row r="2214" spans="1:5" ht="26.4" x14ac:dyDescent="0.25">
      <c r="A2214" s="223" t="str">
        <f>IF((SUM('Раздел 5'!V31:V31)&lt;=SUM('Раздел 5'!V13:V16)+SUM('Раздел 5'!V23:V23)),"","Неверно!")</f>
        <v/>
      </c>
      <c r="B2214" s="222" t="s">
        <v>3328</v>
      </c>
      <c r="C2214" s="282" t="s">
        <v>471</v>
      </c>
      <c r="D2214" s="282" t="s">
        <v>306</v>
      </c>
      <c r="E2214" s="282" t="str">
        <f>CONCATENATE(SUM('Раздел 5'!V31:V31),"&lt;=",SUM('Раздел 5'!V13:V16),"+",SUM('Раздел 5'!V23:V23))</f>
        <v>0&lt;=1+1</v>
      </c>
    </row>
    <row r="2215" spans="1:5" ht="26.4" x14ac:dyDescent="0.25">
      <c r="A2215" s="223" t="str">
        <f>IF((SUM('Раздел 5'!E31:E31)&lt;=SUM('Раздел 5'!E13:E16)+SUM('Раздел 5'!E23:E23)),"","Неверно!")</f>
        <v/>
      </c>
      <c r="B2215" s="222" t="s">
        <v>3328</v>
      </c>
      <c r="C2215" s="282" t="s">
        <v>472</v>
      </c>
      <c r="D2215" s="282" t="s">
        <v>306</v>
      </c>
      <c r="E2215" s="282" t="str">
        <f>CONCATENATE(SUM('Раздел 5'!E31:E31),"&lt;=",SUM('Раздел 5'!E13:E16),"+",SUM('Раздел 5'!E23:E23))</f>
        <v>0&lt;=3+15</v>
      </c>
    </row>
    <row r="2216" spans="1:5" ht="26.4" x14ac:dyDescent="0.25">
      <c r="A2216" s="223" t="str">
        <f>IF((SUM('Раздел 5'!W31:W31)&lt;=SUM('Раздел 5'!W13:W16)+SUM('Раздел 5'!W23:W23)),"","Неверно!")</f>
        <v/>
      </c>
      <c r="B2216" s="222" t="s">
        <v>3328</v>
      </c>
      <c r="C2216" s="282" t="s">
        <v>473</v>
      </c>
      <c r="D2216" s="282" t="s">
        <v>306</v>
      </c>
      <c r="E2216" s="282" t="str">
        <f>CONCATENATE(SUM('Раздел 5'!W31:W31),"&lt;=",SUM('Раздел 5'!W13:W16),"+",SUM('Раздел 5'!W23:W23))</f>
        <v>0&lt;=0+0</v>
      </c>
    </row>
    <row r="2217" spans="1:5" ht="26.4" x14ac:dyDescent="0.25">
      <c r="A2217" s="223" t="str">
        <f>IF((SUM('Раздел 5'!X31:X31)&lt;=SUM('Раздел 5'!X13:X16)+SUM('Раздел 5'!X23:X23)),"","Неверно!")</f>
        <v/>
      </c>
      <c r="B2217" s="222" t="s">
        <v>3328</v>
      </c>
      <c r="C2217" s="282" t="s">
        <v>474</v>
      </c>
      <c r="D2217" s="282" t="s">
        <v>306</v>
      </c>
      <c r="E2217" s="282" t="str">
        <f>CONCATENATE(SUM('Раздел 5'!X31:X31),"&lt;=",SUM('Раздел 5'!X13:X16),"+",SUM('Раздел 5'!X23:X23))</f>
        <v>0&lt;=0+0</v>
      </c>
    </row>
    <row r="2218" spans="1:5" ht="26.4" x14ac:dyDescent="0.25">
      <c r="A2218" s="223" t="str">
        <f>IF((SUM('Раздел 5'!Y31:Y31)&lt;=SUM('Раздел 5'!Y13:Y16)+SUM('Раздел 5'!Y23:Y23)),"","Неверно!")</f>
        <v/>
      </c>
      <c r="B2218" s="222" t="s">
        <v>3328</v>
      </c>
      <c r="C2218" s="282" t="s">
        <v>475</v>
      </c>
      <c r="D2218" s="282" t="s">
        <v>306</v>
      </c>
      <c r="E2218" s="282" t="str">
        <f>CONCATENATE(SUM('Раздел 5'!Y31:Y31),"&lt;=",SUM('Раздел 5'!Y13:Y16),"+",SUM('Раздел 5'!Y23:Y23))</f>
        <v>0&lt;=0+0</v>
      </c>
    </row>
    <row r="2219" spans="1:5" ht="26.4" x14ac:dyDescent="0.25">
      <c r="A2219" s="223" t="str">
        <f>IF((SUM('Раздел 5'!Z31:Z31)&lt;=SUM('Раздел 5'!Z13:Z16)+SUM('Раздел 5'!Z23:Z23)),"","Неверно!")</f>
        <v/>
      </c>
      <c r="B2219" s="222" t="s">
        <v>3328</v>
      </c>
      <c r="C2219" s="282" t="s">
        <v>476</v>
      </c>
      <c r="D2219" s="282" t="s">
        <v>306</v>
      </c>
      <c r="E2219" s="282" t="str">
        <f>CONCATENATE(SUM('Раздел 5'!Z31:Z31),"&lt;=",SUM('Раздел 5'!Z13:Z16),"+",SUM('Раздел 5'!Z23:Z23))</f>
        <v>0&lt;=0+0</v>
      </c>
    </row>
    <row r="2220" spans="1:5" ht="26.4" x14ac:dyDescent="0.25">
      <c r="A2220" s="223" t="str">
        <f>IF((SUM('Раздел 5'!AA31:AA31)&lt;=SUM('Раздел 5'!AA13:AA16)+SUM('Раздел 5'!AA23:AA23)),"","Неверно!")</f>
        <v/>
      </c>
      <c r="B2220" s="222" t="s">
        <v>3328</v>
      </c>
      <c r="C2220" s="282" t="s">
        <v>477</v>
      </c>
      <c r="D2220" s="282" t="s">
        <v>306</v>
      </c>
      <c r="E2220" s="282" t="str">
        <f>CONCATENATE(SUM('Раздел 5'!AA31:AA31),"&lt;=",SUM('Раздел 5'!AA13:AA16),"+",SUM('Раздел 5'!AA23:AA23))</f>
        <v>0&lt;=1+0</v>
      </c>
    </row>
    <row r="2221" spans="1:5" ht="26.4" x14ac:dyDescent="0.25">
      <c r="A2221" s="223" t="str">
        <f>IF((SUM('Раздел 5'!AB31:AB31)&lt;=SUM('Раздел 5'!AB13:AB16)+SUM('Раздел 5'!AB23:AB23)),"","Неверно!")</f>
        <v/>
      </c>
      <c r="B2221" s="222" t="s">
        <v>3328</v>
      </c>
      <c r="C2221" s="282" t="s">
        <v>478</v>
      </c>
      <c r="D2221" s="282" t="s">
        <v>306</v>
      </c>
      <c r="E2221" s="282" t="str">
        <f>CONCATENATE(SUM('Раздел 5'!AB31:AB31),"&lt;=",SUM('Раздел 5'!AB13:AB16),"+",SUM('Раздел 5'!AB23:AB23))</f>
        <v>0&lt;=1+6</v>
      </c>
    </row>
    <row r="2222" spans="1:5" ht="26.4" x14ac:dyDescent="0.25">
      <c r="A2222" s="223" t="str">
        <f>IF((SUM('Раздел 5'!AC31:AC31)&lt;=SUM('Раздел 5'!AC13:AC16)+SUM('Раздел 5'!AC23:AC23)),"","Неверно!")</f>
        <v/>
      </c>
      <c r="B2222" s="222" t="s">
        <v>3328</v>
      </c>
      <c r="C2222" s="282" t="s">
        <v>479</v>
      </c>
      <c r="D2222" s="282" t="s">
        <v>306</v>
      </c>
      <c r="E2222" s="282" t="str">
        <f>CONCATENATE(SUM('Раздел 5'!AC31:AC31),"&lt;=",SUM('Раздел 5'!AC13:AC16),"+",SUM('Раздел 5'!AC23:AC23))</f>
        <v>0&lt;=0+1</v>
      </c>
    </row>
    <row r="2223" spans="1:5" ht="26.4" x14ac:dyDescent="0.25">
      <c r="A2223" s="223" t="str">
        <f>IF((SUM('Раздел 5'!AD31:AD31)&lt;=SUM('Раздел 5'!AD13:AD16)+SUM('Раздел 5'!AD23:AD23)),"","Неверно!")</f>
        <v/>
      </c>
      <c r="B2223" s="222" t="s">
        <v>3328</v>
      </c>
      <c r="C2223" s="282" t="s">
        <v>480</v>
      </c>
      <c r="D2223" s="282" t="s">
        <v>306</v>
      </c>
      <c r="E2223" s="282" t="str">
        <f>CONCATENATE(SUM('Раздел 5'!AD31:AD31),"&lt;=",SUM('Раздел 5'!AD13:AD16),"+",SUM('Раздел 5'!AD23:AD23))</f>
        <v>0&lt;=0+1</v>
      </c>
    </row>
    <row r="2224" spans="1:5" ht="26.4" x14ac:dyDescent="0.25">
      <c r="A2224" s="223" t="str">
        <f>IF((SUM('Раздел 5'!AE31:AE31)&lt;=SUM('Раздел 5'!AE13:AE16)+SUM('Раздел 5'!AE23:AE23)),"","Неверно!")</f>
        <v/>
      </c>
      <c r="B2224" s="222" t="s">
        <v>3328</v>
      </c>
      <c r="C2224" s="282" t="s">
        <v>481</v>
      </c>
      <c r="D2224" s="282" t="s">
        <v>306</v>
      </c>
      <c r="E2224" s="282" t="str">
        <f>CONCATENATE(SUM('Раздел 5'!AE31:AE31),"&lt;=",SUM('Раздел 5'!AE13:AE16),"+",SUM('Раздел 5'!AE23:AE23))</f>
        <v>0&lt;=0+0</v>
      </c>
    </row>
    <row r="2225" spans="1:5" ht="26.4" x14ac:dyDescent="0.25">
      <c r="A2225" s="223" t="str">
        <f>IF((SUM('Раздел 5'!AF31:AF31)&lt;=SUM('Раздел 5'!AF13:AF16)+SUM('Раздел 5'!AF23:AF23)),"","Неверно!")</f>
        <v/>
      </c>
      <c r="B2225" s="222" t="s">
        <v>3328</v>
      </c>
      <c r="C2225" s="282" t="s">
        <v>482</v>
      </c>
      <c r="D2225" s="282" t="s">
        <v>306</v>
      </c>
      <c r="E2225" s="282" t="str">
        <f>CONCATENATE(SUM('Раздел 5'!AF31:AF31),"&lt;=",SUM('Раздел 5'!AF13:AF16),"+",SUM('Раздел 5'!AF23:AF23))</f>
        <v>0&lt;=228164+1328045</v>
      </c>
    </row>
    <row r="2226" spans="1:5" ht="26.4" x14ac:dyDescent="0.25">
      <c r="A2226" s="223" t="str">
        <f>IF((SUM('Раздел 5'!F31:F31)&lt;=SUM('Раздел 5'!F13:F16)+SUM('Раздел 5'!F23:F23)),"","Неверно!")</f>
        <v/>
      </c>
      <c r="B2226" s="222" t="s">
        <v>3328</v>
      </c>
      <c r="C2226" s="282" t="s">
        <v>483</v>
      </c>
      <c r="D2226" s="282" t="s">
        <v>306</v>
      </c>
      <c r="E2226" s="282" t="str">
        <f>CONCATENATE(SUM('Раздел 5'!F31:F31),"&lt;=",SUM('Раздел 5'!F13:F16),"+",SUM('Раздел 5'!F23:F23))</f>
        <v>0&lt;=0+0</v>
      </c>
    </row>
    <row r="2227" spans="1:5" ht="26.4" x14ac:dyDescent="0.25">
      <c r="A2227" s="223" t="str">
        <f>IF((SUM('Раздел 5'!AG31:AG31)&lt;=SUM('Раздел 5'!AG13:AG16)+SUM('Раздел 5'!AG23:AG23)),"","Неверно!")</f>
        <v/>
      </c>
      <c r="B2227" s="222" t="s">
        <v>3328</v>
      </c>
      <c r="C2227" s="282" t="s">
        <v>484</v>
      </c>
      <c r="D2227" s="282" t="s">
        <v>306</v>
      </c>
      <c r="E2227" s="282" t="str">
        <f>CONCATENATE(SUM('Раздел 5'!AG31:AG31),"&lt;=",SUM('Раздел 5'!AG13:AG16),"+",SUM('Раздел 5'!AG23:AG23))</f>
        <v>0&lt;=0+0</v>
      </c>
    </row>
    <row r="2228" spans="1:5" ht="26.4" x14ac:dyDescent="0.25">
      <c r="A2228" s="223" t="str">
        <f>IF((SUM('Раздел 5'!AH31:AH31)&lt;=SUM('Раздел 5'!AH13:AH16)+SUM('Раздел 5'!AH23:AH23)),"","Неверно!")</f>
        <v/>
      </c>
      <c r="B2228" s="222" t="s">
        <v>3328</v>
      </c>
      <c r="C2228" s="282" t="s">
        <v>485</v>
      </c>
      <c r="D2228" s="282" t="s">
        <v>306</v>
      </c>
      <c r="E2228" s="282" t="str">
        <f>CONCATENATE(SUM('Раздел 5'!AH31:AH31),"&lt;=",SUM('Раздел 5'!AH13:AH16),"+",SUM('Раздел 5'!AH23:AH23))</f>
        <v>0&lt;=5193+28180</v>
      </c>
    </row>
    <row r="2229" spans="1:5" ht="26.4" x14ac:dyDescent="0.25">
      <c r="A2229" s="223" t="str">
        <f>IF((SUM('Раздел 5'!AI31:AI31)&lt;=SUM('Раздел 5'!AI13:AI16)+SUM('Раздел 5'!AI23:AI23)),"","Неверно!")</f>
        <v/>
      </c>
      <c r="B2229" s="222" t="s">
        <v>3328</v>
      </c>
      <c r="C2229" s="282" t="s">
        <v>486</v>
      </c>
      <c r="D2229" s="282" t="s">
        <v>306</v>
      </c>
      <c r="E2229" s="282" t="str">
        <f>CONCATENATE(SUM('Раздел 5'!AI31:AI31),"&lt;=",SUM('Раздел 5'!AI13:AI16),"+",SUM('Раздел 5'!AI23:AI23))</f>
        <v>0&lt;=0+0</v>
      </c>
    </row>
    <row r="2230" spans="1:5" ht="26.4" x14ac:dyDescent="0.25">
      <c r="A2230" s="223" t="str">
        <f>IF((SUM('Раздел 5'!AJ31:AJ31)&lt;=SUM('Раздел 5'!AJ13:AJ16)+SUM('Раздел 5'!AJ23:AJ23)),"","Неверно!")</f>
        <v/>
      </c>
      <c r="B2230" s="222" t="s">
        <v>3328</v>
      </c>
      <c r="C2230" s="282" t="s">
        <v>487</v>
      </c>
      <c r="D2230" s="282" t="s">
        <v>306</v>
      </c>
      <c r="E2230" s="282" t="str">
        <f>CONCATENATE(SUM('Раздел 5'!AJ31:AJ31),"&lt;=",SUM('Раздел 5'!AJ13:AJ16),"+",SUM('Раздел 5'!AJ23:AJ23))</f>
        <v>0&lt;=0+0</v>
      </c>
    </row>
    <row r="2231" spans="1:5" ht="26.4" x14ac:dyDescent="0.25">
      <c r="A2231" s="223" t="str">
        <f>IF((SUM('Раздел 5'!AK31:AK31)&lt;=SUM('Раздел 5'!AK13:AK16)+SUM('Раздел 5'!AK23:AK23)),"","Неверно!")</f>
        <v/>
      </c>
      <c r="B2231" s="222" t="s">
        <v>3328</v>
      </c>
      <c r="C2231" s="282" t="s">
        <v>3116</v>
      </c>
      <c r="D2231" s="282" t="s">
        <v>306</v>
      </c>
      <c r="E2231" s="282" t="str">
        <f>CONCATENATE(SUM('Раздел 5'!AK31:AK31),"&lt;=",SUM('Раздел 5'!AK13:AK16),"+",SUM('Раздел 5'!AK23:AK23))</f>
        <v>0&lt;=0+0</v>
      </c>
    </row>
    <row r="2232" spans="1:5" ht="26.4" x14ac:dyDescent="0.25">
      <c r="A2232" s="223" t="str">
        <f>IF((SUM('Раздел 5'!G31:G31)&lt;=SUM('Раздел 5'!G13:G16)+SUM('Раздел 5'!G23:G23)),"","Неверно!")</f>
        <v/>
      </c>
      <c r="B2232" s="222" t="s">
        <v>3328</v>
      </c>
      <c r="C2232" s="282" t="s">
        <v>488</v>
      </c>
      <c r="D2232" s="282" t="s">
        <v>306</v>
      </c>
      <c r="E2232" s="282" t="str">
        <f>CONCATENATE(SUM('Раздел 5'!G31:G31),"&lt;=",SUM('Раздел 5'!G13:G16),"+",SUM('Раздел 5'!G23:G23))</f>
        <v>0&lt;=0+0</v>
      </c>
    </row>
    <row r="2233" spans="1:5" ht="26.4" x14ac:dyDescent="0.25">
      <c r="A2233" s="223" t="str">
        <f>IF((SUM('Раздел 5'!H31:H31)&lt;=SUM('Раздел 5'!H13:H16)+SUM('Раздел 5'!H23:H23)),"","Неверно!")</f>
        <v/>
      </c>
      <c r="B2233" s="222" t="s">
        <v>3328</v>
      </c>
      <c r="C2233" s="282" t="s">
        <v>489</v>
      </c>
      <c r="D2233" s="282" t="s">
        <v>306</v>
      </c>
      <c r="E2233" s="282" t="str">
        <f>CONCATENATE(SUM('Раздел 5'!H31:H31),"&lt;=",SUM('Раздел 5'!H13:H16),"+",SUM('Раздел 5'!H23:H23))</f>
        <v>0&lt;=1151104+2362245</v>
      </c>
    </row>
    <row r="2234" spans="1:5" ht="26.4" x14ac:dyDescent="0.25">
      <c r="A2234" s="223" t="str">
        <f>IF((SUM('Раздел 5'!I31:I31)&lt;=SUM('Раздел 5'!I13:I16)+SUM('Раздел 5'!I23:I23)),"","Неверно!")</f>
        <v/>
      </c>
      <c r="B2234" s="222" t="s">
        <v>3328</v>
      </c>
      <c r="C2234" s="282" t="s">
        <v>490</v>
      </c>
      <c r="D2234" s="282" t="s">
        <v>306</v>
      </c>
      <c r="E2234" s="282" t="str">
        <f>CONCATENATE(SUM('Раздел 5'!I31:I31),"&lt;=",SUM('Раздел 5'!I13:I16),"+",SUM('Раздел 5'!I23:I23))</f>
        <v>0&lt;=20639+0</v>
      </c>
    </row>
    <row r="2235" spans="1:5" ht="26.4" x14ac:dyDescent="0.25">
      <c r="A2235" s="223" t="str">
        <f>IF((SUM('Раздел 5'!J31:J31)&lt;=SUM('Раздел 5'!J13:J16)+SUM('Раздел 5'!J23:J23)),"","Неверно!")</f>
        <v/>
      </c>
      <c r="B2235" s="222" t="s">
        <v>3328</v>
      </c>
      <c r="C2235" s="282" t="s">
        <v>491</v>
      </c>
      <c r="D2235" s="282" t="s">
        <v>306</v>
      </c>
      <c r="E2235" s="282" t="str">
        <f>CONCATENATE(SUM('Раздел 5'!J31:J31),"&lt;=",SUM('Раздел 5'!J13:J16),"+",SUM('Раздел 5'!J23:J23))</f>
        <v>0&lt;=2+10</v>
      </c>
    </row>
    <row r="2236" spans="1:5" ht="26.4" x14ac:dyDescent="0.25">
      <c r="A2236" s="223" t="str">
        <f>IF((SUM('Раздел 5'!K31:K31)&lt;=SUM('Раздел 5'!K13:K16)+SUM('Раздел 5'!K23:K23)),"","Неверно!")</f>
        <v/>
      </c>
      <c r="B2236" s="222" t="s">
        <v>3328</v>
      </c>
      <c r="C2236" s="282" t="s">
        <v>492</v>
      </c>
      <c r="D2236" s="282" t="s">
        <v>306</v>
      </c>
      <c r="E2236" s="282" t="str">
        <f>CONCATENATE(SUM('Раздел 5'!K31:K31),"&lt;=",SUM('Раздел 5'!K13:K16),"+",SUM('Раздел 5'!K23:K23))</f>
        <v>0&lt;=1+8</v>
      </c>
    </row>
    <row r="2237" spans="1:5" ht="26.4" x14ac:dyDescent="0.25">
      <c r="A2237" s="223" t="str">
        <f>IF((SUM('Раздел 5'!L31:L31)&lt;=SUM('Раздел 5'!L13:L16)+SUM('Раздел 5'!L23:L23)),"","Неверно!")</f>
        <v/>
      </c>
      <c r="B2237" s="222" t="s">
        <v>3328</v>
      </c>
      <c r="C2237" s="282" t="s">
        <v>493</v>
      </c>
      <c r="D2237" s="282" t="s">
        <v>306</v>
      </c>
      <c r="E2237" s="282" t="str">
        <f>CONCATENATE(SUM('Раздел 5'!L31:L31),"&lt;=",SUM('Раздел 5'!L13:L16),"+",SUM('Раздел 5'!L23:L23))</f>
        <v>0&lt;=1+7</v>
      </c>
    </row>
    <row r="2238" spans="1:5" ht="26.4" x14ac:dyDescent="0.25">
      <c r="A2238" s="223" t="str">
        <f>IF((SUM('Раздел 5'!D10:D10)=SUM('Раздел 5'!D28:D30)),"","Неверно!")</f>
        <v/>
      </c>
      <c r="B2238" s="222" t="s">
        <v>3329</v>
      </c>
      <c r="C2238" s="282" t="s">
        <v>428</v>
      </c>
      <c r="D2238" s="282" t="s">
        <v>305</v>
      </c>
      <c r="E2238" s="282" t="str">
        <f>CONCATENATE(SUM('Раздел 5'!D10:D10),"=",SUM('Раздел 5'!D28:D30))</f>
        <v>2=2</v>
      </c>
    </row>
    <row r="2239" spans="1:5" ht="26.4" x14ac:dyDescent="0.25">
      <c r="A2239" s="223" t="str">
        <f>IF((SUM('Раздел 5'!M10:M10)=SUM('Раздел 5'!M28:M30)),"","Неверно!")</f>
        <v/>
      </c>
      <c r="B2239" s="222" t="s">
        <v>3329</v>
      </c>
      <c r="C2239" s="282" t="s">
        <v>429</v>
      </c>
      <c r="D2239" s="282" t="s">
        <v>305</v>
      </c>
      <c r="E2239" s="282" t="str">
        <f>CONCATENATE(SUM('Раздел 5'!M10:M10),"=",SUM('Раздел 5'!M28:M30))</f>
        <v>0=0</v>
      </c>
    </row>
    <row r="2240" spans="1:5" ht="26.4" x14ac:dyDescent="0.25">
      <c r="A2240" s="223" t="str">
        <f>IF((SUM('Раздел 5'!N10:N10)=SUM('Раздел 5'!N28:N30)),"","Неверно!")</f>
        <v/>
      </c>
      <c r="B2240" s="222" t="s">
        <v>3329</v>
      </c>
      <c r="C2240" s="282" t="s">
        <v>430</v>
      </c>
      <c r="D2240" s="282" t="s">
        <v>305</v>
      </c>
      <c r="E2240" s="282" t="str">
        <f>CONCATENATE(SUM('Раздел 5'!N10:N10),"=",SUM('Раздел 5'!N28:N30))</f>
        <v>0=0</v>
      </c>
    </row>
    <row r="2241" spans="1:5" ht="26.4" x14ac:dyDescent="0.25">
      <c r="A2241" s="223" t="str">
        <f>IF((SUM('Раздел 5'!O10:O10)=SUM('Раздел 5'!O28:O30)),"","Неверно!")</f>
        <v/>
      </c>
      <c r="B2241" s="222" t="s">
        <v>3329</v>
      </c>
      <c r="C2241" s="282" t="s">
        <v>431</v>
      </c>
      <c r="D2241" s="282" t="s">
        <v>305</v>
      </c>
      <c r="E2241" s="282" t="str">
        <f>CONCATENATE(SUM('Раздел 5'!O10:O10),"=",SUM('Раздел 5'!O28:O30))</f>
        <v>4=4</v>
      </c>
    </row>
    <row r="2242" spans="1:5" ht="26.4" x14ac:dyDescent="0.25">
      <c r="A2242" s="223" t="str">
        <f>IF((SUM('Раздел 5'!P10:P10)=SUM('Раздел 5'!P28:P30)),"","Неверно!")</f>
        <v/>
      </c>
      <c r="B2242" s="222" t="s">
        <v>3329</v>
      </c>
      <c r="C2242" s="282" t="s">
        <v>432</v>
      </c>
      <c r="D2242" s="282" t="s">
        <v>305</v>
      </c>
      <c r="E2242" s="282" t="str">
        <f>CONCATENATE(SUM('Раздел 5'!P10:P10),"=",SUM('Раздел 5'!P28:P30))</f>
        <v>5=5</v>
      </c>
    </row>
    <row r="2243" spans="1:5" ht="26.4" x14ac:dyDescent="0.25">
      <c r="A2243" s="223" t="str">
        <f>IF((SUM('Раздел 5'!Q10:Q10)=SUM('Раздел 5'!Q28:Q30)),"","Неверно!")</f>
        <v/>
      </c>
      <c r="B2243" s="222" t="s">
        <v>3329</v>
      </c>
      <c r="C2243" s="282" t="s">
        <v>433</v>
      </c>
      <c r="D2243" s="282" t="s">
        <v>305</v>
      </c>
      <c r="E2243" s="282" t="str">
        <f>CONCATENATE(SUM('Раздел 5'!Q10:Q10),"=",SUM('Раздел 5'!Q28:Q30))</f>
        <v>0=0</v>
      </c>
    </row>
    <row r="2244" spans="1:5" ht="26.4" x14ac:dyDescent="0.25">
      <c r="A2244" s="223" t="str">
        <f>IF((SUM('Раздел 5'!R10:R10)=SUM('Раздел 5'!R28:R30)),"","Неверно!")</f>
        <v/>
      </c>
      <c r="B2244" s="222" t="s">
        <v>3329</v>
      </c>
      <c r="C2244" s="282" t="s">
        <v>434</v>
      </c>
      <c r="D2244" s="282" t="s">
        <v>305</v>
      </c>
      <c r="E2244" s="282" t="str">
        <f>CONCATENATE(SUM('Раздел 5'!R10:R10),"=",SUM('Раздел 5'!R28:R30))</f>
        <v>1=1</v>
      </c>
    </row>
    <row r="2245" spans="1:5" ht="26.4" x14ac:dyDescent="0.25">
      <c r="A2245" s="223" t="str">
        <f>IF((SUM('Раздел 5'!S10:S10)=SUM('Раздел 5'!S28:S30)),"","Неверно!")</f>
        <v/>
      </c>
      <c r="B2245" s="222" t="s">
        <v>3329</v>
      </c>
      <c r="C2245" s="282" t="s">
        <v>435</v>
      </c>
      <c r="D2245" s="282" t="s">
        <v>305</v>
      </c>
      <c r="E2245" s="282" t="str">
        <f>CONCATENATE(SUM('Раздел 5'!S10:S10),"=",SUM('Раздел 5'!S28:S30))</f>
        <v>0=0</v>
      </c>
    </row>
    <row r="2246" spans="1:5" ht="26.4" x14ac:dyDescent="0.25">
      <c r="A2246" s="223" t="str">
        <f>IF((SUM('Раздел 5'!T10:T10)=SUM('Раздел 5'!T28:T30)),"","Неверно!")</f>
        <v/>
      </c>
      <c r="B2246" s="222" t="s">
        <v>3329</v>
      </c>
      <c r="C2246" s="282" t="s">
        <v>436</v>
      </c>
      <c r="D2246" s="282" t="s">
        <v>305</v>
      </c>
      <c r="E2246" s="282" t="str">
        <f>CONCATENATE(SUM('Раздел 5'!T10:T10),"=",SUM('Раздел 5'!T28:T30))</f>
        <v>27=27</v>
      </c>
    </row>
    <row r="2247" spans="1:5" ht="26.4" x14ac:dyDescent="0.25">
      <c r="A2247" s="223" t="str">
        <f>IF((SUM('Раздел 5'!U10:U10)=SUM('Раздел 5'!U28:U30)),"","Неверно!")</f>
        <v/>
      </c>
      <c r="B2247" s="222" t="s">
        <v>3329</v>
      </c>
      <c r="C2247" s="282" t="s">
        <v>437</v>
      </c>
      <c r="D2247" s="282" t="s">
        <v>305</v>
      </c>
      <c r="E2247" s="282" t="str">
        <f>CONCATENATE(SUM('Раздел 5'!U10:U10),"=",SUM('Раздел 5'!U28:U30))</f>
        <v>0=0</v>
      </c>
    </row>
    <row r="2248" spans="1:5" ht="26.4" x14ac:dyDescent="0.25">
      <c r="A2248" s="223" t="str">
        <f>IF((SUM('Раздел 5'!V10:V10)=SUM('Раздел 5'!V28:V30)),"","Неверно!")</f>
        <v/>
      </c>
      <c r="B2248" s="222" t="s">
        <v>3329</v>
      </c>
      <c r="C2248" s="282" t="s">
        <v>438</v>
      </c>
      <c r="D2248" s="282" t="s">
        <v>305</v>
      </c>
      <c r="E2248" s="282" t="str">
        <f>CONCATENATE(SUM('Раздел 5'!V10:V10),"=",SUM('Раздел 5'!V28:V30))</f>
        <v>3=3</v>
      </c>
    </row>
    <row r="2249" spans="1:5" ht="26.4" x14ac:dyDescent="0.25">
      <c r="A2249" s="223" t="str">
        <f>IF((SUM('Раздел 5'!E10:E10)=SUM('Раздел 5'!E28:E30)),"","Неверно!")</f>
        <v/>
      </c>
      <c r="B2249" s="222" t="s">
        <v>3329</v>
      </c>
      <c r="C2249" s="282" t="s">
        <v>439</v>
      </c>
      <c r="D2249" s="282" t="s">
        <v>305</v>
      </c>
      <c r="E2249" s="282" t="str">
        <f>CONCATENATE(SUM('Раздел 5'!E10:E10),"=",SUM('Раздел 5'!E28:E30))</f>
        <v>28=28</v>
      </c>
    </row>
    <row r="2250" spans="1:5" ht="26.4" x14ac:dyDescent="0.25">
      <c r="A2250" s="223" t="str">
        <f>IF((SUM('Раздел 5'!W10:W10)=SUM('Раздел 5'!W28:W30)),"","Неверно!")</f>
        <v/>
      </c>
      <c r="B2250" s="222" t="s">
        <v>3329</v>
      </c>
      <c r="C2250" s="282" t="s">
        <v>440</v>
      </c>
      <c r="D2250" s="282" t="s">
        <v>305</v>
      </c>
      <c r="E2250" s="282" t="str">
        <f>CONCATENATE(SUM('Раздел 5'!W10:W10),"=",SUM('Раздел 5'!W28:W30))</f>
        <v>0=0</v>
      </c>
    </row>
    <row r="2251" spans="1:5" ht="26.4" x14ac:dyDescent="0.25">
      <c r="A2251" s="223" t="str">
        <f>IF((SUM('Раздел 5'!X10:X10)=SUM('Раздел 5'!X28:X30)),"","Неверно!")</f>
        <v/>
      </c>
      <c r="B2251" s="222" t="s">
        <v>3329</v>
      </c>
      <c r="C2251" s="282" t="s">
        <v>441</v>
      </c>
      <c r="D2251" s="282" t="s">
        <v>305</v>
      </c>
      <c r="E2251" s="282" t="str">
        <f>CONCATENATE(SUM('Раздел 5'!X10:X10),"=",SUM('Раздел 5'!X28:X30))</f>
        <v>0=0</v>
      </c>
    </row>
    <row r="2252" spans="1:5" ht="26.4" x14ac:dyDescent="0.25">
      <c r="A2252" s="223" t="str">
        <f>IF((SUM('Раздел 5'!Y10:Y10)=SUM('Раздел 5'!Y28:Y30)),"","Неверно!")</f>
        <v/>
      </c>
      <c r="B2252" s="222" t="s">
        <v>3329</v>
      </c>
      <c r="C2252" s="282" t="s">
        <v>442</v>
      </c>
      <c r="D2252" s="282" t="s">
        <v>305</v>
      </c>
      <c r="E2252" s="282" t="str">
        <f>CONCATENATE(SUM('Раздел 5'!Y10:Y10),"=",SUM('Раздел 5'!Y28:Y30))</f>
        <v>0=0</v>
      </c>
    </row>
    <row r="2253" spans="1:5" ht="26.4" x14ac:dyDescent="0.25">
      <c r="A2253" s="223" t="str">
        <f>IF((SUM('Раздел 5'!Z10:Z10)=SUM('Раздел 5'!Z28:Z30)),"","Неверно!")</f>
        <v/>
      </c>
      <c r="B2253" s="222" t="s">
        <v>3329</v>
      </c>
      <c r="C2253" s="282" t="s">
        <v>443</v>
      </c>
      <c r="D2253" s="282" t="s">
        <v>305</v>
      </c>
      <c r="E2253" s="282" t="str">
        <f>CONCATENATE(SUM('Раздел 5'!Z10:Z10),"=",SUM('Раздел 5'!Z28:Z30))</f>
        <v>0=0</v>
      </c>
    </row>
    <row r="2254" spans="1:5" ht="26.4" x14ac:dyDescent="0.25">
      <c r="A2254" s="223" t="str">
        <f>IF((SUM('Раздел 5'!AA10:AA10)=SUM('Раздел 5'!AA28:AA30)),"","Неверно!")</f>
        <v/>
      </c>
      <c r="B2254" s="222" t="s">
        <v>3329</v>
      </c>
      <c r="C2254" s="282" t="s">
        <v>444</v>
      </c>
      <c r="D2254" s="282" t="s">
        <v>305</v>
      </c>
      <c r="E2254" s="282" t="str">
        <f>CONCATENATE(SUM('Раздел 5'!AA10:AA10),"=",SUM('Раздел 5'!AA28:AA30))</f>
        <v>1=1</v>
      </c>
    </row>
    <row r="2255" spans="1:5" ht="26.4" x14ac:dyDescent="0.25">
      <c r="A2255" s="223" t="str">
        <f>IF((SUM('Раздел 5'!AB10:AB10)=SUM('Раздел 5'!AB28:AB30)),"","Неверно!")</f>
        <v/>
      </c>
      <c r="B2255" s="222" t="s">
        <v>3329</v>
      </c>
      <c r="C2255" s="282" t="s">
        <v>445</v>
      </c>
      <c r="D2255" s="282" t="s">
        <v>305</v>
      </c>
      <c r="E2255" s="282" t="str">
        <f>CONCATENATE(SUM('Раздел 5'!AB10:AB10),"=",SUM('Раздел 5'!AB28:AB30))</f>
        <v>10=10</v>
      </c>
    </row>
    <row r="2256" spans="1:5" ht="26.4" x14ac:dyDescent="0.25">
      <c r="A2256" s="223" t="str">
        <f>IF((SUM('Раздел 5'!AC10:AC10)=SUM('Раздел 5'!AC28:AC30)),"","Неверно!")</f>
        <v/>
      </c>
      <c r="B2256" s="222" t="s">
        <v>3329</v>
      </c>
      <c r="C2256" s="282" t="s">
        <v>446</v>
      </c>
      <c r="D2256" s="282" t="s">
        <v>305</v>
      </c>
      <c r="E2256" s="282" t="str">
        <f>CONCATENATE(SUM('Раздел 5'!AC10:AC10),"=",SUM('Раздел 5'!AC28:AC30))</f>
        <v>2=2</v>
      </c>
    </row>
    <row r="2257" spans="1:5" ht="26.4" x14ac:dyDescent="0.25">
      <c r="A2257" s="223" t="str">
        <f>IF((SUM('Раздел 5'!AD10:AD10)=SUM('Раздел 5'!AD28:AD30)),"","Неверно!")</f>
        <v/>
      </c>
      <c r="B2257" s="222" t="s">
        <v>3329</v>
      </c>
      <c r="C2257" s="282" t="s">
        <v>447</v>
      </c>
      <c r="D2257" s="282" t="s">
        <v>305</v>
      </c>
      <c r="E2257" s="282" t="str">
        <f>CONCATENATE(SUM('Раздел 5'!AD10:AD10),"=",SUM('Раздел 5'!AD28:AD30))</f>
        <v>1=1</v>
      </c>
    </row>
    <row r="2258" spans="1:5" ht="26.4" x14ac:dyDescent="0.25">
      <c r="A2258" s="223" t="str">
        <f>IF((SUM('Раздел 5'!AE10:AE10)=SUM('Раздел 5'!AE28:AE30)),"","Неверно!")</f>
        <v/>
      </c>
      <c r="B2258" s="222" t="s">
        <v>3329</v>
      </c>
      <c r="C2258" s="282" t="s">
        <v>448</v>
      </c>
      <c r="D2258" s="282" t="s">
        <v>305</v>
      </c>
      <c r="E2258" s="282" t="str">
        <f>CONCATENATE(SUM('Раздел 5'!AE10:AE10),"=",SUM('Раздел 5'!AE28:AE30))</f>
        <v>2=2</v>
      </c>
    </row>
    <row r="2259" spans="1:5" ht="26.4" x14ac:dyDescent="0.25">
      <c r="A2259" s="223" t="str">
        <f>IF((SUM('Раздел 5'!AF10:AF10)=SUM('Раздел 5'!AF28:AF30)),"","Неверно!")</f>
        <v/>
      </c>
      <c r="B2259" s="222" t="s">
        <v>3329</v>
      </c>
      <c r="C2259" s="282" t="s">
        <v>449</v>
      </c>
      <c r="D2259" s="282" t="s">
        <v>305</v>
      </c>
      <c r="E2259" s="282" t="str">
        <f>CONCATENATE(SUM('Раздел 5'!AF10:AF10),"=",SUM('Раздел 5'!AF28:AF30))</f>
        <v>2883351=2883351</v>
      </c>
    </row>
    <row r="2260" spans="1:5" ht="26.4" x14ac:dyDescent="0.25">
      <c r="A2260" s="223" t="str">
        <f>IF((SUM('Раздел 5'!F10:F10)=SUM('Раздел 5'!F28:F30)),"","Неверно!")</f>
        <v/>
      </c>
      <c r="B2260" s="222" t="s">
        <v>3329</v>
      </c>
      <c r="C2260" s="282" t="s">
        <v>450</v>
      </c>
      <c r="D2260" s="282" t="s">
        <v>305</v>
      </c>
      <c r="E2260" s="282" t="str">
        <f>CONCATENATE(SUM('Раздел 5'!F10:F10),"=",SUM('Раздел 5'!F28:F30))</f>
        <v>3=3</v>
      </c>
    </row>
    <row r="2261" spans="1:5" ht="26.4" x14ac:dyDescent="0.25">
      <c r="A2261" s="223" t="str">
        <f>IF((SUM('Раздел 5'!AG10:AG10)=SUM('Раздел 5'!AG28:AG30)),"","Неверно!")</f>
        <v/>
      </c>
      <c r="B2261" s="222" t="s">
        <v>3329</v>
      </c>
      <c r="C2261" s="282" t="s">
        <v>451</v>
      </c>
      <c r="D2261" s="282" t="s">
        <v>305</v>
      </c>
      <c r="E2261" s="282" t="str">
        <f>CONCATENATE(SUM('Раздел 5'!AG10:AG10),"=",SUM('Раздел 5'!AG28:AG30))</f>
        <v>0=0</v>
      </c>
    </row>
    <row r="2262" spans="1:5" ht="26.4" x14ac:dyDescent="0.25">
      <c r="A2262" s="223" t="str">
        <f>IF((SUM('Раздел 5'!AH10:AH10)=SUM('Раздел 5'!AH28:AH30)),"","Неверно!")</f>
        <v/>
      </c>
      <c r="B2262" s="222" t="s">
        <v>3329</v>
      </c>
      <c r="C2262" s="282" t="s">
        <v>452</v>
      </c>
      <c r="D2262" s="282" t="s">
        <v>305</v>
      </c>
      <c r="E2262" s="282" t="str">
        <f>CONCATENATE(SUM('Раздел 5'!AH10:AH10),"=",SUM('Раздел 5'!AH28:AH30))</f>
        <v>57627=57627</v>
      </c>
    </row>
    <row r="2263" spans="1:5" ht="26.4" x14ac:dyDescent="0.25">
      <c r="A2263" s="223" t="str">
        <f>IF((SUM('Раздел 5'!AI10:AI10)=SUM('Раздел 5'!AI28:AI30)),"","Неверно!")</f>
        <v/>
      </c>
      <c r="B2263" s="222" t="s">
        <v>3329</v>
      </c>
      <c r="C2263" s="282" t="s">
        <v>453</v>
      </c>
      <c r="D2263" s="282" t="s">
        <v>305</v>
      </c>
      <c r="E2263" s="282" t="str">
        <f>CONCATENATE(SUM('Раздел 5'!AI10:AI10),"=",SUM('Раздел 5'!AI28:AI30))</f>
        <v>0=0</v>
      </c>
    </row>
    <row r="2264" spans="1:5" ht="26.4" x14ac:dyDescent="0.25">
      <c r="A2264" s="223" t="str">
        <f>IF((SUM('Раздел 5'!AJ10:AJ10)=SUM('Раздел 5'!AJ28:AJ30)),"","Неверно!")</f>
        <v/>
      </c>
      <c r="B2264" s="222" t="s">
        <v>3329</v>
      </c>
      <c r="C2264" s="282" t="s">
        <v>454</v>
      </c>
      <c r="D2264" s="282" t="s">
        <v>305</v>
      </c>
      <c r="E2264" s="282" t="str">
        <f>CONCATENATE(SUM('Раздел 5'!AJ10:AJ10),"=",SUM('Раздел 5'!AJ28:AJ30))</f>
        <v>0=0</v>
      </c>
    </row>
    <row r="2265" spans="1:5" ht="26.4" x14ac:dyDescent="0.25">
      <c r="A2265" s="223" t="str">
        <f>IF((SUM('Раздел 5'!AK10:AK10)=SUM('Раздел 5'!AK28:AK30)),"","Неверно!")</f>
        <v/>
      </c>
      <c r="B2265" s="222" t="s">
        <v>3329</v>
      </c>
      <c r="C2265" s="282" t="s">
        <v>3115</v>
      </c>
      <c r="D2265" s="282" t="s">
        <v>305</v>
      </c>
      <c r="E2265" s="282" t="str">
        <f>CONCATENATE(SUM('Раздел 5'!AK10:AK10),"=",SUM('Раздел 5'!AK28:AK30))</f>
        <v>0=0</v>
      </c>
    </row>
    <row r="2266" spans="1:5" ht="26.4" x14ac:dyDescent="0.25">
      <c r="A2266" s="223" t="str">
        <f>IF((SUM('Раздел 5'!G10:G10)=SUM('Раздел 5'!G28:G30)),"","Неверно!")</f>
        <v/>
      </c>
      <c r="B2266" s="222" t="s">
        <v>3329</v>
      </c>
      <c r="C2266" s="282" t="s">
        <v>455</v>
      </c>
      <c r="D2266" s="282" t="s">
        <v>305</v>
      </c>
      <c r="E2266" s="282" t="str">
        <f>CONCATENATE(SUM('Раздел 5'!G10:G10),"=",SUM('Раздел 5'!G28:G30))</f>
        <v>0=0</v>
      </c>
    </row>
    <row r="2267" spans="1:5" ht="26.4" x14ac:dyDescent="0.25">
      <c r="A2267" s="223" t="str">
        <f>IF((SUM('Раздел 5'!H10:H10)=SUM('Раздел 5'!H28:H30)),"","Неверно!")</f>
        <v/>
      </c>
      <c r="B2267" s="222" t="s">
        <v>3329</v>
      </c>
      <c r="C2267" s="282" t="s">
        <v>456</v>
      </c>
      <c r="D2267" s="282" t="s">
        <v>305</v>
      </c>
      <c r="E2267" s="282" t="str">
        <f>CONCATENATE(SUM('Раздел 5'!H10:H10),"=",SUM('Раздел 5'!H28:H30))</f>
        <v>8258255=8258255</v>
      </c>
    </row>
    <row r="2268" spans="1:5" ht="26.4" x14ac:dyDescent="0.25">
      <c r="A2268" s="223" t="str">
        <f>IF((SUM('Раздел 5'!I10:I10)=SUM('Раздел 5'!I28:I30)),"","Неверно!")</f>
        <v/>
      </c>
      <c r="B2268" s="222" t="s">
        <v>3329</v>
      </c>
      <c r="C2268" s="282" t="s">
        <v>457</v>
      </c>
      <c r="D2268" s="282" t="s">
        <v>305</v>
      </c>
      <c r="E2268" s="282" t="str">
        <f>CONCATENATE(SUM('Раздел 5'!I10:I10),"=",SUM('Раздел 5'!I28:I30))</f>
        <v>23639=23639</v>
      </c>
    </row>
    <row r="2269" spans="1:5" ht="26.4" x14ac:dyDescent="0.25">
      <c r="A2269" s="223" t="str">
        <f>IF((SUM('Раздел 5'!J10:J10)=SUM('Раздел 5'!J28:J30)),"","Неверно!")</f>
        <v/>
      </c>
      <c r="B2269" s="222" t="s">
        <v>3329</v>
      </c>
      <c r="C2269" s="282" t="s">
        <v>458</v>
      </c>
      <c r="D2269" s="282" t="s">
        <v>305</v>
      </c>
      <c r="E2269" s="282" t="str">
        <f>CONCATENATE(SUM('Раздел 5'!J10:J10),"=",SUM('Раздел 5'!J28:J30))</f>
        <v>21=21</v>
      </c>
    </row>
    <row r="2270" spans="1:5" ht="26.4" x14ac:dyDescent="0.25">
      <c r="A2270" s="223" t="str">
        <f>IF((SUM('Раздел 5'!K10:K10)=SUM('Раздел 5'!K28:K30)),"","Неверно!")</f>
        <v/>
      </c>
      <c r="B2270" s="222" t="s">
        <v>3329</v>
      </c>
      <c r="C2270" s="282" t="s">
        <v>459</v>
      </c>
      <c r="D2270" s="282" t="s">
        <v>305</v>
      </c>
      <c r="E2270" s="282" t="str">
        <f>CONCATENATE(SUM('Раздел 5'!K10:K10),"=",SUM('Раздел 5'!K28:K30))</f>
        <v>17=17</v>
      </c>
    </row>
    <row r="2271" spans="1:5" ht="26.4" x14ac:dyDescent="0.25">
      <c r="A2271" s="223" t="str">
        <f>IF((SUM('Раздел 5'!L10:L10)=SUM('Раздел 5'!L28:L30)),"","Неверно!")</f>
        <v/>
      </c>
      <c r="B2271" s="222" t="s">
        <v>3329</v>
      </c>
      <c r="C2271" s="282" t="s">
        <v>460</v>
      </c>
      <c r="D2271" s="282" t="s">
        <v>305</v>
      </c>
      <c r="E2271" s="282" t="str">
        <f>CONCATENATE(SUM('Раздел 5'!L10:L10),"=",SUM('Раздел 5'!L28:L30))</f>
        <v>12=12</v>
      </c>
    </row>
    <row r="2272" spans="1:5" ht="26.4" x14ac:dyDescent="0.25">
      <c r="A2272" s="223" t="str">
        <f>IF((SUM('Раздел 5'!T10:T10)&gt;=SUM('Раздел 5'!Z10:AE10)),"","Неверно!")</f>
        <v/>
      </c>
      <c r="B2272" s="222" t="s">
        <v>3330</v>
      </c>
      <c r="C2272" s="282" t="s">
        <v>404</v>
      </c>
      <c r="D2272" s="282" t="s">
        <v>304</v>
      </c>
      <c r="E2272" s="282" t="str">
        <f>CONCATENATE(SUM('Раздел 5'!T10:T10),"&gt;=",SUM('Раздел 5'!Z10:AE10))</f>
        <v>27&gt;=16</v>
      </c>
    </row>
    <row r="2273" spans="1:5" ht="26.4" x14ac:dyDescent="0.25">
      <c r="A2273" s="223" t="str">
        <f>IF((SUM('Раздел 5'!T19:T19)&gt;=SUM('Раздел 5'!Z19:AE19)),"","Неверно!")</f>
        <v/>
      </c>
      <c r="B2273" s="222" t="s">
        <v>3330</v>
      </c>
      <c r="C2273" s="282" t="s">
        <v>405</v>
      </c>
      <c r="D2273" s="282" t="s">
        <v>304</v>
      </c>
      <c r="E2273" s="282" t="str">
        <f>CONCATENATE(SUM('Раздел 5'!T19:T19),"&gt;=",SUM('Раздел 5'!Z19:AE19))</f>
        <v>0&gt;=0</v>
      </c>
    </row>
    <row r="2274" spans="1:5" ht="26.4" x14ac:dyDescent="0.25">
      <c r="A2274" s="223" t="str">
        <f>IF((SUM('Раздел 5'!T20:T20)&gt;=SUM('Раздел 5'!Z20:AE20)),"","Неверно!")</f>
        <v/>
      </c>
      <c r="B2274" s="222" t="s">
        <v>3330</v>
      </c>
      <c r="C2274" s="282" t="s">
        <v>406</v>
      </c>
      <c r="D2274" s="282" t="s">
        <v>304</v>
      </c>
      <c r="E2274" s="282" t="str">
        <f>CONCATENATE(SUM('Раздел 5'!T20:T20),"&gt;=",SUM('Раздел 5'!Z20:AE20))</f>
        <v>0&gt;=0</v>
      </c>
    </row>
    <row r="2275" spans="1:5" ht="26.4" x14ac:dyDescent="0.25">
      <c r="A2275" s="223" t="str">
        <f>IF((SUM('Раздел 5'!T21:T21)&gt;=SUM('Раздел 5'!Z21:AE21)),"","Неверно!")</f>
        <v/>
      </c>
      <c r="B2275" s="222" t="s">
        <v>3330</v>
      </c>
      <c r="C2275" s="282" t="s">
        <v>407</v>
      </c>
      <c r="D2275" s="282" t="s">
        <v>304</v>
      </c>
      <c r="E2275" s="282" t="str">
        <f>CONCATENATE(SUM('Раздел 5'!T21:T21),"&gt;=",SUM('Раздел 5'!Z21:AE21))</f>
        <v>0&gt;=0</v>
      </c>
    </row>
    <row r="2276" spans="1:5" ht="26.4" x14ac:dyDescent="0.25">
      <c r="A2276" s="223" t="str">
        <f>IF((SUM('Раздел 5'!T22:T22)&gt;=SUM('Раздел 5'!Z22:AE22)),"","Неверно!")</f>
        <v/>
      </c>
      <c r="B2276" s="222" t="s">
        <v>3330</v>
      </c>
      <c r="C2276" s="282" t="s">
        <v>408</v>
      </c>
      <c r="D2276" s="282" t="s">
        <v>304</v>
      </c>
      <c r="E2276" s="282" t="str">
        <f>CONCATENATE(SUM('Раздел 5'!T22:T22),"&gt;=",SUM('Раздел 5'!Z22:AE22))</f>
        <v>0&gt;=0</v>
      </c>
    </row>
    <row r="2277" spans="1:5" ht="26.4" x14ac:dyDescent="0.25">
      <c r="A2277" s="223" t="str">
        <f>IF((SUM('Раздел 5'!T23:T23)&gt;=SUM('Раздел 5'!Z23:AE23)),"","Неверно!")</f>
        <v/>
      </c>
      <c r="B2277" s="222" t="s">
        <v>3330</v>
      </c>
      <c r="C2277" s="282" t="s">
        <v>409</v>
      </c>
      <c r="D2277" s="282" t="s">
        <v>304</v>
      </c>
      <c r="E2277" s="282" t="str">
        <f>CONCATENATE(SUM('Раздел 5'!T23:T23),"&gt;=",SUM('Раздел 5'!Z23:AE23))</f>
        <v>14&gt;=8</v>
      </c>
    </row>
    <row r="2278" spans="1:5" ht="26.4" x14ac:dyDescent="0.25">
      <c r="A2278" s="223" t="str">
        <f>IF((SUM('Раздел 5'!T24:T24)&gt;=SUM('Раздел 5'!Z24:AE24)),"","Неверно!")</f>
        <v/>
      </c>
      <c r="B2278" s="222" t="s">
        <v>3330</v>
      </c>
      <c r="C2278" s="282" t="s">
        <v>410</v>
      </c>
      <c r="D2278" s="282" t="s">
        <v>304</v>
      </c>
      <c r="E2278" s="282" t="str">
        <f>CONCATENATE(SUM('Раздел 5'!T24:T24),"&gt;=",SUM('Раздел 5'!Z24:AE24))</f>
        <v>0&gt;=0</v>
      </c>
    </row>
    <row r="2279" spans="1:5" ht="26.4" x14ac:dyDescent="0.25">
      <c r="A2279" s="223" t="str">
        <f>IF((SUM('Раздел 5'!T25:T25)&gt;=SUM('Раздел 5'!Z25:AE25)),"","Неверно!")</f>
        <v/>
      </c>
      <c r="B2279" s="222" t="s">
        <v>3330</v>
      </c>
      <c r="C2279" s="282" t="s">
        <v>411</v>
      </c>
      <c r="D2279" s="282" t="s">
        <v>304</v>
      </c>
      <c r="E2279" s="282" t="str">
        <f>CONCATENATE(SUM('Раздел 5'!T25:T25),"&gt;=",SUM('Раздел 5'!Z25:AE25))</f>
        <v>0&gt;=0</v>
      </c>
    </row>
    <row r="2280" spans="1:5" ht="26.4" x14ac:dyDescent="0.25">
      <c r="A2280" s="223" t="str">
        <f>IF((SUM('Раздел 5'!T26:T26)&gt;=SUM('Раздел 5'!Z26:AE26)),"","Неверно!")</f>
        <v/>
      </c>
      <c r="B2280" s="222" t="s">
        <v>3330</v>
      </c>
      <c r="C2280" s="282" t="s">
        <v>412</v>
      </c>
      <c r="D2280" s="282" t="s">
        <v>304</v>
      </c>
      <c r="E2280" s="282" t="str">
        <f>CONCATENATE(SUM('Раздел 5'!T26:T26),"&gt;=",SUM('Раздел 5'!Z26:AE26))</f>
        <v>0&gt;=0</v>
      </c>
    </row>
    <row r="2281" spans="1:5" ht="26.4" x14ac:dyDescent="0.25">
      <c r="A2281" s="223" t="str">
        <f>IF((SUM('Раздел 5'!T27:T27)&gt;=SUM('Раздел 5'!Z27:AE27)),"","Неверно!")</f>
        <v/>
      </c>
      <c r="B2281" s="222" t="s">
        <v>3330</v>
      </c>
      <c r="C2281" s="282" t="s">
        <v>413</v>
      </c>
      <c r="D2281" s="282" t="s">
        <v>304</v>
      </c>
      <c r="E2281" s="282" t="str">
        <f>CONCATENATE(SUM('Раздел 5'!T27:T27),"&gt;=",SUM('Раздел 5'!Z27:AE27))</f>
        <v>0&gt;=0</v>
      </c>
    </row>
    <row r="2282" spans="1:5" ht="26.4" x14ac:dyDescent="0.25">
      <c r="A2282" s="223" t="str">
        <f>IF((SUM('Раздел 5'!T28:T28)&gt;=SUM('Раздел 5'!Z28:AE28)),"","Неверно!")</f>
        <v/>
      </c>
      <c r="B2282" s="222" t="s">
        <v>3330</v>
      </c>
      <c r="C2282" s="282" t="s">
        <v>414</v>
      </c>
      <c r="D2282" s="282" t="s">
        <v>304</v>
      </c>
      <c r="E2282" s="282" t="str">
        <f>CONCATENATE(SUM('Раздел 5'!T28:T28),"&gt;=",SUM('Раздел 5'!Z28:AE28))</f>
        <v>4&gt;=2</v>
      </c>
    </row>
    <row r="2283" spans="1:5" ht="26.4" x14ac:dyDescent="0.25">
      <c r="A2283" s="223" t="str">
        <f>IF((SUM('Раздел 5'!T11:T11)&gt;=SUM('Раздел 5'!Z11:AE11)),"","Неверно!")</f>
        <v/>
      </c>
      <c r="B2283" s="222" t="s">
        <v>3330</v>
      </c>
      <c r="C2283" s="282" t="s">
        <v>415</v>
      </c>
      <c r="D2283" s="282" t="s">
        <v>304</v>
      </c>
      <c r="E2283" s="282" t="str">
        <f>CONCATENATE(SUM('Раздел 5'!T11:T11),"&gt;=",SUM('Раздел 5'!Z11:AE11))</f>
        <v>10&gt;=6</v>
      </c>
    </row>
    <row r="2284" spans="1:5" ht="26.4" x14ac:dyDescent="0.25">
      <c r="A2284" s="223" t="str">
        <f>IF((SUM('Раздел 5'!T29:T29)&gt;=SUM('Раздел 5'!Z29:AE29)),"","Неверно!")</f>
        <v/>
      </c>
      <c r="B2284" s="222" t="s">
        <v>3330</v>
      </c>
      <c r="C2284" s="282" t="s">
        <v>416</v>
      </c>
      <c r="D2284" s="282" t="s">
        <v>304</v>
      </c>
      <c r="E2284" s="282" t="str">
        <f>CONCATENATE(SUM('Раздел 5'!T29:T29),"&gt;=",SUM('Раздел 5'!Z29:AE29))</f>
        <v>1&gt;=0</v>
      </c>
    </row>
    <row r="2285" spans="1:5" ht="26.4" x14ac:dyDescent="0.25">
      <c r="A2285" s="223" t="str">
        <f>IF((SUM('Раздел 5'!T30:T30)&gt;=SUM('Раздел 5'!Z30:AE30)),"","Неверно!")</f>
        <v/>
      </c>
      <c r="B2285" s="222" t="s">
        <v>3330</v>
      </c>
      <c r="C2285" s="282" t="s">
        <v>417</v>
      </c>
      <c r="D2285" s="282" t="s">
        <v>304</v>
      </c>
      <c r="E2285" s="282" t="str">
        <f>CONCATENATE(SUM('Раздел 5'!T30:T30),"&gt;=",SUM('Раздел 5'!Z30:AE30))</f>
        <v>22&gt;=14</v>
      </c>
    </row>
    <row r="2286" spans="1:5" ht="26.4" x14ac:dyDescent="0.25">
      <c r="A2286" s="223" t="str">
        <f>IF((SUM('Раздел 5'!T31:T31)&gt;=SUM('Раздел 5'!Z31:AE31)),"","Неверно!")</f>
        <v/>
      </c>
      <c r="B2286" s="222" t="s">
        <v>3330</v>
      </c>
      <c r="C2286" s="282" t="s">
        <v>418</v>
      </c>
      <c r="D2286" s="282" t="s">
        <v>304</v>
      </c>
      <c r="E2286" s="282" t="str">
        <f>CONCATENATE(SUM('Раздел 5'!T31:T31),"&gt;=",SUM('Раздел 5'!Z31:AE31))</f>
        <v>0&gt;=0</v>
      </c>
    </row>
    <row r="2287" spans="1:5" ht="26.4" x14ac:dyDescent="0.25">
      <c r="A2287" s="223" t="str">
        <f>IF((SUM('Раздел 5'!T32:T32)&gt;=SUM('Раздел 5'!Z32:AE32)),"","Неверно!")</f>
        <v/>
      </c>
      <c r="B2287" s="222" t="s">
        <v>3330</v>
      </c>
      <c r="C2287" s="282" t="s">
        <v>419</v>
      </c>
      <c r="D2287" s="282" t="s">
        <v>304</v>
      </c>
      <c r="E2287" s="282" t="str">
        <f>CONCATENATE(SUM('Раздел 5'!T32:T32),"&gt;=",SUM('Раздел 5'!Z32:AE32))</f>
        <v>0&gt;=0</v>
      </c>
    </row>
    <row r="2288" spans="1:5" ht="26.4" x14ac:dyDescent="0.25">
      <c r="A2288" s="223" t="str">
        <f>IF((SUM('Раздел 5'!T33:T33)&gt;=SUM('Раздел 5'!Z33:AE33)),"","Неверно!")</f>
        <v/>
      </c>
      <c r="B2288" s="222" t="s">
        <v>3330</v>
      </c>
      <c r="C2288" s="282" t="s">
        <v>420</v>
      </c>
      <c r="D2288" s="282" t="s">
        <v>304</v>
      </c>
      <c r="E2288" s="282" t="str">
        <f>CONCATENATE(SUM('Раздел 5'!T33:T33),"&gt;=",SUM('Раздел 5'!Z33:AE33))</f>
        <v>0&gt;=0</v>
      </c>
    </row>
    <row r="2289" spans="1:5" ht="26.4" x14ac:dyDescent="0.25">
      <c r="A2289" s="223" t="str">
        <f>IF((SUM('Раздел 5'!T12:T12)&gt;=SUM('Раздел 5'!Z12:AE12)),"","Неверно!")</f>
        <v/>
      </c>
      <c r="B2289" s="222" t="s">
        <v>3330</v>
      </c>
      <c r="C2289" s="282" t="s">
        <v>421</v>
      </c>
      <c r="D2289" s="282" t="s">
        <v>304</v>
      </c>
      <c r="E2289" s="282" t="str">
        <f>CONCATENATE(SUM('Раздел 5'!T12:T12),"&gt;=",SUM('Раздел 5'!Z12:AE12))</f>
        <v>0&gt;=0</v>
      </c>
    </row>
    <row r="2290" spans="1:5" ht="26.4" x14ac:dyDescent="0.25">
      <c r="A2290" s="223" t="str">
        <f>IF((SUM('Раздел 5'!T13:T13)&gt;=SUM('Раздел 5'!Z13:AE13)),"","Неверно!")</f>
        <v/>
      </c>
      <c r="B2290" s="222" t="s">
        <v>3330</v>
      </c>
      <c r="C2290" s="282" t="s">
        <v>422</v>
      </c>
      <c r="D2290" s="282" t="s">
        <v>304</v>
      </c>
      <c r="E2290" s="282" t="str">
        <f>CONCATENATE(SUM('Раздел 5'!T13:T13),"&gt;=",SUM('Раздел 5'!Z13:AE13))</f>
        <v>3&gt;=2</v>
      </c>
    </row>
    <row r="2291" spans="1:5" ht="26.4" x14ac:dyDescent="0.25">
      <c r="A2291" s="223" t="str">
        <f>IF((SUM('Раздел 5'!T14:T14)&gt;=SUM('Раздел 5'!Z14:AE14)),"","Неверно!")</f>
        <v/>
      </c>
      <c r="B2291" s="222" t="s">
        <v>3330</v>
      </c>
      <c r="C2291" s="282" t="s">
        <v>423</v>
      </c>
      <c r="D2291" s="282" t="s">
        <v>304</v>
      </c>
      <c r="E2291" s="282" t="str">
        <f>CONCATENATE(SUM('Раздел 5'!T14:T14),"&gt;=",SUM('Раздел 5'!Z14:AE14))</f>
        <v>0&gt;=0</v>
      </c>
    </row>
    <row r="2292" spans="1:5" ht="26.4" x14ac:dyDescent="0.25">
      <c r="A2292" s="223" t="str">
        <f>IF((SUM('Раздел 5'!T15:T15)&gt;=SUM('Раздел 5'!Z15:AE15)),"","Неверно!")</f>
        <v/>
      </c>
      <c r="B2292" s="222" t="s">
        <v>3330</v>
      </c>
      <c r="C2292" s="282" t="s">
        <v>424</v>
      </c>
      <c r="D2292" s="282" t="s">
        <v>304</v>
      </c>
      <c r="E2292" s="282" t="str">
        <f>CONCATENATE(SUM('Раздел 5'!T15:T15),"&gt;=",SUM('Раздел 5'!Z15:AE15))</f>
        <v>0&gt;=0</v>
      </c>
    </row>
    <row r="2293" spans="1:5" ht="26.4" x14ac:dyDescent="0.25">
      <c r="A2293" s="223" t="str">
        <f>IF((SUM('Раздел 5'!T16:T16)&gt;=SUM('Раздел 5'!Z16:AE16)),"","Неверно!")</f>
        <v/>
      </c>
      <c r="B2293" s="222" t="s">
        <v>3330</v>
      </c>
      <c r="C2293" s="282" t="s">
        <v>425</v>
      </c>
      <c r="D2293" s="282" t="s">
        <v>304</v>
      </c>
      <c r="E2293" s="282" t="str">
        <f>CONCATENATE(SUM('Раздел 5'!T16:T16),"&gt;=",SUM('Раздел 5'!Z16:AE16))</f>
        <v>0&gt;=0</v>
      </c>
    </row>
    <row r="2294" spans="1:5" ht="26.4" x14ac:dyDescent="0.25">
      <c r="A2294" s="223" t="str">
        <f>IF((SUM('Раздел 5'!T17:T17)&gt;=SUM('Раздел 5'!Z17:AE17)),"","Неверно!")</f>
        <v/>
      </c>
      <c r="B2294" s="222" t="s">
        <v>3330</v>
      </c>
      <c r="C2294" s="282" t="s">
        <v>426</v>
      </c>
      <c r="D2294" s="282" t="s">
        <v>304</v>
      </c>
      <c r="E2294" s="282" t="str">
        <f>CONCATENATE(SUM('Раздел 5'!T17:T17),"&gt;=",SUM('Раздел 5'!Z17:AE17))</f>
        <v>0&gt;=0</v>
      </c>
    </row>
    <row r="2295" spans="1:5" ht="26.4" x14ac:dyDescent="0.25">
      <c r="A2295" s="223" t="str">
        <f>IF((SUM('Раздел 5'!T18:T18)&gt;=SUM('Раздел 5'!Z18:AE18)),"","Неверно!")</f>
        <v/>
      </c>
      <c r="B2295" s="222" t="s">
        <v>3330</v>
      </c>
      <c r="C2295" s="282" t="s">
        <v>427</v>
      </c>
      <c r="D2295" s="282" t="s">
        <v>304</v>
      </c>
      <c r="E2295" s="282" t="str">
        <f>CONCATENATE(SUM('Раздел 5'!T18:T18),"&gt;=",SUM('Раздел 5'!Z18:AE18))</f>
        <v>0&gt;=0</v>
      </c>
    </row>
    <row r="2296" spans="1:5" x14ac:dyDescent="0.25">
      <c r="A2296" s="223" t="str">
        <f>IF((SUM('Раздел 3'!L15:L15)=0),"","Неверно!")</f>
        <v/>
      </c>
      <c r="B2296" s="222" t="s">
        <v>3331</v>
      </c>
      <c r="C2296" s="282" t="s">
        <v>2277</v>
      </c>
      <c r="D2296" s="282" t="s">
        <v>335</v>
      </c>
      <c r="E2296" s="282" t="str">
        <f>CONCATENATE(SUM('Раздел 3'!L15:L15),"=",0)</f>
        <v>0=0</v>
      </c>
    </row>
    <row r="2297" spans="1:5" x14ac:dyDescent="0.25">
      <c r="A2297" s="223" t="str">
        <f>IF((SUM('Раздел 3'!AI15:AI15)=0),"","Неверно!")</f>
        <v/>
      </c>
      <c r="B2297" s="222" t="s">
        <v>3332</v>
      </c>
      <c r="C2297" s="282" t="s">
        <v>2275</v>
      </c>
      <c r="D2297" s="282" t="s">
        <v>3113</v>
      </c>
      <c r="E2297" s="282" t="str">
        <f>CONCATENATE(SUM('Раздел 3'!AI15:AI15),"=",0)</f>
        <v>0=0</v>
      </c>
    </row>
    <row r="2298" spans="1:5" x14ac:dyDescent="0.25">
      <c r="A2298" s="223" t="str">
        <f>IF((SUM('Раздел 3'!AJ15:AJ15)=0),"","Неверно!")</f>
        <v/>
      </c>
      <c r="B2298" s="222" t="s">
        <v>3332</v>
      </c>
      <c r="C2298" s="282" t="s">
        <v>2276</v>
      </c>
      <c r="D2298" s="282" t="s">
        <v>3113</v>
      </c>
      <c r="E2298" s="282" t="str">
        <f>CONCATENATE(SUM('Раздел 3'!AJ15:AJ15),"=",0)</f>
        <v>0=0</v>
      </c>
    </row>
    <row r="2299" spans="1:5" x14ac:dyDescent="0.25">
      <c r="A2299" s="223" t="str">
        <f>IF((SUM('Раздел 3'!AK15:AK15)=0),"","Неверно!")</f>
        <v/>
      </c>
      <c r="B2299" s="222" t="s">
        <v>3332</v>
      </c>
      <c r="C2299" s="282" t="s">
        <v>3114</v>
      </c>
      <c r="D2299" s="282" t="s">
        <v>3113</v>
      </c>
      <c r="E2299" s="282" t="str">
        <f>CONCATENATE(SUM('Раздел 3'!AK15:AK15),"=",0)</f>
        <v>0=0</v>
      </c>
    </row>
    <row r="2300" spans="1:5" x14ac:dyDescent="0.25">
      <c r="A2300" s="223" t="str">
        <f>IF((SUM('Раздел 2'!M9:M9)&lt;=SUM('Раздел 2'!L9:L9)),"","Неверно!")</f>
        <v/>
      </c>
      <c r="B2300" s="222" t="s">
        <v>3333</v>
      </c>
      <c r="C2300" s="282" t="s">
        <v>522</v>
      </c>
      <c r="D2300" s="282" t="s">
        <v>337</v>
      </c>
      <c r="E2300" s="282" t="str">
        <f>CONCATENATE(SUM('Раздел 2'!M9:M9),"&lt;=",SUM('Раздел 2'!L9:L9))</f>
        <v>0&lt;=0</v>
      </c>
    </row>
    <row r="2301" spans="1:5" ht="26.4" x14ac:dyDescent="0.25">
      <c r="A2301" s="223" t="str">
        <f>IF((SUM('Раздел 2'!M18:M18)&lt;=SUM('Раздел 2'!L18:L18)),"","Неверно!")</f>
        <v/>
      </c>
      <c r="B2301" s="222" t="s">
        <v>3333</v>
      </c>
      <c r="C2301" s="282" t="s">
        <v>523</v>
      </c>
      <c r="D2301" s="282" t="s">
        <v>337</v>
      </c>
      <c r="E2301" s="282" t="str">
        <f>CONCATENATE(SUM('Раздел 2'!M18:M18),"&lt;=",SUM('Раздел 2'!L18:L18))</f>
        <v>0&lt;=0</v>
      </c>
    </row>
    <row r="2302" spans="1:5" ht="26.4" x14ac:dyDescent="0.25">
      <c r="A2302" s="223" t="str">
        <f>IF((SUM('Раздел 2'!M19:M19)&lt;=SUM('Раздел 2'!L19:L19)),"","Неверно!")</f>
        <v/>
      </c>
      <c r="B2302" s="222" t="s">
        <v>3333</v>
      </c>
      <c r="C2302" s="282" t="s">
        <v>524</v>
      </c>
      <c r="D2302" s="282" t="s">
        <v>337</v>
      </c>
      <c r="E2302" s="282" t="str">
        <f>CONCATENATE(SUM('Раздел 2'!M19:M19),"&lt;=",SUM('Раздел 2'!L19:L19))</f>
        <v>0&lt;=0</v>
      </c>
    </row>
    <row r="2303" spans="1:5" ht="26.4" x14ac:dyDescent="0.25">
      <c r="A2303" s="223" t="str">
        <f>IF((SUM('Раздел 2'!M20:M20)&lt;=SUM('Раздел 2'!L20:L20)),"","Неверно!")</f>
        <v/>
      </c>
      <c r="B2303" s="222" t="s">
        <v>3333</v>
      </c>
      <c r="C2303" s="282" t="s">
        <v>525</v>
      </c>
      <c r="D2303" s="282" t="s">
        <v>337</v>
      </c>
      <c r="E2303" s="282" t="str">
        <f>CONCATENATE(SUM('Раздел 2'!M20:M20),"&lt;=",SUM('Раздел 2'!L20:L20))</f>
        <v>0&lt;=0</v>
      </c>
    </row>
    <row r="2304" spans="1:5" ht="26.4" x14ac:dyDescent="0.25">
      <c r="A2304" s="223" t="str">
        <f>IF((SUM('Раздел 2'!M21:M21)&lt;=SUM('Раздел 2'!L21:L21)),"","Неверно!")</f>
        <v/>
      </c>
      <c r="B2304" s="222" t="s">
        <v>3333</v>
      </c>
      <c r="C2304" s="282" t="s">
        <v>526</v>
      </c>
      <c r="D2304" s="282" t="s">
        <v>337</v>
      </c>
      <c r="E2304" s="282" t="str">
        <f>CONCATENATE(SUM('Раздел 2'!M21:M21),"&lt;=",SUM('Раздел 2'!L21:L21))</f>
        <v>0&lt;=0</v>
      </c>
    </row>
    <row r="2305" spans="1:6" ht="26.4" x14ac:dyDescent="0.25">
      <c r="A2305" s="223" t="str">
        <f>IF((SUM('Раздел 2'!M22:M22)&lt;=SUM('Раздел 2'!L22:L22)),"","Неверно!")</f>
        <v/>
      </c>
      <c r="B2305" s="222" t="s">
        <v>3333</v>
      </c>
      <c r="C2305" s="282" t="s">
        <v>527</v>
      </c>
      <c r="D2305" s="282" t="s">
        <v>337</v>
      </c>
      <c r="E2305" s="282" t="str">
        <f>CONCATENATE(SUM('Раздел 2'!M22:M22),"&lt;=",SUM('Раздел 2'!L22:L22))</f>
        <v>0&lt;=0</v>
      </c>
      <c r="F2305" s="329"/>
    </row>
    <row r="2306" spans="1:6" ht="26.4" x14ac:dyDescent="0.25">
      <c r="A2306" s="223" t="str">
        <f>IF((SUM('Раздел 2'!M23:M23)&lt;=SUM('Раздел 2'!L23:L23)),"","Неверно!")</f>
        <v/>
      </c>
      <c r="B2306" s="222" t="s">
        <v>3333</v>
      </c>
      <c r="C2306" s="282" t="s">
        <v>528</v>
      </c>
      <c r="D2306" s="282" t="s">
        <v>337</v>
      </c>
      <c r="E2306" s="282" t="str">
        <f>CONCATENATE(SUM('Раздел 2'!M23:M23),"&lt;=",SUM('Раздел 2'!L23:L23))</f>
        <v>0&lt;=0</v>
      </c>
      <c r="F2306" s="329"/>
    </row>
    <row r="2307" spans="1:6" x14ac:dyDescent="0.25">
      <c r="A2307" s="223" t="str">
        <f>IF((SUM('Раздел 2'!M10:M10)&lt;=SUM('Раздел 2'!L10:L10)),"","Неверно!")</f>
        <v/>
      </c>
      <c r="B2307" s="222" t="s">
        <v>3333</v>
      </c>
      <c r="C2307" s="282" t="s">
        <v>529</v>
      </c>
      <c r="D2307" s="282" t="s">
        <v>337</v>
      </c>
      <c r="E2307" s="282" t="str">
        <f>CONCATENATE(SUM('Раздел 2'!M10:M10),"&lt;=",SUM('Раздел 2'!L10:L10))</f>
        <v>0&lt;=0</v>
      </c>
      <c r="F2307" s="329"/>
    </row>
    <row r="2308" spans="1:6" x14ac:dyDescent="0.25">
      <c r="A2308" s="223" t="str">
        <f>IF((SUM('Раздел 2'!M11:M11)&lt;=SUM('Раздел 2'!L11:L11)),"","Неверно!")</f>
        <v/>
      </c>
      <c r="B2308" s="222" t="s">
        <v>3333</v>
      </c>
      <c r="C2308" s="282" t="s">
        <v>530</v>
      </c>
      <c r="D2308" s="282" t="s">
        <v>337</v>
      </c>
      <c r="E2308" s="282" t="str">
        <f>CONCATENATE(SUM('Раздел 2'!M11:M11),"&lt;=",SUM('Раздел 2'!L11:L11))</f>
        <v>0&lt;=0</v>
      </c>
      <c r="F2308" s="329"/>
    </row>
    <row r="2309" spans="1:6" x14ac:dyDescent="0.25">
      <c r="A2309" s="223" t="str">
        <f>IF((SUM('Раздел 2'!M12:M12)&lt;=SUM('Раздел 2'!L12:L12)),"","Неверно!")</f>
        <v/>
      </c>
      <c r="B2309" s="222" t="s">
        <v>3333</v>
      </c>
      <c r="C2309" s="282" t="s">
        <v>531</v>
      </c>
      <c r="D2309" s="282" t="s">
        <v>337</v>
      </c>
      <c r="E2309" s="282" t="str">
        <f>CONCATENATE(SUM('Раздел 2'!M12:M12),"&lt;=",SUM('Раздел 2'!L12:L12))</f>
        <v>0&lt;=0</v>
      </c>
      <c r="F2309" s="329"/>
    </row>
    <row r="2310" spans="1:6" x14ac:dyDescent="0.25">
      <c r="A2310" s="223" t="str">
        <f>IF((SUM('Раздел 2'!M13:M13)&lt;=SUM('Раздел 2'!L13:L13)),"","Неверно!")</f>
        <v/>
      </c>
      <c r="B2310" s="222" t="s">
        <v>3333</v>
      </c>
      <c r="C2310" s="282" t="s">
        <v>532</v>
      </c>
      <c r="D2310" s="282" t="s">
        <v>337</v>
      </c>
      <c r="E2310" s="282" t="str">
        <f>CONCATENATE(SUM('Раздел 2'!M13:M13),"&lt;=",SUM('Раздел 2'!L13:L13))</f>
        <v>0&lt;=0</v>
      </c>
      <c r="F2310" s="329"/>
    </row>
    <row r="2311" spans="1:6" x14ac:dyDescent="0.25">
      <c r="A2311" s="223" t="str">
        <f>IF((SUM('Раздел 2'!M14:M14)&lt;=SUM('Раздел 2'!L14:L14)),"","Неверно!")</f>
        <v/>
      </c>
      <c r="B2311" s="222" t="s">
        <v>3333</v>
      </c>
      <c r="C2311" s="282" t="s">
        <v>533</v>
      </c>
      <c r="D2311" s="282" t="s">
        <v>337</v>
      </c>
      <c r="E2311" s="282" t="str">
        <f>CONCATENATE(SUM('Раздел 2'!M14:M14),"&lt;=",SUM('Раздел 2'!L14:L14))</f>
        <v>0&lt;=0</v>
      </c>
      <c r="F2311" s="329"/>
    </row>
    <row r="2312" spans="1:6" x14ac:dyDescent="0.25">
      <c r="A2312" s="223" t="str">
        <f>IF((SUM('Раздел 2'!M15:M15)&lt;=SUM('Раздел 2'!L15:L15)),"","Неверно!")</f>
        <v/>
      </c>
      <c r="B2312" s="222" t="s">
        <v>3333</v>
      </c>
      <c r="C2312" s="282" t="s">
        <v>534</v>
      </c>
      <c r="D2312" s="282" t="s">
        <v>337</v>
      </c>
      <c r="E2312" s="282" t="str">
        <f>CONCATENATE(SUM('Раздел 2'!M15:M15),"&lt;=",SUM('Раздел 2'!L15:L15))</f>
        <v>0&lt;=0</v>
      </c>
      <c r="F2312" s="329"/>
    </row>
    <row r="2313" spans="1:6" x14ac:dyDescent="0.25">
      <c r="A2313" s="223" t="str">
        <f>IF((SUM('Раздел 2'!M16:M16)&lt;=SUM('Раздел 2'!L16:L16)),"","Неверно!")</f>
        <v/>
      </c>
      <c r="B2313" s="222" t="s">
        <v>3333</v>
      </c>
      <c r="C2313" s="282" t="s">
        <v>535</v>
      </c>
      <c r="D2313" s="282" t="s">
        <v>337</v>
      </c>
      <c r="E2313" s="282" t="str">
        <f>CONCATENATE(SUM('Раздел 2'!M16:M16),"&lt;=",SUM('Раздел 2'!L16:L16))</f>
        <v>0&lt;=0</v>
      </c>
      <c r="F2313" s="329"/>
    </row>
    <row r="2314" spans="1:6" x14ac:dyDescent="0.25">
      <c r="A2314" s="223" t="str">
        <f>IF((SUM('Раздел 2'!M17:M17)&lt;=SUM('Раздел 2'!L17:L17)),"","Неверно!")</f>
        <v/>
      </c>
      <c r="B2314" s="222" t="s">
        <v>3333</v>
      </c>
      <c r="C2314" s="282" t="s">
        <v>536</v>
      </c>
      <c r="D2314" s="282" t="s">
        <v>337</v>
      </c>
      <c r="E2314" s="282" t="str">
        <f>CONCATENATE(SUM('Раздел 2'!M17:M17),"&lt;=",SUM('Раздел 2'!L17:L17))</f>
        <v>0&lt;=0</v>
      </c>
      <c r="F2314" s="329"/>
    </row>
    <row r="2315" spans="1:6" ht="26.4" x14ac:dyDescent="0.25">
      <c r="A2315" s="223" t="str">
        <f>IF((SUM('Раздел 1'!AV9:AV9)&gt;=SUM('Раздел 1'!AW9:BB9)),"","Неверно!")</f>
        <v/>
      </c>
      <c r="B2315" s="222" t="s">
        <v>3334</v>
      </c>
      <c r="C2315" s="282" t="s">
        <v>3335</v>
      </c>
      <c r="D2315" s="282" t="s">
        <v>3336</v>
      </c>
      <c r="E2315" s="282" t="str">
        <f>CONCATENATE(SUM('Раздел 1'!AV9:AV9),"&gt;=",SUM('Раздел 1'!AW9:BB9))</f>
        <v>0&gt;=0</v>
      </c>
      <c r="F2315" s="329" t="s">
        <v>3168</v>
      </c>
    </row>
    <row r="2316" spans="1:6" ht="26.4" x14ac:dyDescent="0.25">
      <c r="A2316" s="223" t="str">
        <f>IF((SUM('Раздел 1'!AV18:AV18)&gt;=SUM('Раздел 1'!AW18:BB18)),"","Неверно!")</f>
        <v/>
      </c>
      <c r="B2316" s="222" t="s">
        <v>3334</v>
      </c>
      <c r="C2316" s="282" t="s">
        <v>3337</v>
      </c>
      <c r="D2316" s="282" t="s">
        <v>3336</v>
      </c>
      <c r="E2316" s="282" t="str">
        <f>CONCATENATE(SUM('Раздел 1'!AV18:AV18),"&gt;=",SUM('Раздел 1'!AW18:BB18))</f>
        <v>0&gt;=0</v>
      </c>
      <c r="F2316" s="329" t="s">
        <v>3168</v>
      </c>
    </row>
    <row r="2317" spans="1:6" ht="26.4" x14ac:dyDescent="0.25">
      <c r="A2317" s="223" t="str">
        <f>IF((SUM('Раздел 1'!AV19:AV19)&gt;=SUM('Раздел 1'!AW19:BB19)),"","Неверно!")</f>
        <v/>
      </c>
      <c r="B2317" s="222" t="s">
        <v>3334</v>
      </c>
      <c r="C2317" s="282" t="s">
        <v>3338</v>
      </c>
      <c r="D2317" s="282" t="s">
        <v>3336</v>
      </c>
      <c r="E2317" s="282" t="str">
        <f>CONCATENATE(SUM('Раздел 1'!AV19:AV19),"&gt;=",SUM('Раздел 1'!AW19:BB19))</f>
        <v>0&gt;=0</v>
      </c>
      <c r="F2317" s="329" t="s">
        <v>3168</v>
      </c>
    </row>
    <row r="2318" spans="1:6" ht="26.4" x14ac:dyDescent="0.25">
      <c r="A2318" s="223" t="str">
        <f>IF((SUM('Раздел 1'!AV20:AV20)&gt;=SUM('Раздел 1'!AW20:BB20)),"","Неверно!")</f>
        <v/>
      </c>
      <c r="B2318" s="222" t="s">
        <v>3334</v>
      </c>
      <c r="C2318" s="282" t="s">
        <v>3339</v>
      </c>
      <c r="D2318" s="282" t="s">
        <v>3336</v>
      </c>
      <c r="E2318" s="282" t="str">
        <f>CONCATENATE(SUM('Раздел 1'!AV20:AV20),"&gt;=",SUM('Раздел 1'!AW20:BB20))</f>
        <v>0&gt;=0</v>
      </c>
      <c r="F2318" s="329" t="s">
        <v>3168</v>
      </c>
    </row>
    <row r="2319" spans="1:6" ht="26.4" x14ac:dyDescent="0.25">
      <c r="A2319" s="223" t="str">
        <f>IF((SUM('Раздел 1'!AV21:AV21)&gt;=SUM('Раздел 1'!AW21:BB21)),"","Неверно!")</f>
        <v/>
      </c>
      <c r="B2319" s="222" t="s">
        <v>3334</v>
      </c>
      <c r="C2319" s="282" t="s">
        <v>3340</v>
      </c>
      <c r="D2319" s="282" t="s">
        <v>3336</v>
      </c>
      <c r="E2319" s="282" t="str">
        <f>CONCATENATE(SUM('Раздел 1'!AV21:AV21),"&gt;=",SUM('Раздел 1'!AW21:BB21))</f>
        <v>0&gt;=0</v>
      </c>
      <c r="F2319" s="329" t="s">
        <v>3168</v>
      </c>
    </row>
    <row r="2320" spans="1:6" ht="26.4" x14ac:dyDescent="0.25">
      <c r="A2320" s="223" t="str">
        <f>IF((SUM('Раздел 1'!AV22:AV22)&gt;=SUM('Раздел 1'!AW22:BB22)),"","Неверно!")</f>
        <v/>
      </c>
      <c r="B2320" s="222" t="s">
        <v>3334</v>
      </c>
      <c r="C2320" s="282" t="s">
        <v>3341</v>
      </c>
      <c r="D2320" s="282" t="s">
        <v>3336</v>
      </c>
      <c r="E2320" s="282" t="str">
        <f>CONCATENATE(SUM('Раздел 1'!AV22:AV22),"&gt;=",SUM('Раздел 1'!AW22:BB22))</f>
        <v>0&gt;=0</v>
      </c>
      <c r="F2320" s="329" t="s">
        <v>3168</v>
      </c>
    </row>
    <row r="2321" spans="1:6" ht="26.4" x14ac:dyDescent="0.25">
      <c r="A2321" s="223" t="str">
        <f>IF((SUM('Раздел 1'!AV23:AV23)&gt;=SUM('Раздел 1'!AW23:BB23)),"","Неверно!")</f>
        <v/>
      </c>
      <c r="B2321" s="222" t="s">
        <v>3334</v>
      </c>
      <c r="C2321" s="282" t="s">
        <v>3342</v>
      </c>
      <c r="D2321" s="282" t="s">
        <v>3336</v>
      </c>
      <c r="E2321" s="282" t="str">
        <f>CONCATENATE(SUM('Раздел 1'!AV23:AV23),"&gt;=",SUM('Раздел 1'!AW23:BB23))</f>
        <v>0&gt;=0</v>
      </c>
      <c r="F2321" s="329" t="s">
        <v>3168</v>
      </c>
    </row>
    <row r="2322" spans="1:6" ht="26.4" x14ac:dyDescent="0.25">
      <c r="A2322" s="223" t="str">
        <f>IF((SUM('Раздел 1'!AV24:AV24)&gt;=SUM('Раздел 1'!AW24:BB24)),"","Неверно!")</f>
        <v/>
      </c>
      <c r="B2322" s="222" t="s">
        <v>3334</v>
      </c>
      <c r="C2322" s="282" t="s">
        <v>3343</v>
      </c>
      <c r="D2322" s="282" t="s">
        <v>3336</v>
      </c>
      <c r="E2322" s="282" t="str">
        <f>CONCATENATE(SUM('Раздел 1'!AV24:AV24),"&gt;=",SUM('Раздел 1'!AW24:BB24))</f>
        <v>0&gt;=0</v>
      </c>
      <c r="F2322" s="329" t="s">
        <v>3168</v>
      </c>
    </row>
    <row r="2323" spans="1:6" ht="26.4" x14ac:dyDescent="0.25">
      <c r="A2323" s="223" t="str">
        <f>IF((SUM('Раздел 1'!AV25:AV25)&gt;=SUM('Раздел 1'!AW25:BB25)),"","Неверно!")</f>
        <v/>
      </c>
      <c r="B2323" s="222" t="s">
        <v>3334</v>
      </c>
      <c r="C2323" s="282" t="s">
        <v>3344</v>
      </c>
      <c r="D2323" s="282" t="s">
        <v>3336</v>
      </c>
      <c r="E2323" s="282" t="str">
        <f>CONCATENATE(SUM('Раздел 1'!AV25:AV25),"&gt;=",SUM('Раздел 1'!AW25:BB25))</f>
        <v>0&gt;=0</v>
      </c>
      <c r="F2323" s="329" t="s">
        <v>3168</v>
      </c>
    </row>
    <row r="2324" spans="1:6" ht="26.4" x14ac:dyDescent="0.25">
      <c r="A2324" s="223" t="str">
        <f>IF((SUM('Раздел 1'!AV26:AV26)&gt;=SUM('Раздел 1'!AW26:BB26)),"","Неверно!")</f>
        <v/>
      </c>
      <c r="B2324" s="222" t="s">
        <v>3334</v>
      </c>
      <c r="C2324" s="282" t="s">
        <v>3345</v>
      </c>
      <c r="D2324" s="282" t="s">
        <v>3336</v>
      </c>
      <c r="E2324" s="282" t="str">
        <f>CONCATENATE(SUM('Раздел 1'!AV26:AV26),"&gt;=",SUM('Раздел 1'!AW26:BB26))</f>
        <v>0&gt;=0</v>
      </c>
      <c r="F2324" s="329" t="s">
        <v>3168</v>
      </c>
    </row>
    <row r="2325" spans="1:6" ht="26.4" x14ac:dyDescent="0.25">
      <c r="A2325" s="223" t="str">
        <f>IF((SUM('Раздел 1'!AV27:AV27)&gt;=SUM('Раздел 1'!AW27:BB27)),"","Неверно!")</f>
        <v/>
      </c>
      <c r="B2325" s="222" t="s">
        <v>3334</v>
      </c>
      <c r="C2325" s="282" t="s">
        <v>3346</v>
      </c>
      <c r="D2325" s="282" t="s">
        <v>3336</v>
      </c>
      <c r="E2325" s="282" t="str">
        <f>CONCATENATE(SUM('Раздел 1'!AV27:AV27),"&gt;=",SUM('Раздел 1'!AW27:BB27))</f>
        <v>0&gt;=0</v>
      </c>
      <c r="F2325" s="329" t="s">
        <v>3168</v>
      </c>
    </row>
    <row r="2326" spans="1:6" ht="26.4" x14ac:dyDescent="0.25">
      <c r="A2326" s="223" t="str">
        <f>IF((SUM('Раздел 1'!AV10:AV10)&gt;=SUM('Раздел 1'!AW10:BB10)),"","Неверно!")</f>
        <v/>
      </c>
      <c r="B2326" s="222" t="s">
        <v>3334</v>
      </c>
      <c r="C2326" s="282" t="s">
        <v>3347</v>
      </c>
      <c r="D2326" s="282" t="s">
        <v>3336</v>
      </c>
      <c r="E2326" s="282" t="str">
        <f>CONCATENATE(SUM('Раздел 1'!AV10:AV10),"&gt;=",SUM('Раздел 1'!AW10:BB10))</f>
        <v>0&gt;=0</v>
      </c>
      <c r="F2326" s="329" t="s">
        <v>3168</v>
      </c>
    </row>
    <row r="2327" spans="1:6" ht="26.4" x14ac:dyDescent="0.25">
      <c r="A2327" s="223" t="str">
        <f>IF((SUM('Раздел 1'!AV28:AV28)&gt;=SUM('Раздел 1'!AW28:BB28)),"","Неверно!")</f>
        <v/>
      </c>
      <c r="B2327" s="222" t="s">
        <v>3334</v>
      </c>
      <c r="C2327" s="282" t="s">
        <v>3348</v>
      </c>
      <c r="D2327" s="282" t="s">
        <v>3336</v>
      </c>
      <c r="E2327" s="282" t="str">
        <f>CONCATENATE(SUM('Раздел 1'!AV28:AV28),"&gt;=",SUM('Раздел 1'!AW28:BB28))</f>
        <v>0&gt;=0</v>
      </c>
      <c r="F2327" s="329" t="s">
        <v>3168</v>
      </c>
    </row>
    <row r="2328" spans="1:6" ht="26.4" x14ac:dyDescent="0.25">
      <c r="A2328" s="223" t="str">
        <f>IF((SUM('Раздел 1'!AV29:AV29)&gt;=SUM('Раздел 1'!AW29:BB29)),"","Неверно!")</f>
        <v/>
      </c>
      <c r="B2328" s="222" t="s">
        <v>3334</v>
      </c>
      <c r="C2328" s="282" t="s">
        <v>3349</v>
      </c>
      <c r="D2328" s="282" t="s">
        <v>3336</v>
      </c>
      <c r="E2328" s="282" t="str">
        <f>CONCATENATE(SUM('Раздел 1'!AV29:AV29),"&gt;=",SUM('Раздел 1'!AW29:BB29))</f>
        <v>0&gt;=0</v>
      </c>
      <c r="F2328" s="329" t="s">
        <v>3168</v>
      </c>
    </row>
    <row r="2329" spans="1:6" ht="26.4" x14ac:dyDescent="0.25">
      <c r="A2329" s="223" t="str">
        <f>IF((SUM('Раздел 1'!AV30:AV30)&gt;=SUM('Раздел 1'!AW30:BB30)),"","Неверно!")</f>
        <v/>
      </c>
      <c r="B2329" s="222" t="s">
        <v>3334</v>
      </c>
      <c r="C2329" s="282" t="s">
        <v>3350</v>
      </c>
      <c r="D2329" s="282" t="s">
        <v>3336</v>
      </c>
      <c r="E2329" s="282" t="str">
        <f>CONCATENATE(SUM('Раздел 1'!AV30:AV30),"&gt;=",SUM('Раздел 1'!AW30:BB30))</f>
        <v>0&gt;=0</v>
      </c>
      <c r="F2329" s="329" t="s">
        <v>3168</v>
      </c>
    </row>
    <row r="2330" spans="1:6" ht="26.4" x14ac:dyDescent="0.25">
      <c r="A2330" s="223" t="str">
        <f>IF((SUM('Раздел 1'!AV31:AV31)&gt;=SUM('Раздел 1'!AW31:BB31)),"","Неверно!")</f>
        <v/>
      </c>
      <c r="B2330" s="222" t="s">
        <v>3334</v>
      </c>
      <c r="C2330" s="282" t="s">
        <v>3351</v>
      </c>
      <c r="D2330" s="282" t="s">
        <v>3336</v>
      </c>
      <c r="E2330" s="282" t="str">
        <f>CONCATENATE(SUM('Раздел 1'!AV31:AV31),"&gt;=",SUM('Раздел 1'!AW31:BB31))</f>
        <v>0&gt;=0</v>
      </c>
      <c r="F2330" s="329" t="s">
        <v>3168</v>
      </c>
    </row>
    <row r="2331" spans="1:6" ht="26.4" x14ac:dyDescent="0.25">
      <c r="A2331" s="223" t="str">
        <f>IF((SUM('Раздел 1'!AV32:AV32)&gt;=SUM('Раздел 1'!AW32:BB32)),"","Неверно!")</f>
        <v/>
      </c>
      <c r="B2331" s="222" t="s">
        <v>3334</v>
      </c>
      <c r="C2331" s="282" t="s">
        <v>3352</v>
      </c>
      <c r="D2331" s="282" t="s">
        <v>3336</v>
      </c>
      <c r="E2331" s="282" t="str">
        <f>CONCATENATE(SUM('Раздел 1'!AV32:AV32),"&gt;=",SUM('Раздел 1'!AW32:BB32))</f>
        <v>0&gt;=0</v>
      </c>
      <c r="F2331" s="329" t="s">
        <v>3168</v>
      </c>
    </row>
    <row r="2332" spans="1:6" ht="26.4" x14ac:dyDescent="0.25">
      <c r="A2332" s="223" t="str">
        <f>IF((SUM('Раздел 1'!AV33:AV33)&gt;=SUM('Раздел 1'!AW33:BB33)),"","Неверно!")</f>
        <v/>
      </c>
      <c r="B2332" s="222" t="s">
        <v>3334</v>
      </c>
      <c r="C2332" s="282" t="s">
        <v>3353</v>
      </c>
      <c r="D2332" s="282" t="s">
        <v>3336</v>
      </c>
      <c r="E2332" s="282" t="str">
        <f>CONCATENATE(SUM('Раздел 1'!AV33:AV33),"&gt;=",SUM('Раздел 1'!AW33:BB33))</f>
        <v>0&gt;=0</v>
      </c>
      <c r="F2332" s="329" t="s">
        <v>3168</v>
      </c>
    </row>
    <row r="2333" spans="1:6" ht="26.4" x14ac:dyDescent="0.25">
      <c r="A2333" s="223" t="str">
        <f>IF((SUM('Раздел 1'!AV34:AV34)&gt;=SUM('Раздел 1'!AW34:BB34)),"","Неверно!")</f>
        <v/>
      </c>
      <c r="B2333" s="222" t="s">
        <v>3334</v>
      </c>
      <c r="C2333" s="282" t="s">
        <v>3354</v>
      </c>
      <c r="D2333" s="282" t="s">
        <v>3336</v>
      </c>
      <c r="E2333" s="282" t="str">
        <f>CONCATENATE(SUM('Раздел 1'!AV34:AV34),"&gt;=",SUM('Раздел 1'!AW34:BB34))</f>
        <v>0&gt;=0</v>
      </c>
      <c r="F2333" s="329" t="s">
        <v>3168</v>
      </c>
    </row>
    <row r="2334" spans="1:6" ht="26.4" x14ac:dyDescent="0.25">
      <c r="A2334" s="223" t="str">
        <f>IF((SUM('Раздел 1'!AV35:AV35)&gt;=SUM('Раздел 1'!AW35:BB35)),"","Неверно!")</f>
        <v/>
      </c>
      <c r="B2334" s="222" t="s">
        <v>3334</v>
      </c>
      <c r="C2334" s="282" t="s">
        <v>3355</v>
      </c>
      <c r="D2334" s="282" t="s">
        <v>3336</v>
      </c>
      <c r="E2334" s="282" t="str">
        <f>CONCATENATE(SUM('Раздел 1'!AV35:AV35),"&gt;=",SUM('Раздел 1'!AW35:BB35))</f>
        <v>0&gt;=0</v>
      </c>
      <c r="F2334" s="329" t="s">
        <v>3168</v>
      </c>
    </row>
    <row r="2335" spans="1:6" ht="26.4" x14ac:dyDescent="0.25">
      <c r="A2335" s="223" t="str">
        <f>IF((SUM('Раздел 1'!AV36:AV36)&gt;=SUM('Раздел 1'!AW36:BB36)),"","Неверно!")</f>
        <v/>
      </c>
      <c r="B2335" s="222" t="s">
        <v>3334</v>
      </c>
      <c r="C2335" s="282" t="s">
        <v>3356</v>
      </c>
      <c r="D2335" s="282" t="s">
        <v>3336</v>
      </c>
      <c r="E2335" s="282" t="str">
        <f>CONCATENATE(SUM('Раздел 1'!AV36:AV36),"&gt;=",SUM('Раздел 1'!AW36:BB36))</f>
        <v>0&gt;=0</v>
      </c>
      <c r="F2335" s="329" t="s">
        <v>3168</v>
      </c>
    </row>
    <row r="2336" spans="1:6" ht="26.4" x14ac:dyDescent="0.25">
      <c r="A2336" s="223" t="str">
        <f>IF((SUM('Раздел 1'!AV37:AV37)&gt;=SUM('Раздел 1'!AW37:BB37)),"","Неверно!")</f>
        <v/>
      </c>
      <c r="B2336" s="222" t="s">
        <v>3334</v>
      </c>
      <c r="C2336" s="282" t="s">
        <v>3357</v>
      </c>
      <c r="D2336" s="282" t="s">
        <v>3336</v>
      </c>
      <c r="E2336" s="282" t="str">
        <f>CONCATENATE(SUM('Раздел 1'!AV37:AV37),"&gt;=",SUM('Раздел 1'!AW37:BB37))</f>
        <v>0&gt;=0</v>
      </c>
      <c r="F2336" s="329" t="s">
        <v>3168</v>
      </c>
    </row>
    <row r="2337" spans="1:6" ht="26.4" x14ac:dyDescent="0.25">
      <c r="A2337" s="223" t="str">
        <f>IF((SUM('Раздел 1'!AV11:AV11)&gt;=SUM('Раздел 1'!AW11:BB11)),"","Неверно!")</f>
        <v/>
      </c>
      <c r="B2337" s="222" t="s">
        <v>3334</v>
      </c>
      <c r="C2337" s="282" t="s">
        <v>3358</v>
      </c>
      <c r="D2337" s="282" t="s">
        <v>3336</v>
      </c>
      <c r="E2337" s="282" t="str">
        <f>CONCATENATE(SUM('Раздел 1'!AV11:AV11),"&gt;=",SUM('Раздел 1'!AW11:BB11))</f>
        <v>0&gt;=0</v>
      </c>
      <c r="F2337" s="329" t="s">
        <v>3168</v>
      </c>
    </row>
    <row r="2338" spans="1:6" ht="26.4" x14ac:dyDescent="0.25">
      <c r="A2338" s="223" t="str">
        <f>IF((SUM('Раздел 1'!AV38:AV38)&gt;=SUM('Раздел 1'!AW38:BB38)),"","Неверно!")</f>
        <v/>
      </c>
      <c r="B2338" s="222" t="s">
        <v>3334</v>
      </c>
      <c r="C2338" s="282" t="s">
        <v>3359</v>
      </c>
      <c r="D2338" s="282" t="s">
        <v>3336</v>
      </c>
      <c r="E2338" s="282" t="str">
        <f>CONCATENATE(SUM('Раздел 1'!AV38:AV38),"&gt;=",SUM('Раздел 1'!AW38:BB38))</f>
        <v>0&gt;=0</v>
      </c>
      <c r="F2338" s="329" t="s">
        <v>3168</v>
      </c>
    </row>
    <row r="2339" spans="1:6" ht="26.4" x14ac:dyDescent="0.25">
      <c r="A2339" s="223" t="str">
        <f>IF((SUM('Раздел 1'!AV39:AV39)&gt;=SUM('Раздел 1'!AW39:BB39)),"","Неверно!")</f>
        <v/>
      </c>
      <c r="B2339" s="222" t="s">
        <v>3334</v>
      </c>
      <c r="C2339" s="282" t="s">
        <v>3360</v>
      </c>
      <c r="D2339" s="282" t="s">
        <v>3336</v>
      </c>
      <c r="E2339" s="282" t="str">
        <f>CONCATENATE(SUM('Раздел 1'!AV39:AV39),"&gt;=",SUM('Раздел 1'!AW39:BB39))</f>
        <v>0&gt;=0</v>
      </c>
      <c r="F2339" s="329" t="s">
        <v>3168</v>
      </c>
    </row>
    <row r="2340" spans="1:6" ht="26.4" x14ac:dyDescent="0.25">
      <c r="A2340" s="223" t="str">
        <f>IF((SUM('Раздел 1'!AV40:AV40)&gt;=SUM('Раздел 1'!AW40:BB40)),"","Неверно!")</f>
        <v/>
      </c>
      <c r="B2340" s="222" t="s">
        <v>3334</v>
      </c>
      <c r="C2340" s="282" t="s">
        <v>3361</v>
      </c>
      <c r="D2340" s="282" t="s">
        <v>3336</v>
      </c>
      <c r="E2340" s="282" t="str">
        <f>CONCATENATE(SUM('Раздел 1'!AV40:AV40),"&gt;=",SUM('Раздел 1'!AW40:BB40))</f>
        <v>0&gt;=0</v>
      </c>
      <c r="F2340" s="329" t="s">
        <v>3168</v>
      </c>
    </row>
    <row r="2341" spans="1:6" ht="26.4" x14ac:dyDescent="0.25">
      <c r="A2341" s="223" t="str">
        <f>IF((SUM('Раздел 1'!AV41:AV41)&gt;=SUM('Раздел 1'!AW41:BB41)),"","Неверно!")</f>
        <v/>
      </c>
      <c r="B2341" s="222" t="s">
        <v>3334</v>
      </c>
      <c r="C2341" s="282" t="s">
        <v>3362</v>
      </c>
      <c r="D2341" s="282" t="s">
        <v>3336</v>
      </c>
      <c r="E2341" s="282" t="str">
        <f>CONCATENATE(SUM('Раздел 1'!AV41:AV41),"&gt;=",SUM('Раздел 1'!AW41:BB41))</f>
        <v>0&gt;=0</v>
      </c>
      <c r="F2341" s="329" t="s">
        <v>3168</v>
      </c>
    </row>
    <row r="2342" spans="1:6" ht="26.4" x14ac:dyDescent="0.25">
      <c r="A2342" s="223" t="str">
        <f>IF((SUM('Раздел 1'!AV42:AV42)&gt;=SUM('Раздел 1'!AW42:BB42)),"","Неверно!")</f>
        <v/>
      </c>
      <c r="B2342" s="222" t="s">
        <v>3334</v>
      </c>
      <c r="C2342" s="282" t="s">
        <v>3363</v>
      </c>
      <c r="D2342" s="282" t="s">
        <v>3336</v>
      </c>
      <c r="E2342" s="282" t="str">
        <f>CONCATENATE(SUM('Раздел 1'!AV42:AV42),"&gt;=",SUM('Раздел 1'!AW42:BB42))</f>
        <v>0&gt;=0</v>
      </c>
      <c r="F2342" s="329" t="s">
        <v>3168</v>
      </c>
    </row>
    <row r="2343" spans="1:6" ht="26.4" x14ac:dyDescent="0.25">
      <c r="A2343" s="223" t="str">
        <f>IF((SUM('Раздел 1'!AV43:AV43)&gt;=SUM('Раздел 1'!AW43:BB43)),"","Неверно!")</f>
        <v/>
      </c>
      <c r="B2343" s="222" t="s">
        <v>3334</v>
      </c>
      <c r="C2343" s="282" t="s">
        <v>3364</v>
      </c>
      <c r="D2343" s="282" t="s">
        <v>3336</v>
      </c>
      <c r="E2343" s="282" t="str">
        <f>CONCATENATE(SUM('Раздел 1'!AV43:AV43),"&gt;=",SUM('Раздел 1'!AW43:BB43))</f>
        <v>0&gt;=0</v>
      </c>
      <c r="F2343" s="329" t="s">
        <v>3168</v>
      </c>
    </row>
    <row r="2344" spans="1:6" ht="26.4" x14ac:dyDescent="0.25">
      <c r="A2344" s="223" t="str">
        <f>IF((SUM('Раздел 1'!AV44:AV44)&gt;=SUM('Раздел 1'!AW44:BB44)),"","Неверно!")</f>
        <v/>
      </c>
      <c r="B2344" s="222" t="s">
        <v>3334</v>
      </c>
      <c r="C2344" s="282" t="s">
        <v>3365</v>
      </c>
      <c r="D2344" s="282" t="s">
        <v>3336</v>
      </c>
      <c r="E2344" s="282" t="str">
        <f>CONCATENATE(SUM('Раздел 1'!AV44:AV44),"&gt;=",SUM('Раздел 1'!AW44:BB44))</f>
        <v>0&gt;=0</v>
      </c>
      <c r="F2344" s="329" t="s">
        <v>3168</v>
      </c>
    </row>
    <row r="2345" spans="1:6" ht="26.4" x14ac:dyDescent="0.25">
      <c r="A2345" s="223" t="str">
        <f>IF((SUM('Раздел 1'!AV45:AV45)&gt;=SUM('Раздел 1'!AW45:BB45)),"","Неверно!")</f>
        <v/>
      </c>
      <c r="B2345" s="222" t="s">
        <v>3334</v>
      </c>
      <c r="C2345" s="282" t="s">
        <v>3366</v>
      </c>
      <c r="D2345" s="282" t="s">
        <v>3336</v>
      </c>
      <c r="E2345" s="282" t="str">
        <f>CONCATENATE(SUM('Раздел 1'!AV45:AV45),"&gt;=",SUM('Раздел 1'!AW45:BB45))</f>
        <v>0&gt;=0</v>
      </c>
      <c r="F2345" s="329" t="s">
        <v>3168</v>
      </c>
    </row>
    <row r="2346" spans="1:6" ht="26.4" x14ac:dyDescent="0.25">
      <c r="A2346" s="223" t="str">
        <f>IF((SUM('Раздел 1'!AV46:AV46)&gt;=SUM('Раздел 1'!AW46:BB46)),"","Неверно!")</f>
        <v/>
      </c>
      <c r="B2346" s="222" t="s">
        <v>3334</v>
      </c>
      <c r="C2346" s="282" t="s">
        <v>3367</v>
      </c>
      <c r="D2346" s="282" t="s">
        <v>3336</v>
      </c>
      <c r="E2346" s="282" t="str">
        <f>CONCATENATE(SUM('Раздел 1'!AV46:AV46),"&gt;=",SUM('Раздел 1'!AW46:BB46))</f>
        <v>0&gt;=0</v>
      </c>
      <c r="F2346" s="329" t="s">
        <v>3168</v>
      </c>
    </row>
    <row r="2347" spans="1:6" ht="26.4" x14ac:dyDescent="0.25">
      <c r="A2347" s="223" t="str">
        <f>IF((SUM('Раздел 1'!AV47:AV47)&gt;=SUM('Раздел 1'!AW47:BB47)),"","Неверно!")</f>
        <v/>
      </c>
      <c r="B2347" s="222" t="s">
        <v>3334</v>
      </c>
      <c r="C2347" s="282" t="s">
        <v>3368</v>
      </c>
      <c r="D2347" s="282" t="s">
        <v>3336</v>
      </c>
      <c r="E2347" s="282" t="str">
        <f>CONCATENATE(SUM('Раздел 1'!AV47:AV47),"&gt;=",SUM('Раздел 1'!AW47:BB47))</f>
        <v>0&gt;=0</v>
      </c>
      <c r="F2347" s="329" t="s">
        <v>3168</v>
      </c>
    </row>
    <row r="2348" spans="1:6" ht="26.4" x14ac:dyDescent="0.25">
      <c r="A2348" s="223" t="str">
        <f>IF((SUM('Раздел 1'!AV12:AV12)&gt;=SUM('Раздел 1'!AW12:BB12)),"","Неверно!")</f>
        <v/>
      </c>
      <c r="B2348" s="222" t="s">
        <v>3334</v>
      </c>
      <c r="C2348" s="282" t="s">
        <v>3369</v>
      </c>
      <c r="D2348" s="282" t="s">
        <v>3336</v>
      </c>
      <c r="E2348" s="282" t="str">
        <f>CONCATENATE(SUM('Раздел 1'!AV12:AV12),"&gt;=",SUM('Раздел 1'!AW12:BB12))</f>
        <v>0&gt;=0</v>
      </c>
      <c r="F2348" s="329" t="s">
        <v>3168</v>
      </c>
    </row>
    <row r="2349" spans="1:6" ht="26.4" x14ac:dyDescent="0.25">
      <c r="A2349" s="223" t="str">
        <f>IF((SUM('Раздел 1'!AV48:AV48)&gt;=SUM('Раздел 1'!AW48:BB48)),"","Неверно!")</f>
        <v/>
      </c>
      <c r="B2349" s="222" t="s">
        <v>3334</v>
      </c>
      <c r="C2349" s="282" t="s">
        <v>3370</v>
      </c>
      <c r="D2349" s="282" t="s">
        <v>3336</v>
      </c>
      <c r="E2349" s="282" t="str">
        <f>CONCATENATE(SUM('Раздел 1'!AV48:AV48),"&gt;=",SUM('Раздел 1'!AW48:BB48))</f>
        <v>0&gt;=0</v>
      </c>
      <c r="F2349" s="329" t="s">
        <v>3168</v>
      </c>
    </row>
    <row r="2350" spans="1:6" ht="26.4" x14ac:dyDescent="0.25">
      <c r="A2350" s="223" t="str">
        <f>IF((SUM('Раздел 1'!AV49:AV49)&gt;=SUM('Раздел 1'!AW49:BB49)),"","Неверно!")</f>
        <v/>
      </c>
      <c r="B2350" s="222" t="s">
        <v>3334</v>
      </c>
      <c r="C2350" s="282" t="s">
        <v>3371</v>
      </c>
      <c r="D2350" s="282" t="s">
        <v>3336</v>
      </c>
      <c r="E2350" s="282" t="str">
        <f>CONCATENATE(SUM('Раздел 1'!AV49:AV49),"&gt;=",SUM('Раздел 1'!AW49:BB49))</f>
        <v>0&gt;=0</v>
      </c>
      <c r="F2350" s="329" t="s">
        <v>3168</v>
      </c>
    </row>
    <row r="2351" spans="1:6" ht="26.4" x14ac:dyDescent="0.25">
      <c r="A2351" s="223" t="str">
        <f>IF((SUM('Раздел 1'!AV50:AV50)&gt;=SUM('Раздел 1'!AW50:BB50)),"","Неверно!")</f>
        <v/>
      </c>
      <c r="B2351" s="222" t="s">
        <v>3334</v>
      </c>
      <c r="C2351" s="282" t="s">
        <v>3372</v>
      </c>
      <c r="D2351" s="282" t="s">
        <v>3336</v>
      </c>
      <c r="E2351" s="282" t="str">
        <f>CONCATENATE(SUM('Раздел 1'!AV50:AV50),"&gt;=",SUM('Раздел 1'!AW50:BB50))</f>
        <v>0&gt;=0</v>
      </c>
      <c r="F2351" s="329" t="s">
        <v>3168</v>
      </c>
    </row>
    <row r="2352" spans="1:6" ht="26.4" x14ac:dyDescent="0.25">
      <c r="A2352" s="223" t="str">
        <f>IF((SUM('Раздел 1'!AV51:AV51)&gt;=SUM('Раздел 1'!AW51:BB51)),"","Неверно!")</f>
        <v/>
      </c>
      <c r="B2352" s="222" t="s">
        <v>3334</v>
      </c>
      <c r="C2352" s="282" t="s">
        <v>3373</v>
      </c>
      <c r="D2352" s="282" t="s">
        <v>3336</v>
      </c>
      <c r="E2352" s="282" t="str">
        <f>CONCATENATE(SUM('Раздел 1'!AV51:AV51),"&gt;=",SUM('Раздел 1'!AW51:BB51))</f>
        <v>0&gt;=0</v>
      </c>
      <c r="F2352" s="329" t="s">
        <v>3168</v>
      </c>
    </row>
    <row r="2353" spans="1:6" ht="26.4" x14ac:dyDescent="0.25">
      <c r="A2353" s="223" t="str">
        <f>IF((SUM('Раздел 1'!AV52:AV52)&gt;=SUM('Раздел 1'!AW52:BB52)),"","Неверно!")</f>
        <v/>
      </c>
      <c r="B2353" s="222" t="s">
        <v>3334</v>
      </c>
      <c r="C2353" s="282" t="s">
        <v>3374</v>
      </c>
      <c r="D2353" s="282" t="s">
        <v>3336</v>
      </c>
      <c r="E2353" s="282" t="str">
        <f>CONCATENATE(SUM('Раздел 1'!AV52:AV52),"&gt;=",SUM('Раздел 1'!AW52:BB52))</f>
        <v>0&gt;=0</v>
      </c>
      <c r="F2353" s="329" t="s">
        <v>3168</v>
      </c>
    </row>
    <row r="2354" spans="1:6" ht="26.4" x14ac:dyDescent="0.25">
      <c r="A2354" s="223" t="str">
        <f>IF((SUM('Раздел 1'!AV13:AV13)&gt;=SUM('Раздел 1'!AW13:BB13)),"","Неверно!")</f>
        <v/>
      </c>
      <c r="B2354" s="222" t="s">
        <v>3334</v>
      </c>
      <c r="C2354" s="282" t="s">
        <v>3375</v>
      </c>
      <c r="D2354" s="282" t="s">
        <v>3336</v>
      </c>
      <c r="E2354" s="282" t="str">
        <f>CONCATENATE(SUM('Раздел 1'!AV13:AV13),"&gt;=",SUM('Раздел 1'!AW13:BB13))</f>
        <v>0&gt;=0</v>
      </c>
      <c r="F2354" s="329" t="s">
        <v>3168</v>
      </c>
    </row>
    <row r="2355" spans="1:6" ht="26.4" x14ac:dyDescent="0.25">
      <c r="A2355" s="223" t="str">
        <f>IF((SUM('Раздел 1'!AV14:AV14)&gt;=SUM('Раздел 1'!AW14:BB14)),"","Неверно!")</f>
        <v/>
      </c>
      <c r="B2355" s="222" t="s">
        <v>3334</v>
      </c>
      <c r="C2355" s="282" t="s">
        <v>3376</v>
      </c>
      <c r="D2355" s="282" t="s">
        <v>3336</v>
      </c>
      <c r="E2355" s="282" t="str">
        <f>CONCATENATE(SUM('Раздел 1'!AV14:AV14),"&gt;=",SUM('Раздел 1'!AW14:BB14))</f>
        <v>0&gt;=0</v>
      </c>
      <c r="F2355" s="329" t="s">
        <v>3168</v>
      </c>
    </row>
    <row r="2356" spans="1:6" ht="26.4" x14ac:dyDescent="0.25">
      <c r="A2356" s="223" t="str">
        <f>IF((SUM('Раздел 1'!AV15:AV15)&gt;=SUM('Раздел 1'!AW15:BB15)),"","Неверно!")</f>
        <v/>
      </c>
      <c r="B2356" s="222" t="s">
        <v>3334</v>
      </c>
      <c r="C2356" s="282" t="s">
        <v>3377</v>
      </c>
      <c r="D2356" s="282" t="s">
        <v>3336</v>
      </c>
      <c r="E2356" s="282" t="str">
        <f>CONCATENATE(SUM('Раздел 1'!AV15:AV15),"&gt;=",SUM('Раздел 1'!AW15:BB15))</f>
        <v>0&gt;=0</v>
      </c>
      <c r="F2356" s="329" t="s">
        <v>3168</v>
      </c>
    </row>
    <row r="2357" spans="1:6" ht="26.4" x14ac:dyDescent="0.25">
      <c r="A2357" s="223" t="str">
        <f>IF((SUM('Раздел 1'!AV16:AV16)&gt;=SUM('Раздел 1'!AW16:BB16)),"","Неверно!")</f>
        <v/>
      </c>
      <c r="B2357" s="222" t="s">
        <v>3334</v>
      </c>
      <c r="C2357" s="282" t="s">
        <v>3378</v>
      </c>
      <c r="D2357" s="282" t="s">
        <v>3336</v>
      </c>
      <c r="E2357" s="282" t="str">
        <f>CONCATENATE(SUM('Раздел 1'!AV16:AV16),"&gt;=",SUM('Раздел 1'!AW16:BB16))</f>
        <v>0&gt;=0</v>
      </c>
      <c r="F2357" s="329" t="s">
        <v>3168</v>
      </c>
    </row>
    <row r="2358" spans="1:6" ht="26.4" x14ac:dyDescent="0.25">
      <c r="A2358" s="223" t="str">
        <f>IF((SUM('Раздел 1'!AV17:AV17)&gt;=SUM('Раздел 1'!AW17:BB17)),"","Неверно!")</f>
        <v/>
      </c>
      <c r="B2358" s="222" t="s">
        <v>3334</v>
      </c>
      <c r="C2358" s="282" t="s">
        <v>3379</v>
      </c>
      <c r="D2358" s="282" t="s">
        <v>3336</v>
      </c>
      <c r="E2358" s="282" t="str">
        <f>CONCATENATE(SUM('Раздел 1'!AV17:AV17),"&gt;=",SUM('Раздел 1'!AW17:BB17))</f>
        <v>0&gt;=0</v>
      </c>
      <c r="F2358" s="329" t="s">
        <v>3168</v>
      </c>
    </row>
    <row r="2359" spans="1:6" ht="26.4" x14ac:dyDescent="0.25">
      <c r="A2359" s="223" t="str">
        <f>IF((SUM('Раздел 1'!AO9:AO9)&gt;=SUM('Раздел 1'!AP9:AU9)),"","Неверно!")</f>
        <v/>
      </c>
      <c r="B2359" s="222" t="s">
        <v>3380</v>
      </c>
      <c r="C2359" s="282" t="s">
        <v>3381</v>
      </c>
      <c r="D2359" s="282" t="s">
        <v>3382</v>
      </c>
      <c r="E2359" s="282" t="str">
        <f>CONCATENATE(SUM('Раздел 1'!AO9:AO9),"&gt;=",SUM('Раздел 1'!AP9:AU9))</f>
        <v>0&gt;=0</v>
      </c>
      <c r="F2359" s="329" t="s">
        <v>3168</v>
      </c>
    </row>
    <row r="2360" spans="1:6" ht="26.4" x14ac:dyDescent="0.25">
      <c r="A2360" s="223" t="str">
        <f>IF((SUM('Раздел 1'!AO18:AO18)&gt;=SUM('Раздел 1'!AP18:AU18)),"","Неверно!")</f>
        <v/>
      </c>
      <c r="B2360" s="222" t="s">
        <v>3380</v>
      </c>
      <c r="C2360" s="282" t="s">
        <v>3383</v>
      </c>
      <c r="D2360" s="282" t="s">
        <v>3382</v>
      </c>
      <c r="E2360" s="282" t="str">
        <f>CONCATENATE(SUM('Раздел 1'!AO18:AO18),"&gt;=",SUM('Раздел 1'!AP18:AU18))</f>
        <v>0&gt;=0</v>
      </c>
      <c r="F2360" s="329" t="s">
        <v>3168</v>
      </c>
    </row>
    <row r="2361" spans="1:6" ht="26.4" x14ac:dyDescent="0.25">
      <c r="A2361" s="223" t="str">
        <f>IF((SUM('Раздел 1'!AO19:AO19)&gt;=SUM('Раздел 1'!AP19:AU19)),"","Неверно!")</f>
        <v/>
      </c>
      <c r="B2361" s="222" t="s">
        <v>3380</v>
      </c>
      <c r="C2361" s="282" t="s">
        <v>3384</v>
      </c>
      <c r="D2361" s="282" t="s">
        <v>3382</v>
      </c>
      <c r="E2361" s="282" t="str">
        <f>CONCATENATE(SUM('Раздел 1'!AO19:AO19),"&gt;=",SUM('Раздел 1'!AP19:AU19))</f>
        <v>0&gt;=0</v>
      </c>
      <c r="F2361" s="329" t="s">
        <v>3168</v>
      </c>
    </row>
    <row r="2362" spans="1:6" ht="26.4" x14ac:dyDescent="0.25">
      <c r="A2362" s="223" t="str">
        <f>IF((SUM('Раздел 1'!AO20:AO20)&gt;=SUM('Раздел 1'!AP20:AU20)),"","Неверно!")</f>
        <v/>
      </c>
      <c r="B2362" s="222" t="s">
        <v>3380</v>
      </c>
      <c r="C2362" s="282" t="s">
        <v>3385</v>
      </c>
      <c r="D2362" s="282" t="s">
        <v>3382</v>
      </c>
      <c r="E2362" s="282" t="str">
        <f>CONCATENATE(SUM('Раздел 1'!AO20:AO20),"&gt;=",SUM('Раздел 1'!AP20:AU20))</f>
        <v>0&gt;=0</v>
      </c>
      <c r="F2362" s="329" t="s">
        <v>3168</v>
      </c>
    </row>
    <row r="2363" spans="1:6" ht="26.4" x14ac:dyDescent="0.25">
      <c r="A2363" s="223" t="str">
        <f>IF((SUM('Раздел 1'!AO21:AO21)&gt;=SUM('Раздел 1'!AP21:AU21)),"","Неверно!")</f>
        <v/>
      </c>
      <c r="B2363" s="222" t="s">
        <v>3380</v>
      </c>
      <c r="C2363" s="282" t="s">
        <v>3386</v>
      </c>
      <c r="D2363" s="282" t="s">
        <v>3382</v>
      </c>
      <c r="E2363" s="282" t="str">
        <f>CONCATENATE(SUM('Раздел 1'!AO21:AO21),"&gt;=",SUM('Раздел 1'!AP21:AU21))</f>
        <v>0&gt;=0</v>
      </c>
      <c r="F2363" s="329" t="s">
        <v>3168</v>
      </c>
    </row>
    <row r="2364" spans="1:6" ht="26.4" x14ac:dyDescent="0.25">
      <c r="A2364" s="223" t="str">
        <f>IF((SUM('Раздел 1'!AO22:AO22)&gt;=SUM('Раздел 1'!AP22:AU22)),"","Неверно!")</f>
        <v/>
      </c>
      <c r="B2364" s="222" t="s">
        <v>3380</v>
      </c>
      <c r="C2364" s="282" t="s">
        <v>3387</v>
      </c>
      <c r="D2364" s="282" t="s">
        <v>3382</v>
      </c>
      <c r="E2364" s="282" t="str">
        <f>CONCATENATE(SUM('Раздел 1'!AO22:AO22),"&gt;=",SUM('Раздел 1'!AP22:AU22))</f>
        <v>0&gt;=0</v>
      </c>
      <c r="F2364" s="329" t="s">
        <v>3168</v>
      </c>
    </row>
    <row r="2365" spans="1:6" ht="26.4" x14ac:dyDescent="0.25">
      <c r="A2365" s="223" t="str">
        <f>IF((SUM('Раздел 1'!AO23:AO23)&gt;=SUM('Раздел 1'!AP23:AU23)),"","Неверно!")</f>
        <v/>
      </c>
      <c r="B2365" s="222" t="s">
        <v>3380</v>
      </c>
      <c r="C2365" s="282" t="s">
        <v>3388</v>
      </c>
      <c r="D2365" s="282" t="s">
        <v>3382</v>
      </c>
      <c r="E2365" s="282" t="str">
        <f>CONCATENATE(SUM('Раздел 1'!AO23:AO23),"&gt;=",SUM('Раздел 1'!AP23:AU23))</f>
        <v>0&gt;=0</v>
      </c>
      <c r="F2365" s="329" t="s">
        <v>3168</v>
      </c>
    </row>
    <row r="2366" spans="1:6" ht="26.4" x14ac:dyDescent="0.25">
      <c r="A2366" s="223" t="str">
        <f>IF((SUM('Раздел 1'!AO24:AO24)&gt;=SUM('Раздел 1'!AP24:AU24)),"","Неверно!")</f>
        <v/>
      </c>
      <c r="B2366" s="222" t="s">
        <v>3380</v>
      </c>
      <c r="C2366" s="282" t="s">
        <v>3389</v>
      </c>
      <c r="D2366" s="282" t="s">
        <v>3382</v>
      </c>
      <c r="E2366" s="282" t="str">
        <f>CONCATENATE(SUM('Раздел 1'!AO24:AO24),"&gt;=",SUM('Раздел 1'!AP24:AU24))</f>
        <v>0&gt;=0</v>
      </c>
      <c r="F2366" s="329" t="s">
        <v>3168</v>
      </c>
    </row>
    <row r="2367" spans="1:6" ht="26.4" x14ac:dyDescent="0.25">
      <c r="A2367" s="223" t="str">
        <f>IF((SUM('Раздел 1'!AO25:AO25)&gt;=SUM('Раздел 1'!AP25:AU25)),"","Неверно!")</f>
        <v/>
      </c>
      <c r="B2367" s="222" t="s">
        <v>3380</v>
      </c>
      <c r="C2367" s="282" t="s">
        <v>3390</v>
      </c>
      <c r="D2367" s="282" t="s">
        <v>3382</v>
      </c>
      <c r="E2367" s="282" t="str">
        <f>CONCATENATE(SUM('Раздел 1'!AO25:AO25),"&gt;=",SUM('Раздел 1'!AP25:AU25))</f>
        <v>0&gt;=0</v>
      </c>
      <c r="F2367" s="329" t="s">
        <v>3168</v>
      </c>
    </row>
    <row r="2368" spans="1:6" ht="26.4" x14ac:dyDescent="0.25">
      <c r="A2368" s="223" t="str">
        <f>IF((SUM('Раздел 1'!AO26:AO26)&gt;=SUM('Раздел 1'!AP26:AU26)),"","Неверно!")</f>
        <v/>
      </c>
      <c r="B2368" s="222" t="s">
        <v>3380</v>
      </c>
      <c r="C2368" s="282" t="s">
        <v>3391</v>
      </c>
      <c r="D2368" s="282" t="s">
        <v>3382</v>
      </c>
      <c r="E2368" s="282" t="str">
        <f>CONCATENATE(SUM('Раздел 1'!AO26:AO26),"&gt;=",SUM('Раздел 1'!AP26:AU26))</f>
        <v>0&gt;=0</v>
      </c>
      <c r="F2368" s="329" t="s">
        <v>3168</v>
      </c>
    </row>
    <row r="2369" spans="1:6" ht="26.4" x14ac:dyDescent="0.25">
      <c r="A2369" s="223" t="str">
        <f>IF((SUM('Раздел 1'!AO27:AO27)&gt;=SUM('Раздел 1'!AP27:AU27)),"","Неверно!")</f>
        <v/>
      </c>
      <c r="B2369" s="222" t="s">
        <v>3380</v>
      </c>
      <c r="C2369" s="282" t="s">
        <v>3392</v>
      </c>
      <c r="D2369" s="282" t="s">
        <v>3382</v>
      </c>
      <c r="E2369" s="282" t="str">
        <f>CONCATENATE(SUM('Раздел 1'!AO27:AO27),"&gt;=",SUM('Раздел 1'!AP27:AU27))</f>
        <v>0&gt;=0</v>
      </c>
      <c r="F2369" s="329" t="s">
        <v>3168</v>
      </c>
    </row>
    <row r="2370" spans="1:6" ht="26.4" x14ac:dyDescent="0.25">
      <c r="A2370" s="223" t="str">
        <f>IF((SUM('Раздел 1'!AO10:AO10)&gt;=SUM('Раздел 1'!AP10:AU10)),"","Неверно!")</f>
        <v/>
      </c>
      <c r="B2370" s="222" t="s">
        <v>3380</v>
      </c>
      <c r="C2370" s="282" t="s">
        <v>3393</v>
      </c>
      <c r="D2370" s="282" t="s">
        <v>3382</v>
      </c>
      <c r="E2370" s="282" t="str">
        <f>CONCATENATE(SUM('Раздел 1'!AO10:AO10),"&gt;=",SUM('Раздел 1'!AP10:AU10))</f>
        <v>0&gt;=0</v>
      </c>
      <c r="F2370" s="329" t="s">
        <v>3168</v>
      </c>
    </row>
    <row r="2371" spans="1:6" ht="26.4" x14ac:dyDescent="0.25">
      <c r="A2371" s="223" t="str">
        <f>IF((SUM('Раздел 1'!AO28:AO28)&gt;=SUM('Раздел 1'!AP28:AU28)),"","Неверно!")</f>
        <v/>
      </c>
      <c r="B2371" s="222" t="s">
        <v>3380</v>
      </c>
      <c r="C2371" s="282" t="s">
        <v>3394</v>
      </c>
      <c r="D2371" s="282" t="s">
        <v>3382</v>
      </c>
      <c r="E2371" s="282" t="str">
        <f>CONCATENATE(SUM('Раздел 1'!AO28:AO28),"&gt;=",SUM('Раздел 1'!AP28:AU28))</f>
        <v>0&gt;=0</v>
      </c>
      <c r="F2371" s="329" t="s">
        <v>3168</v>
      </c>
    </row>
    <row r="2372" spans="1:6" ht="26.4" x14ac:dyDescent="0.25">
      <c r="A2372" s="223" t="str">
        <f>IF((SUM('Раздел 1'!AO29:AO29)&gt;=SUM('Раздел 1'!AP29:AU29)),"","Неверно!")</f>
        <v/>
      </c>
      <c r="B2372" s="222" t="s">
        <v>3380</v>
      </c>
      <c r="C2372" s="282" t="s">
        <v>3395</v>
      </c>
      <c r="D2372" s="282" t="s">
        <v>3382</v>
      </c>
      <c r="E2372" s="282" t="str">
        <f>CONCATENATE(SUM('Раздел 1'!AO29:AO29),"&gt;=",SUM('Раздел 1'!AP29:AU29))</f>
        <v>0&gt;=0</v>
      </c>
      <c r="F2372" s="329" t="s">
        <v>3168</v>
      </c>
    </row>
    <row r="2373" spans="1:6" ht="26.4" x14ac:dyDescent="0.25">
      <c r="A2373" s="223" t="str">
        <f>IF((SUM('Раздел 1'!AO30:AO30)&gt;=SUM('Раздел 1'!AP30:AU30)),"","Неверно!")</f>
        <v/>
      </c>
      <c r="B2373" s="222" t="s">
        <v>3380</v>
      </c>
      <c r="C2373" s="282" t="s">
        <v>3396</v>
      </c>
      <c r="D2373" s="282" t="s">
        <v>3382</v>
      </c>
      <c r="E2373" s="282" t="str">
        <f>CONCATENATE(SUM('Раздел 1'!AO30:AO30),"&gt;=",SUM('Раздел 1'!AP30:AU30))</f>
        <v>0&gt;=0</v>
      </c>
      <c r="F2373" s="329" t="s">
        <v>3168</v>
      </c>
    </row>
    <row r="2374" spans="1:6" ht="26.4" x14ac:dyDescent="0.25">
      <c r="A2374" s="223" t="str">
        <f>IF((SUM('Раздел 1'!AO31:AO31)&gt;=SUM('Раздел 1'!AP31:AU31)),"","Неверно!")</f>
        <v/>
      </c>
      <c r="B2374" s="222" t="s">
        <v>3380</v>
      </c>
      <c r="C2374" s="282" t="s">
        <v>3397</v>
      </c>
      <c r="D2374" s="282" t="s">
        <v>3382</v>
      </c>
      <c r="E2374" s="282" t="str">
        <f>CONCATENATE(SUM('Раздел 1'!AO31:AO31),"&gt;=",SUM('Раздел 1'!AP31:AU31))</f>
        <v>0&gt;=0</v>
      </c>
      <c r="F2374" s="329" t="s">
        <v>3168</v>
      </c>
    </row>
    <row r="2375" spans="1:6" ht="26.4" x14ac:dyDescent="0.25">
      <c r="A2375" s="223" t="str">
        <f>IF((SUM('Раздел 1'!AO32:AO32)&gt;=SUM('Раздел 1'!AP32:AU32)),"","Неверно!")</f>
        <v/>
      </c>
      <c r="B2375" s="222" t="s">
        <v>3380</v>
      </c>
      <c r="C2375" s="282" t="s">
        <v>3398</v>
      </c>
      <c r="D2375" s="282" t="s">
        <v>3382</v>
      </c>
      <c r="E2375" s="282" t="str">
        <f>CONCATENATE(SUM('Раздел 1'!AO32:AO32),"&gt;=",SUM('Раздел 1'!AP32:AU32))</f>
        <v>0&gt;=0</v>
      </c>
      <c r="F2375" s="329" t="s">
        <v>3168</v>
      </c>
    </row>
    <row r="2376" spans="1:6" ht="26.4" x14ac:dyDescent="0.25">
      <c r="A2376" s="223" t="str">
        <f>IF((SUM('Раздел 1'!AO33:AO33)&gt;=SUM('Раздел 1'!AP33:AU33)),"","Неверно!")</f>
        <v/>
      </c>
      <c r="B2376" s="222" t="s">
        <v>3380</v>
      </c>
      <c r="C2376" s="282" t="s">
        <v>3399</v>
      </c>
      <c r="D2376" s="282" t="s">
        <v>3382</v>
      </c>
      <c r="E2376" s="282" t="str">
        <f>CONCATENATE(SUM('Раздел 1'!AO33:AO33),"&gt;=",SUM('Раздел 1'!AP33:AU33))</f>
        <v>0&gt;=0</v>
      </c>
      <c r="F2376" s="329" t="s">
        <v>3168</v>
      </c>
    </row>
    <row r="2377" spans="1:6" ht="26.4" x14ac:dyDescent="0.25">
      <c r="A2377" s="223" t="str">
        <f>IF((SUM('Раздел 1'!AO34:AO34)&gt;=SUM('Раздел 1'!AP34:AU34)),"","Неверно!")</f>
        <v/>
      </c>
      <c r="B2377" s="222" t="s">
        <v>3380</v>
      </c>
      <c r="C2377" s="282" t="s">
        <v>3400</v>
      </c>
      <c r="D2377" s="282" t="s">
        <v>3382</v>
      </c>
      <c r="E2377" s="282" t="str">
        <f>CONCATENATE(SUM('Раздел 1'!AO34:AO34),"&gt;=",SUM('Раздел 1'!AP34:AU34))</f>
        <v>0&gt;=0</v>
      </c>
      <c r="F2377" s="329" t="s">
        <v>3168</v>
      </c>
    </row>
    <row r="2378" spans="1:6" ht="26.4" x14ac:dyDescent="0.25">
      <c r="A2378" s="223" t="str">
        <f>IF((SUM('Раздел 1'!AO35:AO35)&gt;=SUM('Раздел 1'!AP35:AU35)),"","Неверно!")</f>
        <v/>
      </c>
      <c r="B2378" s="222" t="s">
        <v>3380</v>
      </c>
      <c r="C2378" s="282" t="s">
        <v>3401</v>
      </c>
      <c r="D2378" s="282" t="s">
        <v>3382</v>
      </c>
      <c r="E2378" s="282" t="str">
        <f>CONCATENATE(SUM('Раздел 1'!AO35:AO35),"&gt;=",SUM('Раздел 1'!AP35:AU35))</f>
        <v>0&gt;=0</v>
      </c>
      <c r="F2378" s="329" t="s">
        <v>3168</v>
      </c>
    </row>
    <row r="2379" spans="1:6" ht="26.4" x14ac:dyDescent="0.25">
      <c r="A2379" s="223" t="str">
        <f>IF((SUM('Раздел 1'!AO36:AO36)&gt;=SUM('Раздел 1'!AP36:AU36)),"","Неверно!")</f>
        <v/>
      </c>
      <c r="B2379" s="222" t="s">
        <v>3380</v>
      </c>
      <c r="C2379" s="282" t="s">
        <v>3402</v>
      </c>
      <c r="D2379" s="282" t="s">
        <v>3382</v>
      </c>
      <c r="E2379" s="282" t="str">
        <f>CONCATENATE(SUM('Раздел 1'!AO36:AO36),"&gt;=",SUM('Раздел 1'!AP36:AU36))</f>
        <v>0&gt;=0</v>
      </c>
      <c r="F2379" s="329" t="s">
        <v>3168</v>
      </c>
    </row>
    <row r="2380" spans="1:6" ht="26.4" x14ac:dyDescent="0.25">
      <c r="A2380" s="223" t="str">
        <f>IF((SUM('Раздел 1'!AO37:AO37)&gt;=SUM('Раздел 1'!AP37:AU37)),"","Неверно!")</f>
        <v/>
      </c>
      <c r="B2380" s="222" t="s">
        <v>3380</v>
      </c>
      <c r="C2380" s="282" t="s">
        <v>3403</v>
      </c>
      <c r="D2380" s="282" t="s">
        <v>3382</v>
      </c>
      <c r="E2380" s="282" t="str">
        <f>CONCATENATE(SUM('Раздел 1'!AO37:AO37),"&gt;=",SUM('Раздел 1'!AP37:AU37))</f>
        <v>0&gt;=0</v>
      </c>
      <c r="F2380" s="329" t="s">
        <v>3168</v>
      </c>
    </row>
    <row r="2381" spans="1:6" ht="26.4" x14ac:dyDescent="0.25">
      <c r="A2381" s="223" t="str">
        <f>IF((SUM('Раздел 1'!AO11:AO11)&gt;=SUM('Раздел 1'!AP11:AU11)),"","Неверно!")</f>
        <v/>
      </c>
      <c r="B2381" s="222" t="s">
        <v>3380</v>
      </c>
      <c r="C2381" s="282" t="s">
        <v>3404</v>
      </c>
      <c r="D2381" s="282" t="s">
        <v>3382</v>
      </c>
      <c r="E2381" s="282" t="str">
        <f>CONCATENATE(SUM('Раздел 1'!AO11:AO11),"&gt;=",SUM('Раздел 1'!AP11:AU11))</f>
        <v>0&gt;=0</v>
      </c>
      <c r="F2381" s="329" t="s">
        <v>3168</v>
      </c>
    </row>
    <row r="2382" spans="1:6" ht="26.4" x14ac:dyDescent="0.25">
      <c r="A2382" s="223" t="str">
        <f>IF((SUM('Раздел 1'!AO38:AO38)&gt;=SUM('Раздел 1'!AP38:AU38)),"","Неверно!")</f>
        <v/>
      </c>
      <c r="B2382" s="222" t="s">
        <v>3380</v>
      </c>
      <c r="C2382" s="282" t="s">
        <v>3405</v>
      </c>
      <c r="D2382" s="282" t="s">
        <v>3382</v>
      </c>
      <c r="E2382" s="282" t="str">
        <f>CONCATENATE(SUM('Раздел 1'!AO38:AO38),"&gt;=",SUM('Раздел 1'!AP38:AU38))</f>
        <v>0&gt;=0</v>
      </c>
      <c r="F2382" s="329" t="s">
        <v>3168</v>
      </c>
    </row>
    <row r="2383" spans="1:6" ht="26.4" x14ac:dyDescent="0.25">
      <c r="A2383" s="223" t="str">
        <f>IF((SUM('Раздел 1'!AO39:AO39)&gt;=SUM('Раздел 1'!AP39:AU39)),"","Неверно!")</f>
        <v/>
      </c>
      <c r="B2383" s="222" t="s">
        <v>3380</v>
      </c>
      <c r="C2383" s="282" t="s">
        <v>3406</v>
      </c>
      <c r="D2383" s="282" t="s">
        <v>3382</v>
      </c>
      <c r="E2383" s="282" t="str">
        <f>CONCATENATE(SUM('Раздел 1'!AO39:AO39),"&gt;=",SUM('Раздел 1'!AP39:AU39))</f>
        <v>0&gt;=0</v>
      </c>
      <c r="F2383" s="329" t="s">
        <v>3168</v>
      </c>
    </row>
    <row r="2384" spans="1:6" ht="26.4" x14ac:dyDescent="0.25">
      <c r="A2384" s="223" t="str">
        <f>IF((SUM('Раздел 1'!AO40:AO40)&gt;=SUM('Раздел 1'!AP40:AU40)),"","Неверно!")</f>
        <v/>
      </c>
      <c r="B2384" s="222" t="s">
        <v>3380</v>
      </c>
      <c r="C2384" s="282" t="s">
        <v>3407</v>
      </c>
      <c r="D2384" s="282" t="s">
        <v>3382</v>
      </c>
      <c r="E2384" s="282" t="str">
        <f>CONCATENATE(SUM('Раздел 1'!AO40:AO40),"&gt;=",SUM('Раздел 1'!AP40:AU40))</f>
        <v>0&gt;=0</v>
      </c>
      <c r="F2384" s="329" t="s">
        <v>3168</v>
      </c>
    </row>
    <row r="2385" spans="1:6" ht="26.4" x14ac:dyDescent="0.25">
      <c r="A2385" s="223" t="str">
        <f>IF((SUM('Раздел 1'!AO41:AO41)&gt;=SUM('Раздел 1'!AP41:AU41)),"","Неверно!")</f>
        <v/>
      </c>
      <c r="B2385" s="222" t="s">
        <v>3380</v>
      </c>
      <c r="C2385" s="282" t="s">
        <v>3408</v>
      </c>
      <c r="D2385" s="282" t="s">
        <v>3382</v>
      </c>
      <c r="E2385" s="282" t="str">
        <f>CONCATENATE(SUM('Раздел 1'!AO41:AO41),"&gt;=",SUM('Раздел 1'!AP41:AU41))</f>
        <v>0&gt;=0</v>
      </c>
      <c r="F2385" s="329" t="s">
        <v>3168</v>
      </c>
    </row>
    <row r="2386" spans="1:6" ht="26.4" x14ac:dyDescent="0.25">
      <c r="A2386" s="223" t="str">
        <f>IF((SUM('Раздел 1'!AO42:AO42)&gt;=SUM('Раздел 1'!AP42:AU42)),"","Неверно!")</f>
        <v/>
      </c>
      <c r="B2386" s="222" t="s">
        <v>3380</v>
      </c>
      <c r="C2386" s="282" t="s">
        <v>3409</v>
      </c>
      <c r="D2386" s="282" t="s">
        <v>3382</v>
      </c>
      <c r="E2386" s="282" t="str">
        <f>CONCATENATE(SUM('Раздел 1'!AO42:AO42),"&gt;=",SUM('Раздел 1'!AP42:AU42))</f>
        <v>0&gt;=0</v>
      </c>
      <c r="F2386" s="329" t="s">
        <v>3168</v>
      </c>
    </row>
    <row r="2387" spans="1:6" ht="26.4" x14ac:dyDescent="0.25">
      <c r="A2387" s="223" t="str">
        <f>IF((SUM('Раздел 1'!AO43:AO43)&gt;=SUM('Раздел 1'!AP43:AU43)),"","Неверно!")</f>
        <v/>
      </c>
      <c r="B2387" s="222" t="s">
        <v>3380</v>
      </c>
      <c r="C2387" s="282" t="s">
        <v>3410</v>
      </c>
      <c r="D2387" s="282" t="s">
        <v>3382</v>
      </c>
      <c r="E2387" s="282" t="str">
        <f>CONCATENATE(SUM('Раздел 1'!AO43:AO43),"&gt;=",SUM('Раздел 1'!AP43:AU43))</f>
        <v>0&gt;=0</v>
      </c>
      <c r="F2387" s="329" t="s">
        <v>3168</v>
      </c>
    </row>
    <row r="2388" spans="1:6" ht="26.4" x14ac:dyDescent="0.25">
      <c r="A2388" s="223" t="str">
        <f>IF((SUM('Раздел 1'!AO44:AO44)&gt;=SUM('Раздел 1'!AP44:AU44)),"","Неверно!")</f>
        <v/>
      </c>
      <c r="B2388" s="222" t="s">
        <v>3380</v>
      </c>
      <c r="C2388" s="282" t="s">
        <v>3411</v>
      </c>
      <c r="D2388" s="282" t="s">
        <v>3382</v>
      </c>
      <c r="E2388" s="282" t="str">
        <f>CONCATENATE(SUM('Раздел 1'!AO44:AO44),"&gt;=",SUM('Раздел 1'!AP44:AU44))</f>
        <v>0&gt;=0</v>
      </c>
      <c r="F2388" s="329" t="s">
        <v>3168</v>
      </c>
    </row>
    <row r="2389" spans="1:6" ht="26.4" x14ac:dyDescent="0.25">
      <c r="A2389" s="223" t="str">
        <f>IF((SUM('Раздел 1'!AO45:AO45)&gt;=SUM('Раздел 1'!AP45:AU45)),"","Неверно!")</f>
        <v/>
      </c>
      <c r="B2389" s="222" t="s">
        <v>3380</v>
      </c>
      <c r="C2389" s="282" t="s">
        <v>3412</v>
      </c>
      <c r="D2389" s="282" t="s">
        <v>3382</v>
      </c>
      <c r="E2389" s="282" t="str">
        <f>CONCATENATE(SUM('Раздел 1'!AO45:AO45),"&gt;=",SUM('Раздел 1'!AP45:AU45))</f>
        <v>0&gt;=0</v>
      </c>
      <c r="F2389" s="329" t="s">
        <v>3168</v>
      </c>
    </row>
    <row r="2390" spans="1:6" ht="26.4" x14ac:dyDescent="0.25">
      <c r="A2390" s="223" t="str">
        <f>IF((SUM('Раздел 1'!AO46:AO46)&gt;=SUM('Раздел 1'!AP46:AU46)),"","Неверно!")</f>
        <v/>
      </c>
      <c r="B2390" s="222" t="s">
        <v>3380</v>
      </c>
      <c r="C2390" s="282" t="s">
        <v>3413</v>
      </c>
      <c r="D2390" s="282" t="s">
        <v>3382</v>
      </c>
      <c r="E2390" s="282" t="str">
        <f>CONCATENATE(SUM('Раздел 1'!AO46:AO46),"&gt;=",SUM('Раздел 1'!AP46:AU46))</f>
        <v>0&gt;=0</v>
      </c>
      <c r="F2390" s="329" t="s">
        <v>3168</v>
      </c>
    </row>
    <row r="2391" spans="1:6" ht="26.4" x14ac:dyDescent="0.25">
      <c r="A2391" s="223" t="str">
        <f>IF((SUM('Раздел 1'!AO47:AO47)&gt;=SUM('Раздел 1'!AP47:AU47)),"","Неверно!")</f>
        <v/>
      </c>
      <c r="B2391" s="222" t="s">
        <v>3380</v>
      </c>
      <c r="C2391" s="282" t="s">
        <v>3414</v>
      </c>
      <c r="D2391" s="282" t="s">
        <v>3382</v>
      </c>
      <c r="E2391" s="282" t="str">
        <f>CONCATENATE(SUM('Раздел 1'!AO47:AO47),"&gt;=",SUM('Раздел 1'!AP47:AU47))</f>
        <v>0&gt;=0</v>
      </c>
      <c r="F2391" s="329" t="s">
        <v>3168</v>
      </c>
    </row>
    <row r="2392" spans="1:6" ht="26.4" x14ac:dyDescent="0.25">
      <c r="A2392" s="223" t="str">
        <f>IF((SUM('Раздел 1'!AO12:AO12)&gt;=SUM('Раздел 1'!AP12:AU12)),"","Неверно!")</f>
        <v/>
      </c>
      <c r="B2392" s="222" t="s">
        <v>3380</v>
      </c>
      <c r="C2392" s="282" t="s">
        <v>3415</v>
      </c>
      <c r="D2392" s="282" t="s">
        <v>3382</v>
      </c>
      <c r="E2392" s="282" t="str">
        <f>CONCATENATE(SUM('Раздел 1'!AO12:AO12),"&gt;=",SUM('Раздел 1'!AP12:AU12))</f>
        <v>0&gt;=0</v>
      </c>
      <c r="F2392" s="329" t="s">
        <v>3168</v>
      </c>
    </row>
    <row r="2393" spans="1:6" ht="26.4" x14ac:dyDescent="0.25">
      <c r="A2393" s="223" t="str">
        <f>IF((SUM('Раздел 1'!AO48:AO48)&gt;=SUM('Раздел 1'!AP48:AU48)),"","Неверно!")</f>
        <v/>
      </c>
      <c r="B2393" s="222" t="s">
        <v>3380</v>
      </c>
      <c r="C2393" s="282" t="s">
        <v>3416</v>
      </c>
      <c r="D2393" s="282" t="s">
        <v>3382</v>
      </c>
      <c r="E2393" s="282" t="str">
        <f>CONCATENATE(SUM('Раздел 1'!AO48:AO48),"&gt;=",SUM('Раздел 1'!AP48:AU48))</f>
        <v>0&gt;=0</v>
      </c>
      <c r="F2393" s="329" t="s">
        <v>3168</v>
      </c>
    </row>
    <row r="2394" spans="1:6" ht="26.4" x14ac:dyDescent="0.25">
      <c r="A2394" s="223" t="str">
        <f>IF((SUM('Раздел 1'!AO49:AO49)&gt;=SUM('Раздел 1'!AP49:AU49)),"","Неверно!")</f>
        <v/>
      </c>
      <c r="B2394" s="222" t="s">
        <v>3380</v>
      </c>
      <c r="C2394" s="282" t="s">
        <v>3417</v>
      </c>
      <c r="D2394" s="282" t="s">
        <v>3382</v>
      </c>
      <c r="E2394" s="282" t="str">
        <f>CONCATENATE(SUM('Раздел 1'!AO49:AO49),"&gt;=",SUM('Раздел 1'!AP49:AU49))</f>
        <v>0&gt;=0</v>
      </c>
      <c r="F2394" s="329" t="s">
        <v>3168</v>
      </c>
    </row>
    <row r="2395" spans="1:6" ht="26.4" x14ac:dyDescent="0.25">
      <c r="A2395" s="223" t="str">
        <f>IF((SUM('Раздел 1'!AO50:AO50)&gt;=SUM('Раздел 1'!AP50:AU50)),"","Неверно!")</f>
        <v/>
      </c>
      <c r="B2395" s="222" t="s">
        <v>3380</v>
      </c>
      <c r="C2395" s="282" t="s">
        <v>3418</v>
      </c>
      <c r="D2395" s="282" t="s">
        <v>3382</v>
      </c>
      <c r="E2395" s="282" t="str">
        <f>CONCATENATE(SUM('Раздел 1'!AO50:AO50),"&gt;=",SUM('Раздел 1'!AP50:AU50))</f>
        <v>0&gt;=0</v>
      </c>
      <c r="F2395" s="329" t="s">
        <v>3168</v>
      </c>
    </row>
    <row r="2396" spans="1:6" ht="26.4" x14ac:dyDescent="0.25">
      <c r="A2396" s="223" t="str">
        <f>IF((SUM('Раздел 1'!AO51:AO51)&gt;=SUM('Раздел 1'!AP51:AU51)),"","Неверно!")</f>
        <v/>
      </c>
      <c r="B2396" s="222" t="s">
        <v>3380</v>
      </c>
      <c r="C2396" s="282" t="s">
        <v>3419</v>
      </c>
      <c r="D2396" s="282" t="s">
        <v>3382</v>
      </c>
      <c r="E2396" s="282" t="str">
        <f>CONCATENATE(SUM('Раздел 1'!AO51:AO51),"&gt;=",SUM('Раздел 1'!AP51:AU51))</f>
        <v>0&gt;=0</v>
      </c>
      <c r="F2396" s="329" t="s">
        <v>3168</v>
      </c>
    </row>
    <row r="2397" spans="1:6" ht="26.4" x14ac:dyDescent="0.25">
      <c r="A2397" s="223" t="str">
        <f>IF((SUM('Раздел 1'!AO52:AO52)&gt;=SUM('Раздел 1'!AP52:AU52)),"","Неверно!")</f>
        <v/>
      </c>
      <c r="B2397" s="222" t="s">
        <v>3380</v>
      </c>
      <c r="C2397" s="282" t="s">
        <v>3420</v>
      </c>
      <c r="D2397" s="282" t="s">
        <v>3382</v>
      </c>
      <c r="E2397" s="282" t="str">
        <f>CONCATENATE(SUM('Раздел 1'!AO52:AO52),"&gt;=",SUM('Раздел 1'!AP52:AU52))</f>
        <v>0&gt;=0</v>
      </c>
      <c r="F2397" s="329" t="s">
        <v>3168</v>
      </c>
    </row>
    <row r="2398" spans="1:6" ht="26.4" x14ac:dyDescent="0.25">
      <c r="A2398" s="223" t="str">
        <f>IF((SUM('Раздел 1'!AO13:AO13)&gt;=SUM('Раздел 1'!AP13:AU13)),"","Неверно!")</f>
        <v/>
      </c>
      <c r="B2398" s="222" t="s">
        <v>3380</v>
      </c>
      <c r="C2398" s="282" t="s">
        <v>3421</v>
      </c>
      <c r="D2398" s="282" t="s">
        <v>3382</v>
      </c>
      <c r="E2398" s="282" t="str">
        <f>CONCATENATE(SUM('Раздел 1'!AO13:AO13),"&gt;=",SUM('Раздел 1'!AP13:AU13))</f>
        <v>0&gt;=0</v>
      </c>
      <c r="F2398" s="329" t="s">
        <v>3168</v>
      </c>
    </row>
    <row r="2399" spans="1:6" ht="26.4" x14ac:dyDescent="0.25">
      <c r="A2399" s="223" t="str">
        <f>IF((SUM('Раздел 1'!AO14:AO14)&gt;=SUM('Раздел 1'!AP14:AU14)),"","Неверно!")</f>
        <v/>
      </c>
      <c r="B2399" s="222" t="s">
        <v>3380</v>
      </c>
      <c r="C2399" s="282" t="s">
        <v>3422</v>
      </c>
      <c r="D2399" s="282" t="s">
        <v>3382</v>
      </c>
      <c r="E2399" s="282" t="str">
        <f>CONCATENATE(SUM('Раздел 1'!AO14:AO14),"&gt;=",SUM('Раздел 1'!AP14:AU14))</f>
        <v>0&gt;=0</v>
      </c>
      <c r="F2399" s="329" t="s">
        <v>3168</v>
      </c>
    </row>
    <row r="2400" spans="1:6" ht="26.4" x14ac:dyDescent="0.25">
      <c r="A2400" s="223" t="str">
        <f>IF((SUM('Раздел 1'!AO15:AO15)&gt;=SUM('Раздел 1'!AP15:AU15)),"","Неверно!")</f>
        <v/>
      </c>
      <c r="B2400" s="222" t="s">
        <v>3380</v>
      </c>
      <c r="C2400" s="282" t="s">
        <v>3423</v>
      </c>
      <c r="D2400" s="282" t="s">
        <v>3382</v>
      </c>
      <c r="E2400" s="282" t="str">
        <f>CONCATENATE(SUM('Раздел 1'!AO15:AO15),"&gt;=",SUM('Раздел 1'!AP15:AU15))</f>
        <v>0&gt;=0</v>
      </c>
      <c r="F2400" s="329" t="s">
        <v>3168</v>
      </c>
    </row>
    <row r="2401" spans="1:6" ht="26.4" x14ac:dyDescent="0.25">
      <c r="A2401" s="223" t="str">
        <f>IF((SUM('Раздел 1'!AO16:AO16)&gt;=SUM('Раздел 1'!AP16:AU16)),"","Неверно!")</f>
        <v/>
      </c>
      <c r="B2401" s="222" t="s">
        <v>3380</v>
      </c>
      <c r="C2401" s="282" t="s">
        <v>3424</v>
      </c>
      <c r="D2401" s="282" t="s">
        <v>3382</v>
      </c>
      <c r="E2401" s="282" t="str">
        <f>CONCATENATE(SUM('Раздел 1'!AO16:AO16),"&gt;=",SUM('Раздел 1'!AP16:AU16))</f>
        <v>0&gt;=0</v>
      </c>
      <c r="F2401" s="329" t="s">
        <v>3168</v>
      </c>
    </row>
    <row r="2402" spans="1:6" ht="26.4" x14ac:dyDescent="0.25">
      <c r="A2402" s="223" t="str">
        <f>IF((SUM('Раздел 1'!AO17:AO17)&gt;=SUM('Раздел 1'!AP17:AU17)),"","Неверно!")</f>
        <v/>
      </c>
      <c r="B2402" s="222" t="s">
        <v>3380</v>
      </c>
      <c r="C2402" s="282" t="s">
        <v>3425</v>
      </c>
      <c r="D2402" s="282" t="s">
        <v>3382</v>
      </c>
      <c r="E2402" s="282" t="str">
        <f>CONCATENATE(SUM('Раздел 1'!AO17:AO17),"&gt;=",SUM('Раздел 1'!AP17:AU17))</f>
        <v>0&gt;=0</v>
      </c>
      <c r="F2402" s="329" t="s">
        <v>3168</v>
      </c>
    </row>
  </sheetData>
  <sheetProtection autoFilter="0"/>
  <autoFilter ref="A1"/>
  <phoneticPr fontId="35"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G420"/>
  <sheetViews>
    <sheetView workbookViewId="0"/>
  </sheetViews>
  <sheetFormatPr defaultRowHeight="13.2" x14ac:dyDescent="0.25"/>
  <cols>
    <col min="1" max="2" width="8.88671875" style="206" customWidth="1"/>
    <col min="3" max="3" width="42.88671875" style="205" customWidth="1"/>
    <col min="4" max="4" width="60.109375" style="205" customWidth="1"/>
    <col min="5" max="5" width="16.88671875" style="257" customWidth="1"/>
    <col min="6" max="6" width="24" style="63" customWidth="1"/>
    <col min="7" max="7" width="42.6640625" style="63" customWidth="1"/>
  </cols>
  <sheetData>
    <row r="1" spans="1:7" ht="32.4" customHeight="1" x14ac:dyDescent="0.25">
      <c r="A1" s="229" t="s">
        <v>224</v>
      </c>
      <c r="B1" s="229" t="s">
        <v>225</v>
      </c>
      <c r="C1" s="229" t="s">
        <v>226</v>
      </c>
      <c r="D1" s="229" t="s">
        <v>227</v>
      </c>
      <c r="E1" s="229" t="s">
        <v>227</v>
      </c>
      <c r="F1" s="229" t="s">
        <v>229</v>
      </c>
    </row>
    <row r="2" spans="1:7" ht="46.8" x14ac:dyDescent="0.3">
      <c r="A2" s="283" t="str">
        <f>IF((SUM('Раздел 1'!AJ9:AJ9)=0),"","Неверно!")</f>
        <v/>
      </c>
      <c r="B2" s="283" t="s">
        <v>3426</v>
      </c>
      <c r="C2" s="284" t="s">
        <v>3001</v>
      </c>
      <c r="D2" s="284" t="s">
        <v>3002</v>
      </c>
      <c r="E2" s="285" t="str">
        <f>CONCATENATE(SUM('Раздел 1'!AJ9:AJ9),"=",0)</f>
        <v>0=0</v>
      </c>
      <c r="F2" s="207"/>
      <c r="G2" s="63" t="str">
        <f>IF(('ФЛК (информационный)'!A2="Неверно!")*('ФЛК (информационный)'!F2=""),"Внести подтверждение к нарушенному информационному ФЛК"," ")</f>
        <v xml:space="preserve"> </v>
      </c>
    </row>
    <row r="3" spans="1:7" ht="46.8" x14ac:dyDescent="0.3">
      <c r="A3" s="283" t="str">
        <f>IF((SUM('Раздел 1'!AJ18:AJ18)=0),"","Неверно!")</f>
        <v/>
      </c>
      <c r="B3" s="283" t="s">
        <v>3426</v>
      </c>
      <c r="C3" s="284" t="s">
        <v>3003</v>
      </c>
      <c r="D3" s="284" t="s">
        <v>3002</v>
      </c>
      <c r="E3" s="285" t="str">
        <f>CONCATENATE(SUM('Раздел 1'!AJ18:AJ18),"=",0)</f>
        <v>0=0</v>
      </c>
      <c r="F3" s="207"/>
      <c r="G3" s="63" t="str">
        <f>IF(('ФЛК (информационный)'!A3="Неверно!")*('ФЛК (информационный)'!F3=""),"Внести подтверждение к нарушенному информационному ФЛК"," ")</f>
        <v xml:space="preserve"> </v>
      </c>
    </row>
    <row r="4" spans="1:7" ht="46.8" x14ac:dyDescent="0.3">
      <c r="A4" s="283" t="str">
        <f>IF((SUM('Раздел 1'!AJ19:AJ19)=0),"","Неверно!")</f>
        <v/>
      </c>
      <c r="B4" s="283" t="s">
        <v>3426</v>
      </c>
      <c r="C4" s="284" t="s">
        <v>3004</v>
      </c>
      <c r="D4" s="284" t="s">
        <v>3002</v>
      </c>
      <c r="E4" s="285" t="str">
        <f>CONCATENATE(SUM('Раздел 1'!AJ19:AJ19),"=",0)</f>
        <v>0=0</v>
      </c>
      <c r="F4" s="207"/>
      <c r="G4" s="63" t="str">
        <f>IF(('ФЛК (информационный)'!A4="Неверно!")*('ФЛК (информационный)'!F4=""),"Внести подтверждение к нарушенному информационному ФЛК"," ")</f>
        <v xml:space="preserve"> </v>
      </c>
    </row>
    <row r="5" spans="1:7" ht="46.8" x14ac:dyDescent="0.3">
      <c r="A5" s="283" t="str">
        <f>IF((SUM('Раздел 1'!AJ20:AJ20)=0),"","Неверно!")</f>
        <v/>
      </c>
      <c r="B5" s="283" t="s">
        <v>3426</v>
      </c>
      <c r="C5" s="284" t="s">
        <v>2592</v>
      </c>
      <c r="D5" s="284" t="s">
        <v>3002</v>
      </c>
      <c r="E5" s="285" t="str">
        <f>CONCATENATE(SUM('Раздел 1'!AJ20:AJ20),"=",0)</f>
        <v>0=0</v>
      </c>
      <c r="F5" s="207"/>
      <c r="G5" s="63" t="str">
        <f>IF(('ФЛК (информационный)'!A5="Неверно!")*('ФЛК (информационный)'!F5=""),"Внести подтверждение к нарушенному информационному ФЛК"," ")</f>
        <v xml:space="preserve"> </v>
      </c>
    </row>
    <row r="6" spans="1:7" ht="46.8" x14ac:dyDescent="0.3">
      <c r="A6" s="283" t="str">
        <f>IF((SUM('Раздел 1'!AJ21:AJ21)=0),"","Неверно!")</f>
        <v/>
      </c>
      <c r="B6" s="283" t="s">
        <v>3426</v>
      </c>
      <c r="C6" s="284" t="s">
        <v>2593</v>
      </c>
      <c r="D6" s="284" t="s">
        <v>3002</v>
      </c>
      <c r="E6" s="285" t="str">
        <f>CONCATENATE(SUM('Раздел 1'!AJ21:AJ21),"=",0)</f>
        <v>0=0</v>
      </c>
      <c r="F6" s="207"/>
      <c r="G6" s="63" t="str">
        <f>IF(('ФЛК (информационный)'!A6="Неверно!")*('ФЛК (информационный)'!F6=""),"Внести подтверждение к нарушенному информационному ФЛК"," ")</f>
        <v xml:space="preserve"> </v>
      </c>
    </row>
    <row r="7" spans="1:7" ht="46.8" x14ac:dyDescent="0.3">
      <c r="A7" s="283" t="str">
        <f>IF((SUM('Раздел 1'!AJ22:AJ22)=0),"","Неверно!")</f>
        <v/>
      </c>
      <c r="B7" s="283" t="s">
        <v>3426</v>
      </c>
      <c r="C7" s="284" t="s">
        <v>3005</v>
      </c>
      <c r="D7" s="284" t="s">
        <v>3002</v>
      </c>
      <c r="E7" s="285" t="str">
        <f>CONCATENATE(SUM('Раздел 1'!AJ22:AJ22),"=",0)</f>
        <v>0=0</v>
      </c>
      <c r="F7" s="207"/>
      <c r="G7" s="63" t="str">
        <f>IF(('ФЛК (информационный)'!A7="Неверно!")*('ФЛК (информационный)'!F7=""),"Внести подтверждение к нарушенному информационному ФЛК"," ")</f>
        <v xml:space="preserve"> </v>
      </c>
    </row>
    <row r="8" spans="1:7" ht="46.8" x14ac:dyDescent="0.3">
      <c r="A8" s="283" t="str">
        <f>IF((SUM('Раздел 1'!AJ23:AJ23)=0),"","Неверно!")</f>
        <v/>
      </c>
      <c r="B8" s="283" t="s">
        <v>3426</v>
      </c>
      <c r="C8" s="284" t="s">
        <v>2569</v>
      </c>
      <c r="D8" s="284" t="s">
        <v>3002</v>
      </c>
      <c r="E8" s="285" t="str">
        <f>CONCATENATE(SUM('Раздел 1'!AJ23:AJ23),"=",0)</f>
        <v>0=0</v>
      </c>
      <c r="F8" s="207"/>
      <c r="G8" s="63" t="str">
        <f>IF(('ФЛК (информационный)'!A8="Неверно!")*('ФЛК (информационный)'!F8=""),"Внести подтверждение к нарушенному информационному ФЛК"," ")</f>
        <v xml:space="preserve"> </v>
      </c>
    </row>
    <row r="9" spans="1:7" ht="46.8" x14ac:dyDescent="0.3">
      <c r="A9" s="283" t="str">
        <f>IF((SUM('Раздел 1'!AJ24:AJ24)=0),"","Неверно!")</f>
        <v/>
      </c>
      <c r="B9" s="283" t="s">
        <v>3426</v>
      </c>
      <c r="C9" s="284" t="s">
        <v>3006</v>
      </c>
      <c r="D9" s="284" t="s">
        <v>3002</v>
      </c>
      <c r="E9" s="285" t="str">
        <f>CONCATENATE(SUM('Раздел 1'!AJ24:AJ24),"=",0)</f>
        <v>0=0</v>
      </c>
      <c r="F9" s="207"/>
      <c r="G9" s="63" t="str">
        <f>IF(('ФЛК (информационный)'!A9="Неверно!")*('ФЛК (информационный)'!F9=""),"Внести подтверждение к нарушенному информационному ФЛК"," ")</f>
        <v xml:space="preserve"> </v>
      </c>
    </row>
    <row r="10" spans="1:7" ht="46.8" x14ac:dyDescent="0.3">
      <c r="A10" s="283" t="str">
        <f>IF((SUM('Раздел 1'!AJ25:AJ25)=0),"","Неверно!")</f>
        <v/>
      </c>
      <c r="B10" s="283" t="s">
        <v>3426</v>
      </c>
      <c r="C10" s="284" t="s">
        <v>3007</v>
      </c>
      <c r="D10" s="284" t="s">
        <v>3002</v>
      </c>
      <c r="E10" s="285" t="str">
        <f>CONCATENATE(SUM('Раздел 1'!AJ25:AJ25),"=",0)</f>
        <v>0=0</v>
      </c>
      <c r="F10" s="207"/>
      <c r="G10" s="63" t="str">
        <f>IF(('ФЛК (информационный)'!A10="Неверно!")*('ФЛК (информационный)'!F10=""),"Внести подтверждение к нарушенному информационному ФЛК"," ")</f>
        <v xml:space="preserve"> </v>
      </c>
    </row>
    <row r="11" spans="1:7" ht="46.8" x14ac:dyDescent="0.3">
      <c r="A11" s="283" t="str">
        <f>IF((SUM('Раздел 1'!AJ26:AJ26)=0),"","Неверно!")</f>
        <v/>
      </c>
      <c r="B11" s="283" t="s">
        <v>3426</v>
      </c>
      <c r="C11" s="284" t="s">
        <v>2537</v>
      </c>
      <c r="D11" s="284" t="s">
        <v>3002</v>
      </c>
      <c r="E11" s="285" t="str">
        <f>CONCATENATE(SUM('Раздел 1'!AJ26:AJ26),"=",0)</f>
        <v>0=0</v>
      </c>
      <c r="F11" s="207"/>
      <c r="G11" s="63" t="str">
        <f>IF(('ФЛК (информационный)'!A11="Неверно!")*('ФЛК (информационный)'!F11=""),"Внести подтверждение к нарушенному информационному ФЛК"," ")</f>
        <v xml:space="preserve"> </v>
      </c>
    </row>
    <row r="12" spans="1:7" ht="46.8" x14ac:dyDescent="0.3">
      <c r="A12" s="283" t="str">
        <f>IF((SUM('Раздел 1'!AJ27:AJ27)=0),"","Неверно!")</f>
        <v/>
      </c>
      <c r="B12" s="283" t="s">
        <v>3426</v>
      </c>
      <c r="C12" s="284" t="s">
        <v>3008</v>
      </c>
      <c r="D12" s="284" t="s">
        <v>3002</v>
      </c>
      <c r="E12" s="285" t="str">
        <f>CONCATENATE(SUM('Раздел 1'!AJ27:AJ27),"=",0)</f>
        <v>0=0</v>
      </c>
      <c r="F12" s="207"/>
      <c r="G12" s="63" t="str">
        <f>IF(('ФЛК (информационный)'!A12="Неверно!")*('ФЛК (информационный)'!F12=""),"Внести подтверждение к нарушенному информационному ФЛК"," ")</f>
        <v xml:space="preserve"> </v>
      </c>
    </row>
    <row r="13" spans="1:7" ht="46.8" x14ac:dyDescent="0.3">
      <c r="A13" s="283" t="str">
        <f>IF((SUM('Раздел 1'!AJ10:AJ10)=0),"","Неверно!")</f>
        <v/>
      </c>
      <c r="B13" s="283" t="s">
        <v>3426</v>
      </c>
      <c r="C13" s="284" t="s">
        <v>3009</v>
      </c>
      <c r="D13" s="284" t="s">
        <v>3002</v>
      </c>
      <c r="E13" s="285" t="str">
        <f>CONCATENATE(SUM('Раздел 1'!AJ10:AJ10),"=",0)</f>
        <v>0=0</v>
      </c>
      <c r="F13" s="207"/>
      <c r="G13" s="63" t="str">
        <f>IF(('ФЛК (информационный)'!A13="Неверно!")*('ФЛК (информационный)'!F13=""),"Внести подтверждение к нарушенному информационному ФЛК"," ")</f>
        <v xml:space="preserve"> </v>
      </c>
    </row>
    <row r="14" spans="1:7" ht="46.8" x14ac:dyDescent="0.3">
      <c r="A14" s="283" t="str">
        <f>IF((SUM('Раздел 1'!AJ28:AJ28)=0),"","Неверно!")</f>
        <v/>
      </c>
      <c r="B14" s="283" t="s">
        <v>3426</v>
      </c>
      <c r="C14" s="284" t="s">
        <v>2587</v>
      </c>
      <c r="D14" s="284" t="s">
        <v>3002</v>
      </c>
      <c r="E14" s="285" t="str">
        <f>CONCATENATE(SUM('Раздел 1'!AJ28:AJ28),"=",0)</f>
        <v>0=0</v>
      </c>
      <c r="F14" s="207"/>
      <c r="G14" s="63" t="str">
        <f>IF(('ФЛК (информационный)'!A14="Неверно!")*('ФЛК (информационный)'!F14=""),"Внести подтверждение к нарушенному информационному ФЛК"," ")</f>
        <v xml:space="preserve"> </v>
      </c>
    </row>
    <row r="15" spans="1:7" ht="46.8" x14ac:dyDescent="0.3">
      <c r="A15" s="283" t="str">
        <f>IF((SUM('Раздел 1'!AJ29:AJ29)=0),"","Неверно!")</f>
        <v/>
      </c>
      <c r="B15" s="283" t="s">
        <v>3426</v>
      </c>
      <c r="C15" s="284" t="s">
        <v>2588</v>
      </c>
      <c r="D15" s="284" t="s">
        <v>3002</v>
      </c>
      <c r="E15" s="285" t="str">
        <f>CONCATENATE(SUM('Раздел 1'!AJ29:AJ29),"=",0)</f>
        <v>0=0</v>
      </c>
      <c r="F15" s="207"/>
      <c r="G15" s="63" t="str">
        <f>IF(('ФЛК (информационный)'!A15="Неверно!")*('ФЛК (информационный)'!F15=""),"Внести подтверждение к нарушенному информационному ФЛК"," ")</f>
        <v xml:space="preserve"> </v>
      </c>
    </row>
    <row r="16" spans="1:7" ht="46.8" x14ac:dyDescent="0.3">
      <c r="A16" s="283" t="str">
        <f>IF((SUM('Раздел 1'!AJ30:AJ30)=0),"","Неверно!")</f>
        <v/>
      </c>
      <c r="B16" s="283" t="s">
        <v>3426</v>
      </c>
      <c r="C16" s="284" t="s">
        <v>2589</v>
      </c>
      <c r="D16" s="284" t="s">
        <v>3002</v>
      </c>
      <c r="E16" s="285" t="str">
        <f>CONCATENATE(SUM('Раздел 1'!AJ30:AJ30),"=",0)</f>
        <v>0=0</v>
      </c>
      <c r="F16" s="207"/>
      <c r="G16" s="63" t="str">
        <f>IF(('ФЛК (информационный)'!A16="Неверно!")*('ФЛК (информационный)'!F16=""),"Внести подтверждение к нарушенному информационному ФЛК"," ")</f>
        <v xml:space="preserve"> </v>
      </c>
    </row>
    <row r="17" spans="1:7" ht="46.8" x14ac:dyDescent="0.3">
      <c r="A17" s="283" t="str">
        <f>IF((SUM('Раздел 1'!AJ31:AJ31)=0),"","Неверно!")</f>
        <v/>
      </c>
      <c r="B17" s="283" t="s">
        <v>3426</v>
      </c>
      <c r="C17" s="284" t="s">
        <v>2590</v>
      </c>
      <c r="D17" s="284" t="s">
        <v>3002</v>
      </c>
      <c r="E17" s="285" t="str">
        <f>CONCATENATE(SUM('Раздел 1'!AJ31:AJ31),"=",0)</f>
        <v>0=0</v>
      </c>
      <c r="F17" s="207"/>
      <c r="G17" s="63" t="str">
        <f>IF(('ФЛК (информационный)'!A17="Неверно!")*('ФЛК (информационный)'!F17=""),"Внести подтверждение к нарушенному информационному ФЛК"," ")</f>
        <v xml:space="preserve"> </v>
      </c>
    </row>
    <row r="18" spans="1:7" ht="46.8" x14ac:dyDescent="0.3">
      <c r="A18" s="283" t="str">
        <f>IF((SUM('Раздел 1'!AJ32:AJ32)=0),"","Неверно!")</f>
        <v/>
      </c>
      <c r="B18" s="283" t="s">
        <v>3426</v>
      </c>
      <c r="C18" s="284" t="s">
        <v>2591</v>
      </c>
      <c r="D18" s="284" t="s">
        <v>3002</v>
      </c>
      <c r="E18" s="285" t="str">
        <f>CONCATENATE(SUM('Раздел 1'!AJ32:AJ32),"=",0)</f>
        <v>0=0</v>
      </c>
      <c r="F18" s="207"/>
      <c r="G18" s="63" t="str">
        <f>IF(('ФЛК (информационный)'!A18="Неверно!")*('ФЛК (информационный)'!F18=""),"Внести подтверждение к нарушенному информационному ФЛК"," ")</f>
        <v xml:space="preserve"> </v>
      </c>
    </row>
    <row r="19" spans="1:7" ht="46.8" x14ac:dyDescent="0.3">
      <c r="A19" s="283" t="str">
        <f>IF((SUM('Раздел 1'!AJ33:AJ33)=0),"","Неверно!")</f>
        <v/>
      </c>
      <c r="B19" s="283" t="s">
        <v>3426</v>
      </c>
      <c r="C19" s="284" t="s">
        <v>3010</v>
      </c>
      <c r="D19" s="284" t="s">
        <v>3002</v>
      </c>
      <c r="E19" s="285" t="str">
        <f>CONCATENATE(SUM('Раздел 1'!AJ33:AJ33),"=",0)</f>
        <v>0=0</v>
      </c>
      <c r="F19" s="207"/>
      <c r="G19" s="63" t="str">
        <f>IF(('ФЛК (информационный)'!A19="Неверно!")*('ФЛК (информационный)'!F19=""),"Внести подтверждение к нарушенному информационному ФЛК"," ")</f>
        <v xml:space="preserve"> </v>
      </c>
    </row>
    <row r="20" spans="1:7" ht="46.8" x14ac:dyDescent="0.3">
      <c r="A20" s="283" t="str">
        <f>IF((SUM('Раздел 1'!AJ34:AJ34)=0),"","Неверно!")</f>
        <v/>
      </c>
      <c r="B20" s="283" t="s">
        <v>3426</v>
      </c>
      <c r="C20" s="284" t="s">
        <v>3011</v>
      </c>
      <c r="D20" s="284" t="s">
        <v>3002</v>
      </c>
      <c r="E20" s="285" t="str">
        <f>CONCATENATE(SUM('Раздел 1'!AJ34:AJ34),"=",0)</f>
        <v>0=0</v>
      </c>
      <c r="F20" s="207"/>
      <c r="G20" s="63" t="str">
        <f>IF(('ФЛК (информационный)'!A20="Неверно!")*('ФЛК (информационный)'!F20=""),"Внести подтверждение к нарушенному информационному ФЛК"," ")</f>
        <v xml:space="preserve"> </v>
      </c>
    </row>
    <row r="21" spans="1:7" ht="46.8" x14ac:dyDescent="0.3">
      <c r="A21" s="283" t="str">
        <f>IF((SUM('Раздел 1'!AJ35:AJ35)=0),"","Неверно!")</f>
        <v/>
      </c>
      <c r="B21" s="283" t="s">
        <v>3426</v>
      </c>
      <c r="C21" s="284" t="s">
        <v>3012</v>
      </c>
      <c r="D21" s="284" t="s">
        <v>3002</v>
      </c>
      <c r="E21" s="285" t="str">
        <f>CONCATENATE(SUM('Раздел 1'!AJ35:AJ35),"=",0)</f>
        <v>0=0</v>
      </c>
      <c r="F21" s="207"/>
      <c r="G21" s="63" t="str">
        <f>IF(('ФЛК (информационный)'!A21="Неверно!")*('ФЛК (информационный)'!F21=""),"Внести подтверждение к нарушенному информационному ФЛК"," ")</f>
        <v xml:space="preserve"> </v>
      </c>
    </row>
    <row r="22" spans="1:7" ht="46.8" x14ac:dyDescent="0.3">
      <c r="A22" s="283" t="str">
        <f>IF((SUM('Раздел 1'!AJ36:AJ36)=0),"","Неверно!")</f>
        <v/>
      </c>
      <c r="B22" s="283" t="s">
        <v>3426</v>
      </c>
      <c r="C22" s="284" t="s">
        <v>3013</v>
      </c>
      <c r="D22" s="284" t="s">
        <v>3002</v>
      </c>
      <c r="E22" s="285" t="str">
        <f>CONCATENATE(SUM('Раздел 1'!AJ36:AJ36),"=",0)</f>
        <v>0=0</v>
      </c>
      <c r="F22" s="207"/>
      <c r="G22" s="63" t="str">
        <f>IF(('ФЛК (информационный)'!A22="Неверно!")*('ФЛК (информационный)'!F22=""),"Внести подтверждение к нарушенному информационному ФЛК"," ")</f>
        <v xml:space="preserve"> </v>
      </c>
    </row>
    <row r="23" spans="1:7" ht="46.8" x14ac:dyDescent="0.3">
      <c r="A23" s="283" t="str">
        <f>IF((SUM('Раздел 1'!AJ37:AJ37)=0),"","Неверно!")</f>
        <v/>
      </c>
      <c r="B23" s="283" t="s">
        <v>3426</v>
      </c>
      <c r="C23" s="284" t="s">
        <v>2576</v>
      </c>
      <c r="D23" s="284" t="s">
        <v>3002</v>
      </c>
      <c r="E23" s="285" t="str">
        <f>CONCATENATE(SUM('Раздел 1'!AJ37:AJ37),"=",0)</f>
        <v>0=0</v>
      </c>
      <c r="F23" s="207"/>
      <c r="G23" s="63" t="str">
        <f>IF(('ФЛК (информационный)'!A23="Неверно!")*('ФЛК (информационный)'!F23=""),"Внести подтверждение к нарушенному информационному ФЛК"," ")</f>
        <v xml:space="preserve"> </v>
      </c>
    </row>
    <row r="24" spans="1:7" ht="46.8" x14ac:dyDescent="0.3">
      <c r="A24" s="283" t="str">
        <f>IF((SUM('Раздел 1'!AJ11:AJ11)=0),"","Неверно!")</f>
        <v/>
      </c>
      <c r="B24" s="283" t="s">
        <v>3426</v>
      </c>
      <c r="C24" s="284" t="s">
        <v>3014</v>
      </c>
      <c r="D24" s="284" t="s">
        <v>3002</v>
      </c>
      <c r="E24" s="285" t="str">
        <f>CONCATENATE(SUM('Раздел 1'!AJ11:AJ11),"=",0)</f>
        <v>0=0</v>
      </c>
      <c r="F24" s="207"/>
      <c r="G24" s="63" t="str">
        <f>IF(('ФЛК (информационный)'!A24="Неверно!")*('ФЛК (информационный)'!F24=""),"Внести подтверждение к нарушенному информационному ФЛК"," ")</f>
        <v xml:space="preserve"> </v>
      </c>
    </row>
    <row r="25" spans="1:7" ht="46.8" x14ac:dyDescent="0.3">
      <c r="A25" s="283" t="str">
        <f>IF((SUM('Раздел 1'!AJ38:AJ38)=0),"","Неверно!")</f>
        <v/>
      </c>
      <c r="B25" s="283" t="s">
        <v>3426</v>
      </c>
      <c r="C25" s="284" t="s">
        <v>2577</v>
      </c>
      <c r="D25" s="284" t="s">
        <v>3002</v>
      </c>
      <c r="E25" s="285" t="str">
        <f>CONCATENATE(SUM('Раздел 1'!AJ38:AJ38),"=",0)</f>
        <v>0=0</v>
      </c>
      <c r="F25" s="207"/>
      <c r="G25" s="63" t="str">
        <f>IF(('ФЛК (информационный)'!A25="Неверно!")*('ФЛК (информационный)'!F25=""),"Внести подтверждение к нарушенному информационному ФЛК"," ")</f>
        <v xml:space="preserve"> </v>
      </c>
    </row>
    <row r="26" spans="1:7" ht="46.8" x14ac:dyDescent="0.3">
      <c r="A26" s="283" t="str">
        <f>IF((SUM('Раздел 1'!AJ39:AJ39)=0),"","Неверно!")</f>
        <v/>
      </c>
      <c r="B26" s="283" t="s">
        <v>3426</v>
      </c>
      <c r="C26" s="284" t="s">
        <v>3015</v>
      </c>
      <c r="D26" s="284" t="s">
        <v>3002</v>
      </c>
      <c r="E26" s="285" t="str">
        <f>CONCATENATE(SUM('Раздел 1'!AJ39:AJ39),"=",0)</f>
        <v>0=0</v>
      </c>
      <c r="F26" s="207"/>
      <c r="G26" s="63" t="str">
        <f>IF(('ФЛК (информационный)'!A26="Неверно!")*('ФЛК (информационный)'!F26=""),"Внести подтверждение к нарушенному информационному ФЛК"," ")</f>
        <v xml:space="preserve"> </v>
      </c>
    </row>
    <row r="27" spans="1:7" ht="46.8" x14ac:dyDescent="0.3">
      <c r="A27" s="283" t="str">
        <f>IF((SUM('Раздел 1'!AJ40:AJ40)=0),"","Неверно!")</f>
        <v/>
      </c>
      <c r="B27" s="283" t="s">
        <v>3426</v>
      </c>
      <c r="C27" s="284" t="s">
        <v>3016</v>
      </c>
      <c r="D27" s="284" t="s">
        <v>3002</v>
      </c>
      <c r="E27" s="285" t="str">
        <f>CONCATENATE(SUM('Раздел 1'!AJ40:AJ40),"=",0)</f>
        <v>0=0</v>
      </c>
      <c r="F27" s="207"/>
      <c r="G27" s="63" t="str">
        <f>IF(('ФЛК (информационный)'!A27="Неверно!")*('ФЛК (информационный)'!F27=""),"Внести подтверждение к нарушенному информационному ФЛК"," ")</f>
        <v xml:space="preserve"> </v>
      </c>
    </row>
    <row r="28" spans="1:7" ht="46.8" x14ac:dyDescent="0.3">
      <c r="A28" s="283" t="str">
        <f>IF((SUM('Раздел 1'!AJ41:AJ41)=0),"","Неверно!")</f>
        <v/>
      </c>
      <c r="B28" s="283" t="s">
        <v>3426</v>
      </c>
      <c r="C28" s="284" t="s">
        <v>2578</v>
      </c>
      <c r="D28" s="284" t="s">
        <v>3002</v>
      </c>
      <c r="E28" s="285" t="str">
        <f>CONCATENATE(SUM('Раздел 1'!AJ41:AJ41),"=",0)</f>
        <v>0=0</v>
      </c>
      <c r="F28" s="207"/>
      <c r="G28" s="63" t="str">
        <f>IF(('ФЛК (информационный)'!A28="Неверно!")*('ФЛК (информационный)'!F28=""),"Внести подтверждение к нарушенному информационному ФЛК"," ")</f>
        <v xml:space="preserve"> </v>
      </c>
    </row>
    <row r="29" spans="1:7" ht="46.8" x14ac:dyDescent="0.3">
      <c r="A29" s="283" t="str">
        <f>IF((SUM('Раздел 1'!AJ42:AJ42)=0),"","Неверно!")</f>
        <v/>
      </c>
      <c r="B29" s="283" t="s">
        <v>3426</v>
      </c>
      <c r="C29" s="284" t="s">
        <v>2579</v>
      </c>
      <c r="D29" s="284" t="s">
        <v>3002</v>
      </c>
      <c r="E29" s="285" t="str">
        <f>CONCATENATE(SUM('Раздел 1'!AJ42:AJ42),"=",0)</f>
        <v>0=0</v>
      </c>
      <c r="F29" s="207"/>
      <c r="G29" s="63" t="str">
        <f>IF(('ФЛК (информационный)'!A29="Неверно!")*('ФЛК (информационный)'!F29=""),"Внести подтверждение к нарушенному информационному ФЛК"," ")</f>
        <v xml:space="preserve"> </v>
      </c>
    </row>
    <row r="30" spans="1:7" ht="46.8" x14ac:dyDescent="0.3">
      <c r="A30" s="283" t="str">
        <f>IF((SUM('Раздел 1'!AJ43:AJ43)=0),"","Неверно!")</f>
        <v/>
      </c>
      <c r="B30" s="283" t="s">
        <v>3426</v>
      </c>
      <c r="C30" s="284" t="s">
        <v>2580</v>
      </c>
      <c r="D30" s="284" t="s">
        <v>3002</v>
      </c>
      <c r="E30" s="285" t="str">
        <f>CONCATENATE(SUM('Раздел 1'!AJ43:AJ43),"=",0)</f>
        <v>0=0</v>
      </c>
      <c r="F30" s="207"/>
      <c r="G30" s="63" t="str">
        <f>IF(('ФЛК (информационный)'!A30="Неверно!")*('ФЛК (информационный)'!F30=""),"Внести подтверждение к нарушенному информационному ФЛК"," ")</f>
        <v xml:space="preserve"> </v>
      </c>
    </row>
    <row r="31" spans="1:7" ht="46.8" x14ac:dyDescent="0.3">
      <c r="A31" s="283" t="str">
        <f>IF((SUM('Раздел 1'!AJ44:AJ44)=0),"","Неверно!")</f>
        <v/>
      </c>
      <c r="B31" s="283" t="s">
        <v>3426</v>
      </c>
      <c r="C31" s="284" t="s">
        <v>3017</v>
      </c>
      <c r="D31" s="284" t="s">
        <v>3002</v>
      </c>
      <c r="E31" s="285" t="str">
        <f>CONCATENATE(SUM('Раздел 1'!AJ44:AJ44),"=",0)</f>
        <v>0=0</v>
      </c>
      <c r="F31" s="207"/>
      <c r="G31" s="63" t="str">
        <f>IF(('ФЛК (информационный)'!A31="Неверно!")*('ФЛК (информационный)'!F31=""),"Внести подтверждение к нарушенному информационному ФЛК"," ")</f>
        <v xml:space="preserve"> </v>
      </c>
    </row>
    <row r="32" spans="1:7" ht="46.8" x14ac:dyDescent="0.3">
      <c r="A32" s="283" t="str">
        <f>IF((SUM('Раздел 1'!AJ45:AJ45)=0),"","Неверно!")</f>
        <v/>
      </c>
      <c r="B32" s="283" t="s">
        <v>3426</v>
      </c>
      <c r="C32" s="284" t="s">
        <v>3018</v>
      </c>
      <c r="D32" s="284" t="s">
        <v>3002</v>
      </c>
      <c r="E32" s="285" t="str">
        <f>CONCATENATE(SUM('Раздел 1'!AJ45:AJ45),"=",0)</f>
        <v>0=0</v>
      </c>
      <c r="F32" s="207"/>
      <c r="G32" s="63" t="str">
        <f>IF(('ФЛК (информационный)'!A32="Неверно!")*('ФЛК (информационный)'!F32=""),"Внести подтверждение к нарушенному информационному ФЛК"," ")</f>
        <v xml:space="preserve"> </v>
      </c>
    </row>
    <row r="33" spans="1:7" ht="46.8" x14ac:dyDescent="0.3">
      <c r="A33" s="283" t="str">
        <f>IF((SUM('Раздел 1'!AJ46:AJ46)=0),"","Неверно!")</f>
        <v/>
      </c>
      <c r="B33" s="283" t="s">
        <v>3426</v>
      </c>
      <c r="C33" s="284" t="s">
        <v>3019</v>
      </c>
      <c r="D33" s="284" t="s">
        <v>3002</v>
      </c>
      <c r="E33" s="285" t="str">
        <f>CONCATENATE(SUM('Раздел 1'!AJ46:AJ46),"=",0)</f>
        <v>0=0</v>
      </c>
      <c r="F33" s="207"/>
      <c r="G33" s="63" t="str">
        <f>IF(('ФЛК (информационный)'!A33="Неверно!")*('ФЛК (информационный)'!F33=""),"Внести подтверждение к нарушенному информационному ФЛК"," ")</f>
        <v xml:space="preserve"> </v>
      </c>
    </row>
    <row r="34" spans="1:7" ht="46.8" x14ac:dyDescent="0.3">
      <c r="A34" s="283" t="str">
        <f>IF((SUM('Раздел 1'!AJ47:AJ47)=0),"","Неверно!")</f>
        <v/>
      </c>
      <c r="B34" s="283" t="s">
        <v>3426</v>
      </c>
      <c r="C34" s="284" t="s">
        <v>2542</v>
      </c>
      <c r="D34" s="284" t="s">
        <v>3002</v>
      </c>
      <c r="E34" s="285" t="str">
        <f>CONCATENATE(SUM('Раздел 1'!AJ47:AJ47),"=",0)</f>
        <v>0=0</v>
      </c>
      <c r="F34" s="207"/>
      <c r="G34" s="63" t="str">
        <f>IF(('ФЛК (информационный)'!A34="Неверно!")*('ФЛК (информационный)'!F34=""),"Внести подтверждение к нарушенному информационному ФЛК"," ")</f>
        <v xml:space="preserve"> </v>
      </c>
    </row>
    <row r="35" spans="1:7" ht="46.8" x14ac:dyDescent="0.3">
      <c r="A35" s="283" t="str">
        <f>IF((SUM('Раздел 1'!AJ12:AJ12)=0),"","Неверно!")</f>
        <v/>
      </c>
      <c r="B35" s="283" t="s">
        <v>3426</v>
      </c>
      <c r="C35" s="284" t="s">
        <v>3020</v>
      </c>
      <c r="D35" s="284" t="s">
        <v>3002</v>
      </c>
      <c r="E35" s="285" t="str">
        <f>CONCATENATE(SUM('Раздел 1'!AJ12:AJ12),"=",0)</f>
        <v>0=0</v>
      </c>
      <c r="F35" s="207"/>
      <c r="G35" s="63" t="str">
        <f>IF(('ФЛК (информационный)'!A35="Неверно!")*('ФЛК (информационный)'!F35=""),"Внести подтверждение к нарушенному информационному ФЛК"," ")</f>
        <v xml:space="preserve"> </v>
      </c>
    </row>
    <row r="36" spans="1:7" ht="46.8" x14ac:dyDescent="0.3">
      <c r="A36" s="283" t="str">
        <f>IF((SUM('Раздел 1'!AJ48:AJ48)=0),"","Неверно!")</f>
        <v/>
      </c>
      <c r="B36" s="283" t="s">
        <v>3426</v>
      </c>
      <c r="C36" s="284" t="s">
        <v>2543</v>
      </c>
      <c r="D36" s="284" t="s">
        <v>3002</v>
      </c>
      <c r="E36" s="285" t="str">
        <f>CONCATENATE(SUM('Раздел 1'!AJ48:AJ48),"=",0)</f>
        <v>0=0</v>
      </c>
      <c r="F36" s="207"/>
      <c r="G36" s="63" t="str">
        <f>IF(('ФЛК (информационный)'!A36="Неверно!")*('ФЛК (информационный)'!F36=""),"Внести подтверждение к нарушенному информационному ФЛК"," ")</f>
        <v xml:space="preserve"> </v>
      </c>
    </row>
    <row r="37" spans="1:7" ht="46.8" x14ac:dyDescent="0.3">
      <c r="A37" s="283" t="str">
        <f>IF((SUM('Раздел 1'!AJ49:AJ49)=0),"","Неверно!")</f>
        <v/>
      </c>
      <c r="B37" s="283" t="s">
        <v>3426</v>
      </c>
      <c r="C37" s="284" t="s">
        <v>2544</v>
      </c>
      <c r="D37" s="284" t="s">
        <v>3002</v>
      </c>
      <c r="E37" s="285" t="str">
        <f>CONCATENATE(SUM('Раздел 1'!AJ49:AJ49),"=",0)</f>
        <v>0=0</v>
      </c>
      <c r="F37" s="207"/>
      <c r="G37" s="63" t="str">
        <f>IF(('ФЛК (информационный)'!A37="Неверно!")*('ФЛК (информационный)'!F37=""),"Внести подтверждение к нарушенному информационному ФЛК"," ")</f>
        <v xml:space="preserve"> </v>
      </c>
    </row>
    <row r="38" spans="1:7" ht="46.8" x14ac:dyDescent="0.3">
      <c r="A38" s="283" t="str">
        <f>IF((SUM('Раздел 1'!AJ50:AJ50)=0),"","Неверно!")</f>
        <v/>
      </c>
      <c r="B38" s="283" t="s">
        <v>3426</v>
      </c>
      <c r="C38" s="284" t="s">
        <v>2545</v>
      </c>
      <c r="D38" s="284" t="s">
        <v>3002</v>
      </c>
      <c r="E38" s="285" t="str">
        <f>CONCATENATE(SUM('Раздел 1'!AJ50:AJ50),"=",0)</f>
        <v>0=0</v>
      </c>
      <c r="F38" s="207"/>
      <c r="G38" s="63" t="str">
        <f>IF(('ФЛК (информационный)'!A38="Неверно!")*('ФЛК (информационный)'!F38=""),"Внести подтверждение к нарушенному информационному ФЛК"," ")</f>
        <v xml:space="preserve"> </v>
      </c>
    </row>
    <row r="39" spans="1:7" ht="46.8" x14ac:dyDescent="0.3">
      <c r="A39" s="283" t="str">
        <f>IF((SUM('Раздел 1'!AJ51:AJ51)=0),"","Неверно!")</f>
        <v/>
      </c>
      <c r="B39" s="283" t="s">
        <v>3426</v>
      </c>
      <c r="C39" s="284" t="s">
        <v>2546</v>
      </c>
      <c r="D39" s="284" t="s">
        <v>3002</v>
      </c>
      <c r="E39" s="285" t="str">
        <f>CONCATENATE(SUM('Раздел 1'!AJ51:AJ51),"=",0)</f>
        <v>0=0</v>
      </c>
      <c r="F39" s="207"/>
      <c r="G39" s="63" t="str">
        <f>IF(('ФЛК (информационный)'!A39="Неверно!")*('ФЛК (информационный)'!F39=""),"Внести подтверждение к нарушенному информационному ФЛК"," ")</f>
        <v xml:space="preserve"> </v>
      </c>
    </row>
    <row r="40" spans="1:7" ht="46.8" x14ac:dyDescent="0.3">
      <c r="A40" s="283" t="str">
        <f>IF((SUM('Раздел 1'!AJ52:AJ52)=0),"","Неверно!")</f>
        <v/>
      </c>
      <c r="B40" s="283" t="s">
        <v>3426</v>
      </c>
      <c r="C40" s="284" t="s">
        <v>2547</v>
      </c>
      <c r="D40" s="284" t="s">
        <v>3002</v>
      </c>
      <c r="E40" s="285" t="str">
        <f>CONCATENATE(SUM('Раздел 1'!AJ52:AJ52),"=",0)</f>
        <v>0=0</v>
      </c>
      <c r="F40" s="207"/>
      <c r="G40" s="63" t="str">
        <f>IF(('ФЛК (информационный)'!A40="Неверно!")*('ФЛК (информационный)'!F40=""),"Внести подтверждение к нарушенному информационному ФЛК"," ")</f>
        <v xml:space="preserve"> </v>
      </c>
    </row>
    <row r="41" spans="1:7" ht="46.8" x14ac:dyDescent="0.3">
      <c r="A41" s="283" t="str">
        <f>IF((SUM('Раздел 1'!AJ13:AJ13)=0),"","Неверно!")</f>
        <v/>
      </c>
      <c r="B41" s="283" t="s">
        <v>3426</v>
      </c>
      <c r="C41" s="284" t="s">
        <v>2571</v>
      </c>
      <c r="D41" s="284" t="s">
        <v>3002</v>
      </c>
      <c r="E41" s="285" t="str">
        <f>CONCATENATE(SUM('Раздел 1'!AJ13:AJ13),"=",0)</f>
        <v>0=0</v>
      </c>
      <c r="F41" s="207"/>
      <c r="G41" s="63" t="str">
        <f>IF(('ФЛК (информационный)'!A41="Неверно!")*('ФЛК (информационный)'!F41=""),"Внести подтверждение к нарушенному информационному ФЛК"," ")</f>
        <v xml:space="preserve"> </v>
      </c>
    </row>
    <row r="42" spans="1:7" ht="46.8" x14ac:dyDescent="0.3">
      <c r="A42" s="283" t="str">
        <f>IF((SUM('Раздел 1'!AJ14:AJ14)=0),"","Неверно!")</f>
        <v/>
      </c>
      <c r="B42" s="283" t="s">
        <v>3426</v>
      </c>
      <c r="C42" s="284" t="s">
        <v>3021</v>
      </c>
      <c r="D42" s="284" t="s">
        <v>3002</v>
      </c>
      <c r="E42" s="285" t="str">
        <f>CONCATENATE(SUM('Раздел 1'!AJ14:AJ14),"=",0)</f>
        <v>0=0</v>
      </c>
      <c r="F42" s="207"/>
      <c r="G42" s="63" t="str">
        <f>IF(('ФЛК (информационный)'!A42="Неверно!")*('ФЛК (информационный)'!F42=""),"Внести подтверждение к нарушенному информационному ФЛК"," ")</f>
        <v xml:space="preserve"> </v>
      </c>
    </row>
    <row r="43" spans="1:7" ht="46.8" x14ac:dyDescent="0.3">
      <c r="A43" s="283" t="str">
        <f>IF((SUM('Раздел 1'!AJ15:AJ15)=0),"","Неверно!")</f>
        <v/>
      </c>
      <c r="B43" s="283" t="s">
        <v>3426</v>
      </c>
      <c r="C43" s="284" t="s">
        <v>2575</v>
      </c>
      <c r="D43" s="284" t="s">
        <v>3002</v>
      </c>
      <c r="E43" s="285" t="str">
        <f>CONCATENATE(SUM('Раздел 1'!AJ15:AJ15),"=",0)</f>
        <v>0=0</v>
      </c>
      <c r="F43" s="207"/>
      <c r="G43" s="63" t="str">
        <f>IF(('ФЛК (информационный)'!A43="Неверно!")*('ФЛК (информационный)'!F43=""),"Внести подтверждение к нарушенному информационному ФЛК"," ")</f>
        <v xml:space="preserve"> </v>
      </c>
    </row>
    <row r="44" spans="1:7" ht="46.8" x14ac:dyDescent="0.3">
      <c r="A44" s="283" t="str">
        <f>IF((SUM('Раздел 1'!AJ16:AJ16)=0),"","Неверно!")</f>
        <v/>
      </c>
      <c r="B44" s="283" t="s">
        <v>3426</v>
      </c>
      <c r="C44" s="284" t="s">
        <v>3022</v>
      </c>
      <c r="D44" s="284" t="s">
        <v>3002</v>
      </c>
      <c r="E44" s="285" t="str">
        <f>CONCATENATE(SUM('Раздел 1'!AJ16:AJ16),"=",0)</f>
        <v>0=0</v>
      </c>
      <c r="F44" s="207"/>
      <c r="G44" s="63" t="str">
        <f>IF(('ФЛК (информационный)'!A44="Неверно!")*('ФЛК (информационный)'!F44=""),"Внести подтверждение к нарушенному информационному ФЛК"," ")</f>
        <v xml:space="preserve"> </v>
      </c>
    </row>
    <row r="45" spans="1:7" ht="46.8" x14ac:dyDescent="0.3">
      <c r="A45" s="283" t="str">
        <f>IF((SUM('Раздел 1'!AJ17:AJ17)=0),"","Неверно!")</f>
        <v/>
      </c>
      <c r="B45" s="283" t="s">
        <v>3426</v>
      </c>
      <c r="C45" s="284" t="s">
        <v>2538</v>
      </c>
      <c r="D45" s="284" t="s">
        <v>3002</v>
      </c>
      <c r="E45" s="285" t="str">
        <f>CONCATENATE(SUM('Раздел 1'!AJ17:AJ17),"=",0)</f>
        <v>0=0</v>
      </c>
      <c r="F45" s="207"/>
      <c r="G45" s="63" t="str">
        <f>IF(('ФЛК (информационный)'!A45="Неверно!")*('ФЛК (информационный)'!F45=""),"Внести подтверждение к нарушенному информационному ФЛК"," ")</f>
        <v xml:space="preserve"> </v>
      </c>
    </row>
    <row r="46" spans="1:7" ht="31.2" x14ac:dyDescent="0.3">
      <c r="A46" s="283" t="str">
        <f>IF((SUM('Раздел 1'!O28:O28)=0),"","Неверно!")</f>
        <v/>
      </c>
      <c r="B46" s="283" t="s">
        <v>3427</v>
      </c>
      <c r="C46" s="284" t="s">
        <v>2527</v>
      </c>
      <c r="D46" s="284" t="s">
        <v>250</v>
      </c>
      <c r="E46" s="285" t="str">
        <f>CONCATENATE(SUM('Раздел 1'!O28:O28),"=",0)</f>
        <v>0=0</v>
      </c>
      <c r="F46" s="207"/>
      <c r="G46" s="63" t="str">
        <f>IF(('ФЛК (информационный)'!A46="Неверно!")*('ФЛК (информационный)'!F46=""),"Внести подтверждение к нарушенному информационному ФЛК"," ")</f>
        <v xml:space="preserve"> </v>
      </c>
    </row>
    <row r="47" spans="1:7" ht="31.2" x14ac:dyDescent="0.3">
      <c r="A47" s="283" t="str">
        <f>IF((SUM('Раздел 1'!O29:O29)=0),"","Неверно!")</f>
        <v/>
      </c>
      <c r="B47" s="283" t="s">
        <v>3427</v>
      </c>
      <c r="C47" s="284" t="s">
        <v>2528</v>
      </c>
      <c r="D47" s="284" t="s">
        <v>250</v>
      </c>
      <c r="E47" s="285" t="str">
        <f>CONCATENATE(SUM('Раздел 1'!O29:O29),"=",0)</f>
        <v>0=0</v>
      </c>
      <c r="F47" s="207"/>
      <c r="G47" s="63" t="str">
        <f>IF(('ФЛК (информационный)'!A47="Неверно!")*('ФЛК (информационный)'!F47=""),"Внести подтверждение к нарушенному информационному ФЛК"," ")</f>
        <v xml:space="preserve"> </v>
      </c>
    </row>
    <row r="48" spans="1:7" ht="31.2" x14ac:dyDescent="0.3">
      <c r="A48" s="283" t="str">
        <f>IF((SUM('Раздел 1'!R40:R40)=0),"","Неверно!")</f>
        <v/>
      </c>
      <c r="B48" s="283" t="s">
        <v>3428</v>
      </c>
      <c r="C48" s="284" t="s">
        <v>3057</v>
      </c>
      <c r="D48" s="284" t="s">
        <v>256</v>
      </c>
      <c r="E48" s="285" t="str">
        <f>CONCATENATE(SUM('Раздел 1'!R40:R40),"=",0)</f>
        <v>0=0</v>
      </c>
      <c r="F48" s="207"/>
      <c r="G48" s="63" t="str">
        <f>IF(('ФЛК (информационный)'!A48="Неверно!")*('ФЛК (информационный)'!F48=""),"Внести подтверждение к нарушенному информационному ФЛК"," ")</f>
        <v xml:space="preserve"> </v>
      </c>
    </row>
    <row r="49" spans="1:7" ht="31.2" x14ac:dyDescent="0.3">
      <c r="A49" s="283" t="str">
        <f>IF((SUM('Раздел 1'!R41:R41)=0),"","Неверно!")</f>
        <v/>
      </c>
      <c r="B49" s="283" t="s">
        <v>3428</v>
      </c>
      <c r="C49" s="284" t="s">
        <v>2529</v>
      </c>
      <c r="D49" s="284" t="s">
        <v>256</v>
      </c>
      <c r="E49" s="285" t="str">
        <f>CONCATENATE(SUM('Раздел 1'!R41:R41),"=",0)</f>
        <v>0=0</v>
      </c>
      <c r="F49" s="207"/>
      <c r="G49" s="63" t="str">
        <f>IF(('ФЛК (информационный)'!A49="Неверно!")*('ФЛК (информационный)'!F49=""),"Внести подтверждение к нарушенному информационному ФЛК"," ")</f>
        <v xml:space="preserve"> </v>
      </c>
    </row>
    <row r="50" spans="1:7" ht="31.2" x14ac:dyDescent="0.3">
      <c r="A50" s="283" t="str">
        <f>IF((SUM('Раздел 1'!R42:R42)=0),"","Неверно!")</f>
        <v/>
      </c>
      <c r="B50" s="283" t="s">
        <v>3428</v>
      </c>
      <c r="C50" s="284" t="s">
        <v>2530</v>
      </c>
      <c r="D50" s="284" t="s">
        <v>256</v>
      </c>
      <c r="E50" s="285" t="str">
        <f>CONCATENATE(SUM('Раздел 1'!R42:R42),"=",0)</f>
        <v>0=0</v>
      </c>
      <c r="F50" s="207"/>
      <c r="G50" s="63" t="str">
        <f>IF(('ФЛК (информационный)'!A50="Неверно!")*('ФЛК (информационный)'!F50=""),"Внести подтверждение к нарушенному информационному ФЛК"," ")</f>
        <v xml:space="preserve"> </v>
      </c>
    </row>
    <row r="51" spans="1:7" ht="31.2" x14ac:dyDescent="0.3">
      <c r="A51" s="283" t="str">
        <f>IF((SUM('Раздел 1'!Q12:Q12)=0),"","Неверно!")</f>
        <v/>
      </c>
      <c r="B51" s="283" t="s">
        <v>3429</v>
      </c>
      <c r="C51" s="284" t="s">
        <v>2532</v>
      </c>
      <c r="D51" s="284" t="s">
        <v>255</v>
      </c>
      <c r="E51" s="285" t="str">
        <f>CONCATENATE(SUM('Раздел 1'!Q12:Q12),"=",0)</f>
        <v>0=0</v>
      </c>
      <c r="F51" s="207"/>
      <c r="G51" s="63" t="str">
        <f>IF(('ФЛК (информационный)'!A51="Неверно!")*('ФЛК (информационный)'!F51=""),"Внести подтверждение к нарушенному информационному ФЛК"," ")</f>
        <v xml:space="preserve"> </v>
      </c>
    </row>
    <row r="52" spans="1:7" ht="31.2" x14ac:dyDescent="0.3">
      <c r="A52" s="283" t="str">
        <f>IF((SUM('Раздел 1'!Q13:Q13)=0),"","Неверно!")</f>
        <v/>
      </c>
      <c r="B52" s="283" t="s">
        <v>3429</v>
      </c>
      <c r="C52" s="284" t="s">
        <v>2533</v>
      </c>
      <c r="D52" s="284" t="s">
        <v>255</v>
      </c>
      <c r="E52" s="285" t="str">
        <f>CONCATENATE(SUM('Раздел 1'!Q13:Q13),"=",0)</f>
        <v>0=0</v>
      </c>
      <c r="F52" s="207"/>
      <c r="G52" s="63" t="str">
        <f>IF(('ФЛК (информационный)'!A52="Неверно!")*('ФЛК (информационный)'!F52=""),"Внести подтверждение к нарушенному информационному ФЛК"," ")</f>
        <v xml:space="preserve"> </v>
      </c>
    </row>
    <row r="53" spans="1:7" ht="46.8" x14ac:dyDescent="0.3">
      <c r="A53" s="283" t="str">
        <f>IF((SUM('Раздел 1'!P47:P47)=0),"","Неверно!")</f>
        <v/>
      </c>
      <c r="B53" s="283" t="s">
        <v>3430</v>
      </c>
      <c r="C53" s="284" t="s">
        <v>2534</v>
      </c>
      <c r="D53" s="284" t="s">
        <v>254</v>
      </c>
      <c r="E53" s="285" t="str">
        <f>CONCATENATE(SUM('Раздел 1'!P47:P47),"=",0)</f>
        <v>0=0</v>
      </c>
      <c r="F53" s="207"/>
      <c r="G53" s="63" t="str">
        <f>IF(('ФЛК (информационный)'!A53="Неверно!")*('ФЛК (информационный)'!F53=""),"Внести подтверждение к нарушенному информационному ФЛК"," ")</f>
        <v xml:space="preserve"> </v>
      </c>
    </row>
    <row r="54" spans="1:7" ht="31.2" x14ac:dyDescent="0.3">
      <c r="A54" s="283" t="str">
        <f>IF((SUM('Раздел 1'!Q15:Q15)=0),"","Неверно!")</f>
        <v/>
      </c>
      <c r="B54" s="283" t="s">
        <v>3431</v>
      </c>
      <c r="C54" s="284" t="s">
        <v>2535</v>
      </c>
      <c r="D54" s="284" t="s">
        <v>255</v>
      </c>
      <c r="E54" s="285" t="str">
        <f>CONCATENATE(SUM('Раздел 1'!Q15:Q15),"=",0)</f>
        <v>0=0</v>
      </c>
      <c r="F54" s="207"/>
      <c r="G54" s="63" t="str">
        <f>IF(('ФЛК (информационный)'!A54="Неверно!")*('ФЛК (информационный)'!F54=""),"Внести подтверждение к нарушенному информационному ФЛК"," ")</f>
        <v xml:space="preserve"> </v>
      </c>
    </row>
    <row r="55" spans="1:7" ht="31.2" x14ac:dyDescent="0.3">
      <c r="A55" s="283" t="str">
        <f>IF((SUM('Раздел 1'!Q47:Q47)=0),"","Неверно!")</f>
        <v/>
      </c>
      <c r="B55" s="283" t="s">
        <v>3432</v>
      </c>
      <c r="C55" s="284" t="s">
        <v>2536</v>
      </c>
      <c r="D55" s="284" t="s">
        <v>255</v>
      </c>
      <c r="E55" s="285" t="str">
        <f>CONCATENATE(SUM('Раздел 1'!Q47:Q47),"=",0)</f>
        <v>0=0</v>
      </c>
      <c r="F55" s="207"/>
      <c r="G55" s="63" t="str">
        <f>IF(('ФЛК (информационный)'!A55="Неверно!")*('ФЛК (информационный)'!F55=""),"Внести подтверждение к нарушенному информационному ФЛК"," ")</f>
        <v xml:space="preserve"> </v>
      </c>
    </row>
    <row r="56" spans="1:7" ht="46.8" x14ac:dyDescent="0.3">
      <c r="A56" s="283" t="str">
        <f>IF((SUM('Раздел 1'!AK17:AK17)=0),"","Неверно!")</f>
        <v/>
      </c>
      <c r="B56" s="283" t="s">
        <v>3433</v>
      </c>
      <c r="C56" s="284" t="s">
        <v>3056</v>
      </c>
      <c r="D56" s="284" t="s">
        <v>253</v>
      </c>
      <c r="E56" s="285" t="str">
        <f>CONCATENATE(SUM('Раздел 1'!AK17:AK17),"=",0)</f>
        <v>0=0</v>
      </c>
      <c r="F56" s="207"/>
      <c r="G56" s="63" t="str">
        <f>IF(('ФЛК (информационный)'!A56="Неверно!")*('ФЛК (информационный)'!F56=""),"Внести подтверждение к нарушенному информационному ФЛК"," ")</f>
        <v xml:space="preserve"> </v>
      </c>
    </row>
    <row r="57" spans="1:7" ht="31.2" x14ac:dyDescent="0.3">
      <c r="A57" s="283" t="str">
        <f>IF((SUM('Раздел 1'!Q20:Q20)=0),"","Неверно!")</f>
        <v/>
      </c>
      <c r="B57" s="283" t="s">
        <v>3434</v>
      </c>
      <c r="C57" s="284" t="s">
        <v>2539</v>
      </c>
      <c r="D57" s="284" t="s">
        <v>255</v>
      </c>
      <c r="E57" s="285" t="str">
        <f>CONCATENATE(SUM('Раздел 1'!Q20:Q20),"=",0)</f>
        <v>0=0</v>
      </c>
      <c r="F57" s="207"/>
      <c r="G57" s="63" t="str">
        <f>IF(('ФЛК (информационный)'!A57="Неверно!")*('ФЛК (информационный)'!F57=""),"Внести подтверждение к нарушенному информационному ФЛК"," ")</f>
        <v xml:space="preserve"> </v>
      </c>
    </row>
    <row r="58" spans="1:7" ht="31.2" x14ac:dyDescent="0.3">
      <c r="A58" s="283" t="str">
        <f>IF((SUM('Раздел 1'!Q21:Q21)=0),"","Неверно!")</f>
        <v/>
      </c>
      <c r="B58" s="283" t="s">
        <v>3434</v>
      </c>
      <c r="C58" s="284" t="s">
        <v>2540</v>
      </c>
      <c r="D58" s="284" t="s">
        <v>255</v>
      </c>
      <c r="E58" s="285" t="str">
        <f>CONCATENATE(SUM('Раздел 1'!Q21:Q21),"=",0)</f>
        <v>0=0</v>
      </c>
      <c r="F58" s="207"/>
      <c r="G58" s="63" t="str">
        <f>IF(('ФЛК (информационный)'!A58="Неверно!")*('ФЛК (информационный)'!F58=""),"Внести подтверждение к нарушенному информационному ФЛК"," ")</f>
        <v xml:space="preserve"> </v>
      </c>
    </row>
    <row r="59" spans="1:7" ht="31.2" x14ac:dyDescent="0.3">
      <c r="A59" s="283" t="str">
        <f>IF((SUM('Раздел 1'!Q49:Q49)=0),"","Неверно!")</f>
        <v/>
      </c>
      <c r="B59" s="283" t="s">
        <v>3435</v>
      </c>
      <c r="C59" s="284" t="s">
        <v>2541</v>
      </c>
      <c r="D59" s="284" t="s">
        <v>255</v>
      </c>
      <c r="E59" s="285" t="str">
        <f>CONCATENATE(SUM('Раздел 1'!Q49:Q49),"=",0)</f>
        <v>0=0</v>
      </c>
      <c r="F59" s="207"/>
      <c r="G59" s="63" t="str">
        <f>IF(('ФЛК (информационный)'!A59="Неверно!")*('ФЛК (информационный)'!F59=""),"Внести подтверждение к нарушенному информационному ФЛК"," ")</f>
        <v xml:space="preserve"> </v>
      </c>
    </row>
    <row r="60" spans="1:7" ht="46.8" x14ac:dyDescent="0.3">
      <c r="A60" s="283" t="str">
        <f>IF((SUM('Раздел 1'!AK47:AK47)=0),"","Неверно!")</f>
        <v/>
      </c>
      <c r="B60" s="283" t="s">
        <v>3436</v>
      </c>
      <c r="C60" s="284" t="s">
        <v>3050</v>
      </c>
      <c r="D60" s="284" t="s">
        <v>253</v>
      </c>
      <c r="E60" s="285" t="str">
        <f>CONCATENATE(SUM('Раздел 1'!AK47:AK47),"=",0)</f>
        <v>0=0</v>
      </c>
      <c r="F60" s="207"/>
      <c r="G60" s="63" t="str">
        <f>IF(('ФЛК (информационный)'!A60="Неверно!")*('ФЛК (информационный)'!F60=""),"Внести подтверждение к нарушенному информационному ФЛК"," ")</f>
        <v xml:space="preserve"> </v>
      </c>
    </row>
    <row r="61" spans="1:7" ht="46.8" x14ac:dyDescent="0.3">
      <c r="A61" s="283" t="str">
        <f>IF((SUM('Раздел 1'!AK48:AK48)=0),"","Неверно!")</f>
        <v/>
      </c>
      <c r="B61" s="283" t="s">
        <v>3436</v>
      </c>
      <c r="C61" s="284" t="s">
        <v>3051</v>
      </c>
      <c r="D61" s="284" t="s">
        <v>253</v>
      </c>
      <c r="E61" s="285" t="str">
        <f>CONCATENATE(SUM('Раздел 1'!AK48:AK48),"=",0)</f>
        <v>0=0</v>
      </c>
      <c r="F61" s="207"/>
      <c r="G61" s="63" t="str">
        <f>IF(('ФЛК (информационный)'!A61="Неверно!")*('ФЛК (информационный)'!F61=""),"Внести подтверждение к нарушенному информационному ФЛК"," ")</f>
        <v xml:space="preserve"> </v>
      </c>
    </row>
    <row r="62" spans="1:7" ht="46.8" x14ac:dyDescent="0.3">
      <c r="A62" s="283" t="str">
        <f>IF((SUM('Раздел 1'!AK49:AK49)=0),"","Неверно!")</f>
        <v/>
      </c>
      <c r="B62" s="283" t="s">
        <v>3436</v>
      </c>
      <c r="C62" s="284" t="s">
        <v>3052</v>
      </c>
      <c r="D62" s="284" t="s">
        <v>253</v>
      </c>
      <c r="E62" s="285" t="str">
        <f>CONCATENATE(SUM('Раздел 1'!AK49:AK49),"=",0)</f>
        <v>0=0</v>
      </c>
      <c r="F62" s="207"/>
      <c r="G62" s="63" t="str">
        <f>IF(('ФЛК (информационный)'!A62="Неверно!")*('ФЛК (информационный)'!F62=""),"Внести подтверждение к нарушенному информационному ФЛК"," ")</f>
        <v xml:space="preserve"> </v>
      </c>
    </row>
    <row r="63" spans="1:7" ht="46.8" x14ac:dyDescent="0.3">
      <c r="A63" s="283" t="str">
        <f>IF((SUM('Раздел 1'!AK50:AK50)=0),"","Неверно!")</f>
        <v/>
      </c>
      <c r="B63" s="283" t="s">
        <v>3436</v>
      </c>
      <c r="C63" s="284" t="s">
        <v>3053</v>
      </c>
      <c r="D63" s="284" t="s">
        <v>253</v>
      </c>
      <c r="E63" s="285" t="str">
        <f>CONCATENATE(SUM('Раздел 1'!AK50:AK50),"=",0)</f>
        <v>0=0</v>
      </c>
      <c r="F63" s="207"/>
      <c r="G63" s="63" t="str">
        <f>IF(('ФЛК (информационный)'!A63="Неверно!")*('ФЛК (информационный)'!F63=""),"Внести подтверждение к нарушенному информационному ФЛК"," ")</f>
        <v xml:space="preserve"> </v>
      </c>
    </row>
    <row r="64" spans="1:7" ht="46.8" x14ac:dyDescent="0.3">
      <c r="A64" s="283" t="str">
        <f>IF((SUM('Раздел 1'!AK51:AK51)=0),"","Неверно!")</f>
        <v/>
      </c>
      <c r="B64" s="283" t="s">
        <v>3436</v>
      </c>
      <c r="C64" s="284" t="s">
        <v>3054</v>
      </c>
      <c r="D64" s="284" t="s">
        <v>253</v>
      </c>
      <c r="E64" s="285" t="str">
        <f>CONCATENATE(SUM('Раздел 1'!AK51:AK51),"=",0)</f>
        <v>0=0</v>
      </c>
      <c r="F64" s="207"/>
      <c r="G64" s="63" t="str">
        <f>IF(('ФЛК (информационный)'!A64="Неверно!")*('ФЛК (информационный)'!F64=""),"Внести подтверждение к нарушенному информационному ФЛК"," ")</f>
        <v xml:space="preserve"> </v>
      </c>
    </row>
    <row r="65" spans="1:7" ht="46.8" x14ac:dyDescent="0.3">
      <c r="A65" s="283" t="str">
        <f>IF((SUM('Раздел 1'!AK52:AK52)=0),"","Неверно!")</f>
        <v/>
      </c>
      <c r="B65" s="283" t="s">
        <v>3436</v>
      </c>
      <c r="C65" s="284" t="s">
        <v>3055</v>
      </c>
      <c r="D65" s="284" t="s">
        <v>253</v>
      </c>
      <c r="E65" s="285" t="str">
        <f>CONCATENATE(SUM('Раздел 1'!AK52:AK52),"=",0)</f>
        <v>0=0</v>
      </c>
      <c r="F65" s="207"/>
      <c r="G65" s="63" t="str">
        <f>IF(('ФЛК (информационный)'!A65="Неверно!")*('ФЛК (информационный)'!F65=""),"Внести подтверждение к нарушенному информационному ФЛК"," ")</f>
        <v xml:space="preserve"> </v>
      </c>
    </row>
    <row r="66" spans="1:7" ht="31.2" x14ac:dyDescent="0.3">
      <c r="A66" s="283" t="str">
        <f>IF((SUM('Раздел 1'!S41:S41)=0),"","Неверно!")</f>
        <v/>
      </c>
      <c r="B66" s="283" t="s">
        <v>3437</v>
      </c>
      <c r="C66" s="284" t="s">
        <v>3049</v>
      </c>
      <c r="D66" s="284" t="s">
        <v>257</v>
      </c>
      <c r="E66" s="285" t="str">
        <f>CONCATENATE(SUM('Раздел 1'!S41:S41),"=",0)</f>
        <v>0=0</v>
      </c>
      <c r="F66" s="207"/>
      <c r="G66" s="63" t="str">
        <f>IF(('ФЛК (информационный)'!A66="Неверно!")*('ФЛК (информационный)'!F66=""),"Внести подтверждение к нарушенному информационному ФЛК"," ")</f>
        <v xml:space="preserve"> </v>
      </c>
    </row>
    <row r="67" spans="1:7" ht="31.2" x14ac:dyDescent="0.3">
      <c r="A67" s="283" t="str">
        <f>IF((SUM('Раздел 1'!Q36:Q36)=0),"","Неверно!")</f>
        <v/>
      </c>
      <c r="B67" s="283" t="s">
        <v>3438</v>
      </c>
      <c r="C67" s="284" t="s">
        <v>3048</v>
      </c>
      <c r="D67" s="284" t="s">
        <v>255</v>
      </c>
      <c r="E67" s="285" t="str">
        <f>CONCATENATE(SUM('Раздел 1'!Q36:Q36),"=",0)</f>
        <v>0=0</v>
      </c>
      <c r="F67" s="207"/>
      <c r="G67" s="63" t="str">
        <f>IF(('ФЛК (информационный)'!A67="Неверно!")*('ФЛК (информационный)'!F67=""),"Внести подтверждение к нарушенному информационному ФЛК"," ")</f>
        <v xml:space="preserve"> </v>
      </c>
    </row>
    <row r="68" spans="1:7" ht="31.2" x14ac:dyDescent="0.3">
      <c r="A68" s="283" t="str">
        <f>IF((SUM('Раздел 1'!Q37:Q37)=0),"","Неверно!")</f>
        <v/>
      </c>
      <c r="B68" s="283" t="s">
        <v>3438</v>
      </c>
      <c r="C68" s="284" t="s">
        <v>2548</v>
      </c>
      <c r="D68" s="284" t="s">
        <v>255</v>
      </c>
      <c r="E68" s="285" t="str">
        <f>CONCATENATE(SUM('Раздел 1'!Q37:Q37),"=",0)</f>
        <v>0=0</v>
      </c>
      <c r="F68" s="207"/>
      <c r="G68" s="63" t="str">
        <f>IF(('ФЛК (информационный)'!A68="Неверно!")*('ФЛК (информационный)'!F68=""),"Внести подтверждение к нарушенному информационному ФЛК"," ")</f>
        <v xml:space="preserve"> </v>
      </c>
    </row>
    <row r="69" spans="1:7" ht="31.2" x14ac:dyDescent="0.3">
      <c r="A69" s="283" t="str">
        <f>IF((SUM('Раздел 1'!R31:R31)=0),"","Неверно!")</f>
        <v/>
      </c>
      <c r="B69" s="283" t="s">
        <v>3439</v>
      </c>
      <c r="C69" s="284" t="s">
        <v>3047</v>
      </c>
      <c r="D69" s="284" t="s">
        <v>256</v>
      </c>
      <c r="E69" s="285" t="str">
        <f>CONCATENATE(SUM('Раздел 1'!R31:R31),"=",0)</f>
        <v>0=0</v>
      </c>
      <c r="F69" s="207"/>
      <c r="G69" s="63" t="str">
        <f>IF(('ФЛК (информационный)'!A69="Неверно!")*('ФЛК (информационный)'!F69=""),"Внести подтверждение к нарушенному информационному ФЛК"," ")</f>
        <v xml:space="preserve"> </v>
      </c>
    </row>
    <row r="70" spans="1:7" ht="31.2" x14ac:dyDescent="0.3">
      <c r="A70" s="283" t="str">
        <f>IF((SUM('Раздел 1'!R32:R32)=0),"","Неверно!")</f>
        <v/>
      </c>
      <c r="B70" s="283" t="s">
        <v>3439</v>
      </c>
      <c r="C70" s="284" t="s">
        <v>2549</v>
      </c>
      <c r="D70" s="284" t="s">
        <v>256</v>
      </c>
      <c r="E70" s="285" t="str">
        <f>CONCATENATE(SUM('Раздел 1'!R32:R32),"=",0)</f>
        <v>0=0</v>
      </c>
      <c r="F70" s="207"/>
      <c r="G70" s="63" t="str">
        <f>IF(('ФЛК (информационный)'!A70="Неверно!")*('ФЛК (информационный)'!F70=""),"Внести подтверждение к нарушенному информационному ФЛК"," ")</f>
        <v xml:space="preserve"> </v>
      </c>
    </row>
    <row r="71" spans="1:7" ht="31.2" x14ac:dyDescent="0.3">
      <c r="A71" s="283" t="str">
        <f>IF((SUM('Раздел 1'!R10:R10)=0),"","Неверно!")</f>
        <v/>
      </c>
      <c r="B71" s="283" t="s">
        <v>3440</v>
      </c>
      <c r="C71" s="284" t="s">
        <v>2551</v>
      </c>
      <c r="D71" s="284" t="s">
        <v>256</v>
      </c>
      <c r="E71" s="285" t="str">
        <f>CONCATENATE(SUM('Раздел 1'!R10:R10),"=",0)</f>
        <v>0=0</v>
      </c>
      <c r="F71" s="207"/>
      <c r="G71" s="63" t="str">
        <f>IF(('ФЛК (информационный)'!A71="Неверно!")*('ФЛК (информационный)'!F71=""),"Внести подтверждение к нарушенному информационному ФЛК"," ")</f>
        <v xml:space="preserve"> </v>
      </c>
    </row>
    <row r="72" spans="1:7" ht="31.2" x14ac:dyDescent="0.3">
      <c r="A72" s="283" t="str">
        <f>IF((SUM('Раздел 1'!R11:R11)=0),"","Неверно!")</f>
        <v/>
      </c>
      <c r="B72" s="283" t="s">
        <v>3440</v>
      </c>
      <c r="C72" s="284" t="s">
        <v>2552</v>
      </c>
      <c r="D72" s="284" t="s">
        <v>256</v>
      </c>
      <c r="E72" s="285" t="str">
        <f>CONCATENATE(SUM('Раздел 1'!R11:R11),"=",0)</f>
        <v>0=0</v>
      </c>
      <c r="F72" s="207"/>
      <c r="G72" s="63" t="str">
        <f>IF(('ФЛК (информационный)'!A72="Неверно!")*('ФЛК (информационный)'!F72=""),"Внести подтверждение к нарушенному информационному ФЛК"," ")</f>
        <v xml:space="preserve"> </v>
      </c>
    </row>
    <row r="73" spans="1:7" ht="31.2" x14ac:dyDescent="0.3">
      <c r="A73" s="283" t="str">
        <f>IF((SUM('Раздел 1'!R12:R12)=0),"","Неверно!")</f>
        <v/>
      </c>
      <c r="B73" s="283" t="s">
        <v>3440</v>
      </c>
      <c r="C73" s="284" t="s">
        <v>2553</v>
      </c>
      <c r="D73" s="284" t="s">
        <v>256</v>
      </c>
      <c r="E73" s="285" t="str">
        <f>CONCATENATE(SUM('Раздел 1'!R12:R12),"=",0)</f>
        <v>0=0</v>
      </c>
      <c r="F73" s="207"/>
      <c r="G73" s="63" t="str">
        <f>IF(('ФЛК (информационный)'!A73="Неверно!")*('ФЛК (информационный)'!F73=""),"Внести подтверждение к нарушенному информационному ФЛК"," ")</f>
        <v xml:space="preserve"> </v>
      </c>
    </row>
    <row r="74" spans="1:7" ht="31.2" x14ac:dyDescent="0.3">
      <c r="A74" s="283" t="str">
        <f>IF((SUM('Раздел 1'!R13:R13)=0),"","Неверно!")</f>
        <v/>
      </c>
      <c r="B74" s="283" t="s">
        <v>3440</v>
      </c>
      <c r="C74" s="284" t="s">
        <v>2554</v>
      </c>
      <c r="D74" s="284" t="s">
        <v>256</v>
      </c>
      <c r="E74" s="285" t="str">
        <f>CONCATENATE(SUM('Раздел 1'!R13:R13),"=",0)</f>
        <v>0=0</v>
      </c>
      <c r="F74" s="207"/>
      <c r="G74" s="63" t="str">
        <f>IF(('ФЛК (информационный)'!A74="Неверно!")*('ФЛК (информационный)'!F74=""),"Внести подтверждение к нарушенному информационному ФЛК"," ")</f>
        <v xml:space="preserve"> </v>
      </c>
    </row>
    <row r="75" spans="1:7" ht="31.2" x14ac:dyDescent="0.3">
      <c r="A75" s="283" t="str">
        <f>IF((SUM('Раздел 1'!R14:R14)=0),"","Неверно!")</f>
        <v/>
      </c>
      <c r="B75" s="283" t="s">
        <v>3440</v>
      </c>
      <c r="C75" s="284" t="s">
        <v>2555</v>
      </c>
      <c r="D75" s="284" t="s">
        <v>256</v>
      </c>
      <c r="E75" s="285" t="str">
        <f>CONCATENATE(SUM('Раздел 1'!R14:R14),"=",0)</f>
        <v>0=0</v>
      </c>
      <c r="F75" s="207"/>
      <c r="G75" s="63" t="str">
        <f>IF(('ФЛК (информационный)'!A75="Неверно!")*('ФЛК (информационный)'!F75=""),"Внести подтверждение к нарушенному информационному ФЛК"," ")</f>
        <v xml:space="preserve"> </v>
      </c>
    </row>
    <row r="76" spans="1:7" ht="31.2" x14ac:dyDescent="0.3">
      <c r="A76" s="283" t="str">
        <f>IF((SUM('Раздел 1'!R15:R15)=0),"","Неверно!")</f>
        <v/>
      </c>
      <c r="B76" s="283" t="s">
        <v>3440</v>
      </c>
      <c r="C76" s="284" t="s">
        <v>2556</v>
      </c>
      <c r="D76" s="284" t="s">
        <v>256</v>
      </c>
      <c r="E76" s="285" t="str">
        <f>CONCATENATE(SUM('Раздел 1'!R15:R15),"=",0)</f>
        <v>0=0</v>
      </c>
      <c r="F76" s="207"/>
      <c r="G76" s="63" t="str">
        <f>IF(('ФЛК (информационный)'!A76="Неверно!")*('ФЛК (информационный)'!F76=""),"Внести подтверждение к нарушенному информационному ФЛК"," ")</f>
        <v xml:space="preserve"> </v>
      </c>
    </row>
    <row r="77" spans="1:7" ht="31.2" x14ac:dyDescent="0.3">
      <c r="A77" s="283" t="str">
        <f>IF((SUM('Раздел 1'!R16:R16)=0),"","Неверно!")</f>
        <v/>
      </c>
      <c r="B77" s="283" t="s">
        <v>3440</v>
      </c>
      <c r="C77" s="284" t="s">
        <v>2557</v>
      </c>
      <c r="D77" s="284" t="s">
        <v>256</v>
      </c>
      <c r="E77" s="285" t="str">
        <f>CONCATENATE(SUM('Раздел 1'!R16:R16),"=",0)</f>
        <v>0=0</v>
      </c>
      <c r="F77" s="207"/>
      <c r="G77" s="63" t="str">
        <f>IF(('ФЛК (информационный)'!A77="Неверно!")*('ФЛК (информационный)'!F77=""),"Внести подтверждение к нарушенному информационному ФЛК"," ")</f>
        <v xml:space="preserve"> </v>
      </c>
    </row>
    <row r="78" spans="1:7" ht="31.2" x14ac:dyDescent="0.3">
      <c r="A78" s="283" t="str">
        <f>IF((SUM('Раздел 1'!R17:R17)=0),"","Неверно!")</f>
        <v/>
      </c>
      <c r="B78" s="283" t="s">
        <v>3440</v>
      </c>
      <c r="C78" s="284" t="s">
        <v>2558</v>
      </c>
      <c r="D78" s="284" t="s">
        <v>256</v>
      </c>
      <c r="E78" s="285" t="str">
        <f>CONCATENATE(SUM('Раздел 1'!R17:R17),"=",0)</f>
        <v>0=0</v>
      </c>
      <c r="F78" s="207"/>
      <c r="G78" s="63" t="str">
        <f>IF(('ФЛК (информационный)'!A78="Неверно!")*('ФЛК (информационный)'!F78=""),"Внести подтверждение к нарушенному информационному ФЛК"," ")</f>
        <v xml:space="preserve"> </v>
      </c>
    </row>
    <row r="79" spans="1:7" ht="31.2" x14ac:dyDescent="0.3">
      <c r="A79" s="283" t="str">
        <f>IF((SUM('Раздел 1'!R34:R34)=0),"","Неверно!")</f>
        <v/>
      </c>
      <c r="B79" s="283" t="s">
        <v>3441</v>
      </c>
      <c r="C79" s="284" t="s">
        <v>1460</v>
      </c>
      <c r="D79" s="284" t="s">
        <v>256</v>
      </c>
      <c r="E79" s="285" t="str">
        <f>CONCATENATE(SUM('Раздел 1'!R34:R34),"=",0)</f>
        <v>0=0</v>
      </c>
      <c r="F79" s="207"/>
      <c r="G79" s="63" t="str">
        <f>IF(('ФЛК (информационный)'!A79="Неверно!")*('ФЛК (информационный)'!F79=""),"Внести подтверждение к нарушенному информационному ФЛК"," ")</f>
        <v xml:space="preserve"> </v>
      </c>
    </row>
    <row r="80" spans="1:7" ht="31.2" x14ac:dyDescent="0.3">
      <c r="A80" s="283" t="str">
        <f>IF((SUM('Раздел 1'!R35:R35)=0),"","Неверно!")</f>
        <v/>
      </c>
      <c r="B80" s="283" t="s">
        <v>3441</v>
      </c>
      <c r="C80" s="284" t="s">
        <v>2559</v>
      </c>
      <c r="D80" s="284" t="s">
        <v>256</v>
      </c>
      <c r="E80" s="285" t="str">
        <f>CONCATENATE(SUM('Раздел 1'!R35:R35),"=",0)</f>
        <v>0=0</v>
      </c>
      <c r="F80" s="207"/>
      <c r="G80" s="63" t="str">
        <f>IF(('ФЛК (информационный)'!A80="Неверно!")*('ФЛК (информационный)'!F80=""),"Внести подтверждение к нарушенному информационному ФЛК"," ")</f>
        <v xml:space="preserve"> </v>
      </c>
    </row>
    <row r="81" spans="1:7" ht="31.2" x14ac:dyDescent="0.3">
      <c r="A81" s="283" t="str">
        <f>IF((SUM('Раздел 1'!R36:R36)=0),"","Неверно!")</f>
        <v/>
      </c>
      <c r="B81" s="283" t="s">
        <v>3441</v>
      </c>
      <c r="C81" s="284" t="s">
        <v>2560</v>
      </c>
      <c r="D81" s="284" t="s">
        <v>256</v>
      </c>
      <c r="E81" s="285" t="str">
        <f>CONCATENATE(SUM('Раздел 1'!R36:R36),"=",0)</f>
        <v>0=0</v>
      </c>
      <c r="F81" s="207"/>
      <c r="G81" s="63" t="str">
        <f>IF(('ФЛК (информационный)'!A81="Неверно!")*('ФЛК (информационный)'!F81=""),"Внести подтверждение к нарушенному информационному ФЛК"," ")</f>
        <v xml:space="preserve"> </v>
      </c>
    </row>
    <row r="82" spans="1:7" ht="31.2" x14ac:dyDescent="0.3">
      <c r="A82" s="283" t="str">
        <f>IF((SUM('Раздел 1'!R37:R37)=0),"","Неверно!")</f>
        <v/>
      </c>
      <c r="B82" s="283" t="s">
        <v>3441</v>
      </c>
      <c r="C82" s="284" t="s">
        <v>2561</v>
      </c>
      <c r="D82" s="284" t="s">
        <v>256</v>
      </c>
      <c r="E82" s="285" t="str">
        <f>CONCATENATE(SUM('Раздел 1'!R37:R37),"=",0)</f>
        <v>0=0</v>
      </c>
      <c r="F82" s="207"/>
      <c r="G82" s="63" t="str">
        <f>IF(('ФЛК (информационный)'!A82="Неверно!")*('ФЛК (информационный)'!F82=""),"Внести подтверждение к нарушенному информационному ФЛК"," ")</f>
        <v xml:space="preserve"> </v>
      </c>
    </row>
    <row r="83" spans="1:7" ht="31.2" x14ac:dyDescent="0.3">
      <c r="A83" s="283" t="str">
        <f>IF((SUM('Раздел 1'!N47:N47)=0),"","Неверно!")</f>
        <v/>
      </c>
      <c r="B83" s="283" t="s">
        <v>3442</v>
      </c>
      <c r="C83" s="284" t="s">
        <v>2562</v>
      </c>
      <c r="D83" s="284" t="s">
        <v>251</v>
      </c>
      <c r="E83" s="285" t="str">
        <f>CONCATENATE(SUM('Раздел 1'!N47:N47),"=",0)</f>
        <v>0=0</v>
      </c>
      <c r="F83" s="207"/>
      <c r="G83" s="63" t="str">
        <f>IF(('ФЛК (информационный)'!A83="Неверно!")*('ФЛК (информационный)'!F83=""),"Внести подтверждение к нарушенному информационному ФЛК"," ")</f>
        <v xml:space="preserve"> </v>
      </c>
    </row>
    <row r="84" spans="1:7" ht="31.2" x14ac:dyDescent="0.3">
      <c r="A84" s="283" t="str">
        <f>IF((SUM('Раздел 1'!N48:N48)=0),"","Неверно!")</f>
        <v/>
      </c>
      <c r="B84" s="283" t="s">
        <v>3442</v>
      </c>
      <c r="C84" s="284" t="s">
        <v>2563</v>
      </c>
      <c r="D84" s="284" t="s">
        <v>251</v>
      </c>
      <c r="E84" s="285" t="str">
        <f>CONCATENATE(SUM('Раздел 1'!N48:N48),"=",0)</f>
        <v>0=0</v>
      </c>
      <c r="F84" s="207"/>
      <c r="G84" s="63" t="str">
        <f>IF(('ФЛК (информационный)'!A84="Неверно!")*('ФЛК (информационный)'!F84=""),"Внести подтверждение к нарушенному информационному ФЛК"," ")</f>
        <v xml:space="preserve"> </v>
      </c>
    </row>
    <row r="85" spans="1:7" ht="31.2" x14ac:dyDescent="0.3">
      <c r="A85" s="283" t="str">
        <f>IF((SUM('Раздел 1'!N49:N49)=0),"","Неверно!")</f>
        <v/>
      </c>
      <c r="B85" s="283" t="s">
        <v>3442</v>
      </c>
      <c r="C85" s="284" t="s">
        <v>2564</v>
      </c>
      <c r="D85" s="284" t="s">
        <v>251</v>
      </c>
      <c r="E85" s="285" t="str">
        <f>CONCATENATE(SUM('Раздел 1'!N49:N49),"=",0)</f>
        <v>0=0</v>
      </c>
      <c r="F85" s="207"/>
      <c r="G85" s="63" t="str">
        <f>IF(('ФЛК (информационный)'!A85="Неверно!")*('ФЛК (информационный)'!F85=""),"Внести подтверждение к нарушенному информационному ФЛК"," ")</f>
        <v xml:space="preserve"> </v>
      </c>
    </row>
    <row r="86" spans="1:7" ht="46.8" x14ac:dyDescent="0.3">
      <c r="A86" s="283" t="str">
        <f>IF((SUM('Раздел 1'!D18:E18)=SUM('Раздел 1'!F18:F18)+SUM('Раздел 1'!AI18:AI18)+SUM('Раздел 1'!AM18:AM18)),"","Неверно!")</f>
        <v/>
      </c>
      <c r="B86" s="283" t="s">
        <v>3443</v>
      </c>
      <c r="C86" s="284" t="s">
        <v>3444</v>
      </c>
      <c r="D86" s="284" t="s">
        <v>3445</v>
      </c>
      <c r="E86" s="285" t="str">
        <f>CONCATENATE(SUM('Раздел 1'!D18:E18),"=",SUM('Раздел 1'!F18:F18),"+",SUM('Раздел 1'!AI18:AI18),"+",SUM('Раздел 1'!AM18:AM18))</f>
        <v>0=0+0+0</v>
      </c>
      <c r="F86" s="207" t="s">
        <v>3168</v>
      </c>
      <c r="G86" s="63" t="str">
        <f>IF(('ФЛК (информационный)'!A86="Неверно!")*('ФЛК (информационный)'!F86=""),"Внести подтверждение к нарушенному информационному ФЛК"," ")</f>
        <v xml:space="preserve"> </v>
      </c>
    </row>
    <row r="87" spans="1:7" ht="46.8" x14ac:dyDescent="0.3">
      <c r="A87" s="283" t="str">
        <f>IF((SUM('Раздел 1'!D19:E19)=SUM('Раздел 1'!F19:F19)+SUM('Раздел 1'!AI19:AI19)+SUM('Раздел 1'!AM19:AM19)),"","Неверно!")</f>
        <v/>
      </c>
      <c r="B87" s="283" t="s">
        <v>3443</v>
      </c>
      <c r="C87" s="284" t="s">
        <v>3446</v>
      </c>
      <c r="D87" s="284" t="s">
        <v>3445</v>
      </c>
      <c r="E87" s="285" t="str">
        <f>CONCATENATE(SUM('Раздел 1'!D19:E19),"=",SUM('Раздел 1'!F19:F19),"+",SUM('Раздел 1'!AI19:AI19),"+",SUM('Раздел 1'!AM19:AM19))</f>
        <v>0=0+0+0</v>
      </c>
      <c r="F87" s="207" t="s">
        <v>3168</v>
      </c>
      <c r="G87" s="63" t="str">
        <f>IF(('ФЛК (информационный)'!A87="Неверно!")*('ФЛК (информационный)'!F87=""),"Внести подтверждение к нарушенному информационному ФЛК"," ")</f>
        <v xml:space="preserve"> </v>
      </c>
    </row>
    <row r="88" spans="1:7" ht="46.8" x14ac:dyDescent="0.3">
      <c r="A88" s="283" t="str">
        <f>IF((SUM('Раздел 1'!D20:E20)=SUM('Раздел 1'!F20:F20)+SUM('Раздел 1'!AI20:AI20)+SUM('Раздел 1'!AM20:AM20)),"","Неверно!")</f>
        <v/>
      </c>
      <c r="B88" s="283" t="s">
        <v>3443</v>
      </c>
      <c r="C88" s="284" t="s">
        <v>3447</v>
      </c>
      <c r="D88" s="284" t="s">
        <v>3445</v>
      </c>
      <c r="E88" s="285" t="str">
        <f>CONCATENATE(SUM('Раздел 1'!D20:E20),"=",SUM('Раздел 1'!F20:F20),"+",SUM('Раздел 1'!AI20:AI20),"+",SUM('Раздел 1'!AM20:AM20))</f>
        <v>0=0+0+0</v>
      </c>
      <c r="F88" s="207" t="s">
        <v>3168</v>
      </c>
      <c r="G88" s="63" t="str">
        <f>IF(('ФЛК (информационный)'!A88="Неверно!")*('ФЛК (информационный)'!F88=""),"Внести подтверждение к нарушенному информационному ФЛК"," ")</f>
        <v xml:space="preserve"> </v>
      </c>
    </row>
    <row r="89" spans="1:7" ht="46.8" x14ac:dyDescent="0.3">
      <c r="A89" s="283" t="str">
        <f>IF((SUM('Раздел 1'!D21:E21)=SUM('Раздел 1'!F21:F21)+SUM('Раздел 1'!AI21:AI21)+SUM('Раздел 1'!AM21:AM21)),"","Неверно!")</f>
        <v/>
      </c>
      <c r="B89" s="283" t="s">
        <v>3443</v>
      </c>
      <c r="C89" s="284" t="s">
        <v>3448</v>
      </c>
      <c r="D89" s="284" t="s">
        <v>3445</v>
      </c>
      <c r="E89" s="285" t="str">
        <f>CONCATENATE(SUM('Раздел 1'!D21:E21),"=",SUM('Раздел 1'!F21:F21),"+",SUM('Раздел 1'!AI21:AI21),"+",SUM('Раздел 1'!AM21:AM21))</f>
        <v>0=0+0+0</v>
      </c>
      <c r="F89" s="207" t="s">
        <v>3168</v>
      </c>
      <c r="G89" s="63" t="str">
        <f>IF(('ФЛК (информационный)'!A89="Неверно!")*('ФЛК (информационный)'!F89=""),"Внести подтверждение к нарушенному информационному ФЛК"," ")</f>
        <v xml:space="preserve"> </v>
      </c>
    </row>
    <row r="90" spans="1:7" ht="46.8" x14ac:dyDescent="0.3">
      <c r="A90" s="283" t="str">
        <f>IF((SUM('Раздел 1'!D22:E22)=SUM('Раздел 1'!F22:F22)+SUM('Раздел 1'!AI22:AI22)+SUM('Раздел 1'!AM22:AM22)),"","Неверно!")</f>
        <v/>
      </c>
      <c r="B90" s="283" t="s">
        <v>3443</v>
      </c>
      <c r="C90" s="284" t="s">
        <v>3449</v>
      </c>
      <c r="D90" s="284" t="s">
        <v>3445</v>
      </c>
      <c r="E90" s="285" t="str">
        <f>CONCATENATE(SUM('Раздел 1'!D22:E22),"=",SUM('Раздел 1'!F22:F22),"+",SUM('Раздел 1'!AI22:AI22),"+",SUM('Раздел 1'!AM22:AM22))</f>
        <v>0=0+0+0</v>
      </c>
      <c r="F90" s="207" t="s">
        <v>3168</v>
      </c>
      <c r="G90" s="63" t="str">
        <f>IF(('ФЛК (информационный)'!A90="Неверно!")*('ФЛК (информационный)'!F90=""),"Внести подтверждение к нарушенному информационному ФЛК"," ")</f>
        <v xml:space="preserve"> </v>
      </c>
    </row>
    <row r="91" spans="1:7" ht="46.8" x14ac:dyDescent="0.3">
      <c r="A91" s="283" t="str">
        <f>IF((SUM('Раздел 1'!D23:E23)=SUM('Раздел 1'!F23:F23)+SUM('Раздел 1'!AI23:AI23)+SUM('Раздел 1'!AM23:AM23)),"","Неверно!")</f>
        <v/>
      </c>
      <c r="B91" s="283" t="s">
        <v>3443</v>
      </c>
      <c r="C91" s="284" t="s">
        <v>3450</v>
      </c>
      <c r="D91" s="284" t="s">
        <v>3445</v>
      </c>
      <c r="E91" s="285" t="str">
        <f>CONCATENATE(SUM('Раздел 1'!D23:E23),"=",SUM('Раздел 1'!F23:F23),"+",SUM('Раздел 1'!AI23:AI23),"+",SUM('Раздел 1'!AM23:AM23))</f>
        <v>0=0+0+0</v>
      </c>
      <c r="F91" s="207" t="s">
        <v>3168</v>
      </c>
      <c r="G91" s="63" t="str">
        <f>IF(('ФЛК (информационный)'!A91="Неверно!")*('ФЛК (информационный)'!F91=""),"Внести подтверждение к нарушенному информационному ФЛК"," ")</f>
        <v xml:space="preserve"> </v>
      </c>
    </row>
    <row r="92" spans="1:7" ht="46.8" x14ac:dyDescent="0.3">
      <c r="A92" s="283" t="str">
        <f>IF((SUM('Раздел 1'!D24:E24)=SUM('Раздел 1'!F24:F24)+SUM('Раздел 1'!AI24:AI24)+SUM('Раздел 1'!AM24:AM24)),"","Неверно!")</f>
        <v/>
      </c>
      <c r="B92" s="283" t="s">
        <v>3443</v>
      </c>
      <c r="C92" s="284" t="s">
        <v>3451</v>
      </c>
      <c r="D92" s="284" t="s">
        <v>3445</v>
      </c>
      <c r="E92" s="285" t="str">
        <f>CONCATENATE(SUM('Раздел 1'!D24:E24),"=",SUM('Раздел 1'!F24:F24),"+",SUM('Раздел 1'!AI24:AI24),"+",SUM('Раздел 1'!AM24:AM24))</f>
        <v>0=0+0+0</v>
      </c>
      <c r="F92" s="207" t="s">
        <v>3168</v>
      </c>
      <c r="G92" s="63" t="str">
        <f>IF(('ФЛК (информационный)'!A92="Неверно!")*('ФЛК (информационный)'!F92=""),"Внести подтверждение к нарушенному информационному ФЛК"," ")</f>
        <v xml:space="preserve"> </v>
      </c>
    </row>
    <row r="93" spans="1:7" ht="46.8" x14ac:dyDescent="0.3">
      <c r="A93" s="283" t="str">
        <f>IF((SUM('Раздел 1'!D25:E25)=SUM('Раздел 1'!F25:F25)+SUM('Раздел 1'!AI25:AI25)+SUM('Раздел 1'!AM25:AM25)),"","Неверно!")</f>
        <v/>
      </c>
      <c r="B93" s="283" t="s">
        <v>3443</v>
      </c>
      <c r="C93" s="284" t="s">
        <v>3452</v>
      </c>
      <c r="D93" s="284" t="s">
        <v>3445</v>
      </c>
      <c r="E93" s="285" t="str">
        <f>CONCATENATE(SUM('Раздел 1'!D25:E25),"=",SUM('Раздел 1'!F25:F25),"+",SUM('Раздел 1'!AI25:AI25),"+",SUM('Раздел 1'!AM25:AM25))</f>
        <v>0=0+0+0</v>
      </c>
      <c r="F93" s="207" t="s">
        <v>3168</v>
      </c>
      <c r="G93" s="63" t="str">
        <f>IF(('ФЛК (информационный)'!A93="Неверно!")*('ФЛК (информационный)'!F93=""),"Внести подтверждение к нарушенному информационному ФЛК"," ")</f>
        <v xml:space="preserve"> </v>
      </c>
    </row>
    <row r="94" spans="1:7" ht="46.8" x14ac:dyDescent="0.3">
      <c r="A94" s="283" t="str">
        <f>IF((SUM('Раздел 1'!D26:E26)=SUM('Раздел 1'!F26:F26)+SUM('Раздел 1'!AI26:AI26)+SUM('Раздел 1'!AM26:AM26)),"","Неверно!")</f>
        <v/>
      </c>
      <c r="B94" s="283" t="s">
        <v>3443</v>
      </c>
      <c r="C94" s="284" t="s">
        <v>3453</v>
      </c>
      <c r="D94" s="284" t="s">
        <v>3445</v>
      </c>
      <c r="E94" s="285" t="str">
        <f>CONCATENATE(SUM('Раздел 1'!D26:E26),"=",SUM('Раздел 1'!F26:F26),"+",SUM('Раздел 1'!AI26:AI26),"+",SUM('Раздел 1'!AM26:AM26))</f>
        <v>0=0+0+0</v>
      </c>
      <c r="F94" s="207" t="s">
        <v>3168</v>
      </c>
      <c r="G94" s="63" t="str">
        <f>IF(('ФЛК (информационный)'!A94="Неверно!")*('ФЛК (информационный)'!F94=""),"Внести подтверждение к нарушенному информационному ФЛК"," ")</f>
        <v xml:space="preserve"> </v>
      </c>
    </row>
    <row r="95" spans="1:7" ht="46.8" x14ac:dyDescent="0.3">
      <c r="A95" s="283" t="str">
        <f>IF((SUM('Раздел 1'!D27:E27)=SUM('Раздел 1'!F27:F27)+SUM('Раздел 1'!AI27:AI27)+SUM('Раздел 1'!AM27:AM27)),"","Неверно!")</f>
        <v/>
      </c>
      <c r="B95" s="283" t="s">
        <v>3443</v>
      </c>
      <c r="C95" s="284" t="s">
        <v>3454</v>
      </c>
      <c r="D95" s="284" t="s">
        <v>3445</v>
      </c>
      <c r="E95" s="285" t="str">
        <f>CONCATENATE(SUM('Раздел 1'!D27:E27),"=",SUM('Раздел 1'!F27:F27),"+",SUM('Раздел 1'!AI27:AI27),"+",SUM('Раздел 1'!AM27:AM27))</f>
        <v>0=0+0+0</v>
      </c>
      <c r="F95" s="207" t="s">
        <v>3168</v>
      </c>
      <c r="G95" s="63" t="str">
        <f>IF(('ФЛК (информационный)'!A95="Неверно!")*('ФЛК (информационный)'!F95=""),"Внести подтверждение к нарушенному информационному ФЛК"," ")</f>
        <v xml:space="preserve"> </v>
      </c>
    </row>
    <row r="96" spans="1:7" ht="46.8" x14ac:dyDescent="0.3">
      <c r="A96" s="283" t="str">
        <f>IF((SUM('Раздел 1'!D10:E10)=SUM('Раздел 1'!F10:F10)+SUM('Раздел 1'!AI10:AI10)+SUM('Раздел 1'!AM10:AM10)),"","Неверно!")</f>
        <v/>
      </c>
      <c r="B96" s="283" t="s">
        <v>3443</v>
      </c>
      <c r="C96" s="284" t="s">
        <v>3455</v>
      </c>
      <c r="D96" s="284" t="s">
        <v>3445</v>
      </c>
      <c r="E96" s="285" t="str">
        <f>CONCATENATE(SUM('Раздел 1'!D10:E10),"=",SUM('Раздел 1'!F10:F10),"+",SUM('Раздел 1'!AI10:AI10),"+",SUM('Раздел 1'!AM10:AM10))</f>
        <v>0=0+0+0</v>
      </c>
      <c r="F96" s="207" t="s">
        <v>3168</v>
      </c>
      <c r="G96" s="63" t="str">
        <f>IF(('ФЛК (информационный)'!A96="Неверно!")*('ФЛК (информационный)'!F96=""),"Внести подтверждение к нарушенному информационному ФЛК"," ")</f>
        <v xml:space="preserve"> </v>
      </c>
    </row>
    <row r="97" spans="1:7" ht="46.8" x14ac:dyDescent="0.3">
      <c r="A97" s="283" t="str">
        <f>IF((SUM('Раздел 1'!D28:E28)=SUM('Раздел 1'!F28:F28)+SUM('Раздел 1'!AI28:AI28)+SUM('Раздел 1'!AM28:AM28)),"","Неверно!")</f>
        <v/>
      </c>
      <c r="B97" s="283" t="s">
        <v>3443</v>
      </c>
      <c r="C97" s="284" t="s">
        <v>3456</v>
      </c>
      <c r="D97" s="284" t="s">
        <v>3445</v>
      </c>
      <c r="E97" s="285" t="str">
        <f>CONCATENATE(SUM('Раздел 1'!D28:E28),"=",SUM('Раздел 1'!F28:F28),"+",SUM('Раздел 1'!AI28:AI28),"+",SUM('Раздел 1'!AM28:AM28))</f>
        <v>0=0+0+0</v>
      </c>
      <c r="F97" s="207" t="s">
        <v>3168</v>
      </c>
      <c r="G97" s="63" t="str">
        <f>IF(('ФЛК (информационный)'!A97="Неверно!")*('ФЛК (информационный)'!F97=""),"Внести подтверждение к нарушенному информационному ФЛК"," ")</f>
        <v xml:space="preserve"> </v>
      </c>
    </row>
    <row r="98" spans="1:7" ht="46.8" x14ac:dyDescent="0.3">
      <c r="A98" s="283" t="str">
        <f>IF((SUM('Раздел 1'!D29:E29)=SUM('Раздел 1'!F29:F29)+SUM('Раздел 1'!AI29:AI29)+SUM('Раздел 1'!AM29:AM29)),"","Неверно!")</f>
        <v/>
      </c>
      <c r="B98" s="283" t="s">
        <v>3443</v>
      </c>
      <c r="C98" s="284" t="s">
        <v>3457</v>
      </c>
      <c r="D98" s="284" t="s">
        <v>3445</v>
      </c>
      <c r="E98" s="285" t="str">
        <f>CONCATENATE(SUM('Раздел 1'!D29:E29),"=",SUM('Раздел 1'!F29:F29),"+",SUM('Раздел 1'!AI29:AI29),"+",SUM('Раздел 1'!AM29:AM29))</f>
        <v>0=0+0+0</v>
      </c>
      <c r="F98" s="207" t="s">
        <v>3168</v>
      </c>
      <c r="G98" s="63" t="str">
        <f>IF(('ФЛК (информационный)'!A98="Неверно!")*('ФЛК (информационный)'!F98=""),"Внести подтверждение к нарушенному информационному ФЛК"," ")</f>
        <v xml:space="preserve"> </v>
      </c>
    </row>
    <row r="99" spans="1:7" ht="46.8" x14ac:dyDescent="0.3">
      <c r="A99" s="283" t="str">
        <f>IF((SUM('Раздел 1'!D30:E30)=SUM('Раздел 1'!F30:F30)+SUM('Раздел 1'!AI30:AI30)+SUM('Раздел 1'!AM30:AM30)),"","Неверно!")</f>
        <v/>
      </c>
      <c r="B99" s="283" t="s">
        <v>3443</v>
      </c>
      <c r="C99" s="284" t="s">
        <v>3458</v>
      </c>
      <c r="D99" s="284" t="s">
        <v>3445</v>
      </c>
      <c r="E99" s="285" t="str">
        <f>CONCATENATE(SUM('Раздел 1'!D30:E30),"=",SUM('Раздел 1'!F30:F30),"+",SUM('Раздел 1'!AI30:AI30),"+",SUM('Раздел 1'!AM30:AM30))</f>
        <v>0=0+0+0</v>
      </c>
      <c r="F99" s="207" t="s">
        <v>3168</v>
      </c>
      <c r="G99" s="63" t="str">
        <f>IF(('ФЛК (информационный)'!A99="Неверно!")*('ФЛК (информационный)'!F99=""),"Внести подтверждение к нарушенному информационному ФЛК"," ")</f>
        <v xml:space="preserve"> </v>
      </c>
    </row>
    <row r="100" spans="1:7" ht="46.8" x14ac:dyDescent="0.3">
      <c r="A100" s="283" t="str">
        <f>IF((SUM('Раздел 1'!D31:E31)=SUM('Раздел 1'!F31:F31)+SUM('Раздел 1'!AI31:AI31)+SUM('Раздел 1'!AM31:AM31)),"","Неверно!")</f>
        <v/>
      </c>
      <c r="B100" s="283" t="s">
        <v>3443</v>
      </c>
      <c r="C100" s="284" t="s">
        <v>3459</v>
      </c>
      <c r="D100" s="284" t="s">
        <v>3445</v>
      </c>
      <c r="E100" s="285" t="str">
        <f>CONCATENATE(SUM('Раздел 1'!D31:E31),"=",SUM('Раздел 1'!F31:F31),"+",SUM('Раздел 1'!AI31:AI31),"+",SUM('Раздел 1'!AM31:AM31))</f>
        <v>0=0+0+0</v>
      </c>
      <c r="F100" s="207" t="s">
        <v>3168</v>
      </c>
      <c r="G100" s="63" t="str">
        <f>IF(('ФЛК (информационный)'!A100="Неверно!")*('ФЛК (информационный)'!F100=""),"Внести подтверждение к нарушенному информационному ФЛК"," ")</f>
        <v xml:space="preserve"> </v>
      </c>
    </row>
    <row r="101" spans="1:7" ht="46.8" x14ac:dyDescent="0.3">
      <c r="A101" s="283" t="str">
        <f>IF((SUM('Раздел 1'!D32:E32)=SUM('Раздел 1'!F32:F32)+SUM('Раздел 1'!AI32:AI32)+SUM('Раздел 1'!AM32:AM32)),"","Неверно!")</f>
        <v/>
      </c>
      <c r="B101" s="283" t="s">
        <v>3443</v>
      </c>
      <c r="C101" s="284" t="s">
        <v>3460</v>
      </c>
      <c r="D101" s="284" t="s">
        <v>3445</v>
      </c>
      <c r="E101" s="285" t="str">
        <f>CONCATENATE(SUM('Раздел 1'!D32:E32),"=",SUM('Раздел 1'!F32:F32),"+",SUM('Раздел 1'!AI32:AI32),"+",SUM('Раздел 1'!AM32:AM32))</f>
        <v>0=0+0+0</v>
      </c>
      <c r="F101" s="207" t="s">
        <v>3168</v>
      </c>
      <c r="G101" s="63" t="str">
        <f>IF(('ФЛК (информационный)'!A101="Неверно!")*('ФЛК (информационный)'!F101=""),"Внести подтверждение к нарушенному информационному ФЛК"," ")</f>
        <v xml:space="preserve"> </v>
      </c>
    </row>
    <row r="102" spans="1:7" ht="46.8" x14ac:dyDescent="0.3">
      <c r="A102" s="283" t="str">
        <f>IF((SUM('Раздел 1'!D33:E33)=SUM('Раздел 1'!F33:F33)+SUM('Раздел 1'!AI33:AI33)+SUM('Раздел 1'!AM33:AM33)),"","Неверно!")</f>
        <v/>
      </c>
      <c r="B102" s="283" t="s">
        <v>3443</v>
      </c>
      <c r="C102" s="284" t="s">
        <v>3461</v>
      </c>
      <c r="D102" s="284" t="s">
        <v>3445</v>
      </c>
      <c r="E102" s="285" t="str">
        <f>CONCATENATE(SUM('Раздел 1'!D33:E33),"=",SUM('Раздел 1'!F33:F33),"+",SUM('Раздел 1'!AI33:AI33),"+",SUM('Раздел 1'!AM33:AM33))</f>
        <v>0=0+0+0</v>
      </c>
      <c r="F102" s="207" t="s">
        <v>3168</v>
      </c>
      <c r="G102" s="63" t="str">
        <f>IF(('ФЛК (информационный)'!A102="Неверно!")*('ФЛК (информационный)'!F102=""),"Внести подтверждение к нарушенному информационному ФЛК"," ")</f>
        <v xml:space="preserve"> </v>
      </c>
    </row>
    <row r="103" spans="1:7" ht="46.8" x14ac:dyDescent="0.3">
      <c r="A103" s="283" t="str">
        <f>IF((SUM('Раздел 1'!D34:E34)=SUM('Раздел 1'!F34:F34)+SUM('Раздел 1'!AI34:AI34)+SUM('Раздел 1'!AM34:AM34)),"","Неверно!")</f>
        <v/>
      </c>
      <c r="B103" s="283" t="s">
        <v>3443</v>
      </c>
      <c r="C103" s="284" t="s">
        <v>3462</v>
      </c>
      <c r="D103" s="284" t="s">
        <v>3445</v>
      </c>
      <c r="E103" s="285" t="str">
        <f>CONCATENATE(SUM('Раздел 1'!D34:E34),"=",SUM('Раздел 1'!F34:F34),"+",SUM('Раздел 1'!AI34:AI34),"+",SUM('Раздел 1'!AM34:AM34))</f>
        <v>0=0+0+0</v>
      </c>
      <c r="F103" s="207" t="s">
        <v>3168</v>
      </c>
      <c r="G103" s="63" t="str">
        <f>IF(('ФЛК (информационный)'!A103="Неверно!")*('ФЛК (информационный)'!F103=""),"Внести подтверждение к нарушенному информационному ФЛК"," ")</f>
        <v xml:space="preserve"> </v>
      </c>
    </row>
    <row r="104" spans="1:7" ht="46.8" x14ac:dyDescent="0.3">
      <c r="A104" s="283" t="str">
        <f>IF((SUM('Раздел 1'!D35:E35)=SUM('Раздел 1'!F35:F35)+SUM('Раздел 1'!AI35:AI35)+SUM('Раздел 1'!AM35:AM35)),"","Неверно!")</f>
        <v/>
      </c>
      <c r="B104" s="283" t="s">
        <v>3443</v>
      </c>
      <c r="C104" s="284" t="s">
        <v>3463</v>
      </c>
      <c r="D104" s="284" t="s">
        <v>3445</v>
      </c>
      <c r="E104" s="285" t="str">
        <f>CONCATENATE(SUM('Раздел 1'!D35:E35),"=",SUM('Раздел 1'!F35:F35),"+",SUM('Раздел 1'!AI35:AI35),"+",SUM('Раздел 1'!AM35:AM35))</f>
        <v>0=0+0+0</v>
      </c>
      <c r="F104" s="207" t="s">
        <v>3168</v>
      </c>
      <c r="G104" s="63" t="str">
        <f>IF(('ФЛК (информационный)'!A104="Неверно!")*('ФЛК (информационный)'!F104=""),"Внести подтверждение к нарушенному информационному ФЛК"," ")</f>
        <v xml:space="preserve"> </v>
      </c>
    </row>
    <row r="105" spans="1:7" ht="46.8" x14ac:dyDescent="0.3">
      <c r="A105" s="283" t="str">
        <f>IF((SUM('Раздел 1'!D36:E36)=SUM('Раздел 1'!F36:F36)+SUM('Раздел 1'!AI36:AI36)+SUM('Раздел 1'!AM36:AM36)),"","Неверно!")</f>
        <v/>
      </c>
      <c r="B105" s="283" t="s">
        <v>3443</v>
      </c>
      <c r="C105" s="284" t="s">
        <v>3464</v>
      </c>
      <c r="D105" s="284" t="s">
        <v>3445</v>
      </c>
      <c r="E105" s="285" t="str">
        <f>CONCATENATE(SUM('Раздел 1'!D36:E36),"=",SUM('Раздел 1'!F36:F36),"+",SUM('Раздел 1'!AI36:AI36),"+",SUM('Раздел 1'!AM36:AM36))</f>
        <v>0=0+0+0</v>
      </c>
      <c r="F105" s="207" t="s">
        <v>3168</v>
      </c>
      <c r="G105" s="63" t="str">
        <f>IF(('ФЛК (информационный)'!A105="Неверно!")*('ФЛК (информационный)'!F105=""),"Внести подтверждение к нарушенному информационному ФЛК"," ")</f>
        <v xml:space="preserve"> </v>
      </c>
    </row>
    <row r="106" spans="1:7" ht="46.8" x14ac:dyDescent="0.3">
      <c r="A106" s="283" t="str">
        <f>IF((SUM('Раздел 1'!D37:E37)=SUM('Раздел 1'!F37:F37)+SUM('Раздел 1'!AI37:AI37)+SUM('Раздел 1'!AM37:AM37)),"","Неверно!")</f>
        <v/>
      </c>
      <c r="B106" s="283" t="s">
        <v>3443</v>
      </c>
      <c r="C106" s="284" t="s">
        <v>3465</v>
      </c>
      <c r="D106" s="284" t="s">
        <v>3445</v>
      </c>
      <c r="E106" s="285" t="str">
        <f>CONCATENATE(SUM('Раздел 1'!D37:E37),"=",SUM('Раздел 1'!F37:F37),"+",SUM('Раздел 1'!AI37:AI37),"+",SUM('Раздел 1'!AM37:AM37))</f>
        <v>0=0+0+0</v>
      </c>
      <c r="F106" s="207" t="s">
        <v>3168</v>
      </c>
      <c r="G106" s="63" t="str">
        <f>IF(('ФЛК (информационный)'!A106="Неверно!")*('ФЛК (информационный)'!F106=""),"Внести подтверждение к нарушенному информационному ФЛК"," ")</f>
        <v xml:space="preserve"> </v>
      </c>
    </row>
    <row r="107" spans="1:7" ht="46.8" x14ac:dyDescent="0.3">
      <c r="A107" s="283" t="str">
        <f>IF((SUM('Раздел 1'!D11:E11)=SUM('Раздел 1'!F11:F11)+SUM('Раздел 1'!AI11:AI11)+SUM('Раздел 1'!AM11:AM11)),"","Неверно!")</f>
        <v/>
      </c>
      <c r="B107" s="283" t="s">
        <v>3443</v>
      </c>
      <c r="C107" s="284" t="s">
        <v>3466</v>
      </c>
      <c r="D107" s="284" t="s">
        <v>3445</v>
      </c>
      <c r="E107" s="285" t="str">
        <f>CONCATENATE(SUM('Раздел 1'!D11:E11),"=",SUM('Раздел 1'!F11:F11),"+",SUM('Раздел 1'!AI11:AI11),"+",SUM('Раздел 1'!AM11:AM11))</f>
        <v>0=0+0+0</v>
      </c>
      <c r="F107" s="207" t="s">
        <v>3168</v>
      </c>
      <c r="G107" s="63" t="str">
        <f>IF(('ФЛК (информационный)'!A107="Неверно!")*('ФЛК (информационный)'!F107=""),"Внести подтверждение к нарушенному информационному ФЛК"," ")</f>
        <v xml:space="preserve"> </v>
      </c>
    </row>
    <row r="108" spans="1:7" ht="46.8" x14ac:dyDescent="0.3">
      <c r="A108" s="283" t="str">
        <f>IF((SUM('Раздел 1'!D38:E38)=SUM('Раздел 1'!F38:F38)+SUM('Раздел 1'!AI38:AI38)+SUM('Раздел 1'!AM38:AM38)),"","Неверно!")</f>
        <v/>
      </c>
      <c r="B108" s="283" t="s">
        <v>3443</v>
      </c>
      <c r="C108" s="284" t="s">
        <v>3467</v>
      </c>
      <c r="D108" s="284" t="s">
        <v>3445</v>
      </c>
      <c r="E108" s="285" t="str">
        <f>CONCATENATE(SUM('Раздел 1'!D38:E38),"=",SUM('Раздел 1'!F38:F38),"+",SUM('Раздел 1'!AI38:AI38),"+",SUM('Раздел 1'!AM38:AM38))</f>
        <v>1=1+0+0</v>
      </c>
      <c r="F108" s="207" t="s">
        <v>3168</v>
      </c>
      <c r="G108" s="63" t="str">
        <f>IF(('ФЛК (информационный)'!A108="Неверно!")*('ФЛК (информационный)'!F108=""),"Внести подтверждение к нарушенному информационному ФЛК"," ")</f>
        <v xml:space="preserve"> </v>
      </c>
    </row>
    <row r="109" spans="1:7" ht="46.8" x14ac:dyDescent="0.3">
      <c r="A109" s="283" t="str">
        <f>IF((SUM('Раздел 1'!D39:E39)=SUM('Раздел 1'!F39:F39)+SUM('Раздел 1'!AI39:AI39)+SUM('Раздел 1'!AM39:AM39)),"","Неверно!")</f>
        <v/>
      </c>
      <c r="B109" s="283" t="s">
        <v>3443</v>
      </c>
      <c r="C109" s="284" t="s">
        <v>3468</v>
      </c>
      <c r="D109" s="284" t="s">
        <v>3445</v>
      </c>
      <c r="E109" s="285" t="str">
        <f>CONCATENATE(SUM('Раздел 1'!D39:E39),"=",SUM('Раздел 1'!F39:F39),"+",SUM('Раздел 1'!AI39:AI39),"+",SUM('Раздел 1'!AM39:AM39))</f>
        <v>0=0+0+0</v>
      </c>
      <c r="F109" s="207" t="s">
        <v>3168</v>
      </c>
      <c r="G109" s="63" t="str">
        <f>IF(('ФЛК (информационный)'!A109="Неверно!")*('ФЛК (информационный)'!F109=""),"Внести подтверждение к нарушенному информационному ФЛК"," ")</f>
        <v xml:space="preserve"> </v>
      </c>
    </row>
    <row r="110" spans="1:7" ht="46.8" x14ac:dyDescent="0.3">
      <c r="A110" s="283" t="str">
        <f>IF((SUM('Раздел 1'!D40:E40)=SUM('Раздел 1'!F40:F40)+SUM('Раздел 1'!AI40:AI40)+SUM('Раздел 1'!AM40:AM40)),"","Неверно!")</f>
        <v/>
      </c>
      <c r="B110" s="283" t="s">
        <v>3443</v>
      </c>
      <c r="C110" s="284" t="s">
        <v>3469</v>
      </c>
      <c r="D110" s="284" t="s">
        <v>3445</v>
      </c>
      <c r="E110" s="285" t="str">
        <f>CONCATENATE(SUM('Раздел 1'!D40:E40),"=",SUM('Раздел 1'!F40:F40),"+",SUM('Раздел 1'!AI40:AI40),"+",SUM('Раздел 1'!AM40:AM40))</f>
        <v>0=0+0+0</v>
      </c>
      <c r="F110" s="207" t="s">
        <v>3168</v>
      </c>
      <c r="G110" s="63" t="str">
        <f>IF(('ФЛК (информационный)'!A110="Неверно!")*('ФЛК (информационный)'!F110=""),"Внести подтверждение к нарушенному информационному ФЛК"," ")</f>
        <v xml:space="preserve"> </v>
      </c>
    </row>
    <row r="111" spans="1:7" ht="46.8" x14ac:dyDescent="0.3">
      <c r="A111" s="283" t="str">
        <f>IF((SUM('Раздел 1'!D41:E41)=SUM('Раздел 1'!F41:F41)+SUM('Раздел 1'!AI41:AI41)+SUM('Раздел 1'!AM41:AM41)),"","Неверно!")</f>
        <v/>
      </c>
      <c r="B111" s="283" t="s">
        <v>3443</v>
      </c>
      <c r="C111" s="284" t="s">
        <v>3470</v>
      </c>
      <c r="D111" s="284" t="s">
        <v>3445</v>
      </c>
      <c r="E111" s="285" t="str">
        <f>CONCATENATE(SUM('Раздел 1'!D41:E41),"=",SUM('Раздел 1'!F41:F41),"+",SUM('Раздел 1'!AI41:AI41),"+",SUM('Раздел 1'!AM41:AM41))</f>
        <v>0=0+0+0</v>
      </c>
      <c r="F111" s="207" t="s">
        <v>3168</v>
      </c>
      <c r="G111" s="63" t="str">
        <f>IF(('ФЛК (информационный)'!A111="Неверно!")*('ФЛК (информационный)'!F111=""),"Внести подтверждение к нарушенному информационному ФЛК"," ")</f>
        <v xml:space="preserve"> </v>
      </c>
    </row>
    <row r="112" spans="1:7" ht="46.8" x14ac:dyDescent="0.3">
      <c r="A112" s="283" t="str">
        <f>IF((SUM('Раздел 1'!D42:E42)=SUM('Раздел 1'!F42:F42)+SUM('Раздел 1'!AI42:AI42)+SUM('Раздел 1'!AM42:AM42)),"","Неверно!")</f>
        <v/>
      </c>
      <c r="B112" s="283" t="s">
        <v>3443</v>
      </c>
      <c r="C112" s="284" t="s">
        <v>3471</v>
      </c>
      <c r="D112" s="284" t="s">
        <v>3445</v>
      </c>
      <c r="E112" s="285" t="str">
        <f>CONCATENATE(SUM('Раздел 1'!D42:E42),"=",SUM('Раздел 1'!F42:F42),"+",SUM('Раздел 1'!AI42:AI42),"+",SUM('Раздел 1'!AM42:AM42))</f>
        <v>0=0+0+0</v>
      </c>
      <c r="F112" s="207" t="s">
        <v>3168</v>
      </c>
      <c r="G112" s="63" t="str">
        <f>IF(('ФЛК (информационный)'!A112="Неверно!")*('ФЛК (информационный)'!F112=""),"Внести подтверждение к нарушенному информационному ФЛК"," ")</f>
        <v xml:space="preserve"> </v>
      </c>
    </row>
    <row r="113" spans="1:7" ht="46.8" x14ac:dyDescent="0.3">
      <c r="A113" s="283" t="str">
        <f>IF((SUM('Раздел 1'!D43:E43)=SUM('Раздел 1'!F43:F43)+SUM('Раздел 1'!AI43:AI43)+SUM('Раздел 1'!AM43:AM43)),"","Неверно!")</f>
        <v/>
      </c>
      <c r="B113" s="283" t="s">
        <v>3443</v>
      </c>
      <c r="C113" s="284" t="s">
        <v>3472</v>
      </c>
      <c r="D113" s="284" t="s">
        <v>3445</v>
      </c>
      <c r="E113" s="285" t="str">
        <f>CONCATENATE(SUM('Раздел 1'!D43:E43),"=",SUM('Раздел 1'!F43:F43),"+",SUM('Раздел 1'!AI43:AI43),"+",SUM('Раздел 1'!AM43:AM43))</f>
        <v>0=0+0+0</v>
      </c>
      <c r="F113" s="207" t="s">
        <v>3168</v>
      </c>
      <c r="G113" s="63" t="str">
        <f>IF(('ФЛК (информационный)'!A113="Неверно!")*('ФЛК (информационный)'!F113=""),"Внести подтверждение к нарушенному информационному ФЛК"," ")</f>
        <v xml:space="preserve"> </v>
      </c>
    </row>
    <row r="114" spans="1:7" ht="46.8" x14ac:dyDescent="0.3">
      <c r="A114" s="283" t="str">
        <f>IF((SUM('Раздел 1'!D44:E44)=SUM('Раздел 1'!F44:F44)+SUM('Раздел 1'!AI44:AI44)+SUM('Раздел 1'!AM44:AM44)),"","Неверно!")</f>
        <v/>
      </c>
      <c r="B114" s="283" t="s">
        <v>3443</v>
      </c>
      <c r="C114" s="284" t="s">
        <v>3473</v>
      </c>
      <c r="D114" s="284" t="s">
        <v>3445</v>
      </c>
      <c r="E114" s="285" t="str">
        <f>CONCATENATE(SUM('Раздел 1'!D44:E44),"=",SUM('Раздел 1'!F44:F44),"+",SUM('Раздел 1'!AI44:AI44),"+",SUM('Раздел 1'!AM44:AM44))</f>
        <v>0=0+0+0</v>
      </c>
      <c r="F114" s="207" t="s">
        <v>3168</v>
      </c>
      <c r="G114" s="63" t="str">
        <f>IF(('ФЛК (информационный)'!A114="Неверно!")*('ФЛК (информационный)'!F114=""),"Внести подтверждение к нарушенному информационному ФЛК"," ")</f>
        <v xml:space="preserve"> </v>
      </c>
    </row>
    <row r="115" spans="1:7" ht="46.8" x14ac:dyDescent="0.3">
      <c r="A115" s="283" t="str">
        <f>IF((SUM('Раздел 1'!D45:E45)=SUM('Раздел 1'!F45:F45)+SUM('Раздел 1'!AI45:AI45)+SUM('Раздел 1'!AM45:AM45)),"","Неверно!")</f>
        <v/>
      </c>
      <c r="B115" s="283" t="s">
        <v>3443</v>
      </c>
      <c r="C115" s="284" t="s">
        <v>3474</v>
      </c>
      <c r="D115" s="284" t="s">
        <v>3445</v>
      </c>
      <c r="E115" s="285" t="str">
        <f>CONCATENATE(SUM('Раздел 1'!D45:E45),"=",SUM('Раздел 1'!F45:F45),"+",SUM('Раздел 1'!AI45:AI45),"+",SUM('Раздел 1'!AM45:AM45))</f>
        <v>0=0+0+0</v>
      </c>
      <c r="F115" s="207" t="s">
        <v>3168</v>
      </c>
      <c r="G115" s="63" t="str">
        <f>IF(('ФЛК (информационный)'!A115="Неверно!")*('ФЛК (информационный)'!F115=""),"Внести подтверждение к нарушенному информационному ФЛК"," ")</f>
        <v xml:space="preserve"> </v>
      </c>
    </row>
    <row r="116" spans="1:7" ht="46.8" x14ac:dyDescent="0.3">
      <c r="A116" s="283" t="str">
        <f>IF((SUM('Раздел 1'!D46:E46)=SUM('Раздел 1'!F46:F46)+SUM('Раздел 1'!AI46:AI46)+SUM('Раздел 1'!AM46:AM46)),"","Неверно!")</f>
        <v/>
      </c>
      <c r="B116" s="283" t="s">
        <v>3443</v>
      </c>
      <c r="C116" s="284" t="s">
        <v>3475</v>
      </c>
      <c r="D116" s="284" t="s">
        <v>3445</v>
      </c>
      <c r="E116" s="285" t="str">
        <f>CONCATENATE(SUM('Раздел 1'!D46:E46),"=",SUM('Раздел 1'!F46:F46),"+",SUM('Раздел 1'!AI46:AI46),"+",SUM('Раздел 1'!AM46:AM46))</f>
        <v>0=0+0+0</v>
      </c>
      <c r="F116" s="207" t="s">
        <v>3168</v>
      </c>
      <c r="G116" s="63" t="str">
        <f>IF(('ФЛК (информационный)'!A116="Неверно!")*('ФЛК (информационный)'!F116=""),"Внести подтверждение к нарушенному информационному ФЛК"," ")</f>
        <v xml:space="preserve"> </v>
      </c>
    </row>
    <row r="117" spans="1:7" ht="46.8" x14ac:dyDescent="0.3">
      <c r="A117" s="283" t="str">
        <f>IF((SUM('Раздел 1'!D47:E47)=SUM('Раздел 1'!F47:F47)+SUM('Раздел 1'!AI47:AI47)+SUM('Раздел 1'!AM47:AM47)),"","Неверно!")</f>
        <v/>
      </c>
      <c r="B117" s="283" t="s">
        <v>3443</v>
      </c>
      <c r="C117" s="284" t="s">
        <v>3476</v>
      </c>
      <c r="D117" s="284" t="s">
        <v>3445</v>
      </c>
      <c r="E117" s="285" t="str">
        <f>CONCATENATE(SUM('Раздел 1'!D47:E47),"=",SUM('Раздел 1'!F47:F47),"+",SUM('Раздел 1'!AI47:AI47),"+",SUM('Раздел 1'!AM47:AM47))</f>
        <v>0=0+0+0</v>
      </c>
      <c r="F117" s="207" t="s">
        <v>3168</v>
      </c>
      <c r="G117" s="63" t="str">
        <f>IF(('ФЛК (информационный)'!A117="Неверно!")*('ФЛК (информационный)'!F117=""),"Внести подтверждение к нарушенному информационному ФЛК"," ")</f>
        <v xml:space="preserve"> </v>
      </c>
    </row>
    <row r="118" spans="1:7" ht="46.8" x14ac:dyDescent="0.3">
      <c r="A118" s="283" t="str">
        <f>IF((SUM('Раздел 1'!D12:E12)=SUM('Раздел 1'!F12:F12)+SUM('Раздел 1'!AI12:AI12)+SUM('Раздел 1'!AM12:AM12)),"","Неверно!")</f>
        <v/>
      </c>
      <c r="B118" s="283" t="s">
        <v>3443</v>
      </c>
      <c r="C118" s="284" t="s">
        <v>3477</v>
      </c>
      <c r="D118" s="284" t="s">
        <v>3445</v>
      </c>
      <c r="E118" s="285" t="str">
        <f>CONCATENATE(SUM('Раздел 1'!D12:E12),"=",SUM('Раздел 1'!F12:F12),"+",SUM('Раздел 1'!AI12:AI12),"+",SUM('Раздел 1'!AM12:AM12))</f>
        <v>0=0+0+0</v>
      </c>
      <c r="F118" s="207" t="s">
        <v>3168</v>
      </c>
      <c r="G118" s="63" t="str">
        <f>IF(('ФЛК (информационный)'!A118="Неверно!")*('ФЛК (информационный)'!F118=""),"Внести подтверждение к нарушенному информационному ФЛК"," ")</f>
        <v xml:space="preserve"> </v>
      </c>
    </row>
    <row r="119" spans="1:7" ht="46.8" x14ac:dyDescent="0.3">
      <c r="A119" s="283" t="str">
        <f>IF((SUM('Раздел 1'!D48:E48)=SUM('Раздел 1'!F48:F48)+SUM('Раздел 1'!AI48:AI48)+SUM('Раздел 1'!AM48:AM48)),"","Неверно!")</f>
        <v/>
      </c>
      <c r="B119" s="283" t="s">
        <v>3443</v>
      </c>
      <c r="C119" s="284" t="s">
        <v>3478</v>
      </c>
      <c r="D119" s="284" t="s">
        <v>3445</v>
      </c>
      <c r="E119" s="285" t="str">
        <f>CONCATENATE(SUM('Раздел 1'!D48:E48),"=",SUM('Раздел 1'!F48:F48),"+",SUM('Раздел 1'!AI48:AI48),"+",SUM('Раздел 1'!AM48:AM48))</f>
        <v>0=0+0+0</v>
      </c>
      <c r="F119" s="207" t="s">
        <v>3168</v>
      </c>
      <c r="G119" s="63" t="str">
        <f>IF(('ФЛК (информационный)'!A119="Неверно!")*('ФЛК (информационный)'!F119=""),"Внести подтверждение к нарушенному информационному ФЛК"," ")</f>
        <v xml:space="preserve"> </v>
      </c>
    </row>
    <row r="120" spans="1:7" ht="46.8" x14ac:dyDescent="0.3">
      <c r="A120" s="283" t="str">
        <f>IF((SUM('Раздел 1'!D49:E49)=SUM('Раздел 1'!F49:F49)+SUM('Раздел 1'!AI49:AI49)+SUM('Раздел 1'!AM49:AM49)),"","Неверно!")</f>
        <v/>
      </c>
      <c r="B120" s="283" t="s">
        <v>3443</v>
      </c>
      <c r="C120" s="284" t="s">
        <v>3479</v>
      </c>
      <c r="D120" s="284" t="s">
        <v>3445</v>
      </c>
      <c r="E120" s="285" t="str">
        <f>CONCATENATE(SUM('Раздел 1'!D49:E49),"=",SUM('Раздел 1'!F49:F49),"+",SUM('Раздел 1'!AI49:AI49),"+",SUM('Раздел 1'!AM49:AM49))</f>
        <v>0=0+0+0</v>
      </c>
      <c r="F120" s="207" t="s">
        <v>3168</v>
      </c>
      <c r="G120" s="63" t="str">
        <f>IF(('ФЛК (информационный)'!A120="Неверно!")*('ФЛК (информационный)'!F120=""),"Внести подтверждение к нарушенному информационному ФЛК"," ")</f>
        <v xml:space="preserve"> </v>
      </c>
    </row>
    <row r="121" spans="1:7" ht="46.8" x14ac:dyDescent="0.3">
      <c r="A121" s="283" t="str">
        <f>IF((SUM('Раздел 1'!D50:E50)=SUM('Раздел 1'!F50:F50)+SUM('Раздел 1'!AI50:AI50)+SUM('Раздел 1'!AM50:AM50)),"","Неверно!")</f>
        <v/>
      </c>
      <c r="B121" s="283" t="s">
        <v>3443</v>
      </c>
      <c r="C121" s="284" t="s">
        <v>3480</v>
      </c>
      <c r="D121" s="284" t="s">
        <v>3445</v>
      </c>
      <c r="E121" s="285" t="str">
        <f>CONCATENATE(SUM('Раздел 1'!D50:E50),"=",SUM('Раздел 1'!F50:F50),"+",SUM('Раздел 1'!AI50:AI50),"+",SUM('Раздел 1'!AM50:AM50))</f>
        <v>0=0+0+0</v>
      </c>
      <c r="F121" s="207" t="s">
        <v>3168</v>
      </c>
      <c r="G121" s="63" t="str">
        <f>IF(('ФЛК (информационный)'!A121="Неверно!")*('ФЛК (информационный)'!F121=""),"Внести подтверждение к нарушенному информационному ФЛК"," ")</f>
        <v xml:space="preserve"> </v>
      </c>
    </row>
    <row r="122" spans="1:7" ht="46.8" x14ac:dyDescent="0.3">
      <c r="A122" s="283" t="str">
        <f>IF((SUM('Раздел 1'!D51:E51)=SUM('Раздел 1'!F51:F51)+SUM('Раздел 1'!AI51:AI51)+SUM('Раздел 1'!AM51:AM51)),"","Неверно!")</f>
        <v/>
      </c>
      <c r="B122" s="283" t="s">
        <v>3443</v>
      </c>
      <c r="C122" s="284" t="s">
        <v>3481</v>
      </c>
      <c r="D122" s="284" t="s">
        <v>3445</v>
      </c>
      <c r="E122" s="285" t="str">
        <f>CONCATENATE(SUM('Раздел 1'!D51:E51),"=",SUM('Раздел 1'!F51:F51),"+",SUM('Раздел 1'!AI51:AI51),"+",SUM('Раздел 1'!AM51:AM51))</f>
        <v>0=0+0+0</v>
      </c>
      <c r="F122" s="207" t="s">
        <v>3168</v>
      </c>
      <c r="G122" s="63" t="str">
        <f>IF(('ФЛК (информационный)'!A122="Неверно!")*('ФЛК (информационный)'!F122=""),"Внести подтверждение к нарушенному информационному ФЛК"," ")</f>
        <v xml:space="preserve"> </v>
      </c>
    </row>
    <row r="123" spans="1:7" ht="46.8" x14ac:dyDescent="0.3">
      <c r="A123" s="283" t="str">
        <f>IF((SUM('Раздел 1'!D52:E52)=SUM('Раздел 1'!F52:F52)+SUM('Раздел 1'!AI52:AI52)+SUM('Раздел 1'!AM52:AM52)),"","Неверно!")</f>
        <v/>
      </c>
      <c r="B123" s="283" t="s">
        <v>3443</v>
      </c>
      <c r="C123" s="284" t="s">
        <v>3482</v>
      </c>
      <c r="D123" s="284" t="s">
        <v>3445</v>
      </c>
      <c r="E123" s="285" t="str">
        <f>CONCATENATE(SUM('Раздел 1'!D52:E52),"=",SUM('Раздел 1'!F52:F52),"+",SUM('Раздел 1'!AI52:AI52),"+",SUM('Раздел 1'!AM52:AM52))</f>
        <v>0=0+0+0</v>
      </c>
      <c r="F123" s="207" t="s">
        <v>3168</v>
      </c>
      <c r="G123" s="63" t="str">
        <f>IF(('ФЛК (информационный)'!A123="Неверно!")*('ФЛК (информационный)'!F123=""),"Внести подтверждение к нарушенному информационному ФЛК"," ")</f>
        <v xml:space="preserve"> </v>
      </c>
    </row>
    <row r="124" spans="1:7" ht="46.8" x14ac:dyDescent="0.3">
      <c r="A124" s="283" t="str">
        <f>IF((SUM('Раздел 1'!D13:E13)=SUM('Раздел 1'!F13:F13)+SUM('Раздел 1'!AI13:AI13)+SUM('Раздел 1'!AM13:AM13)),"","Неверно!")</f>
        <v/>
      </c>
      <c r="B124" s="283" t="s">
        <v>3443</v>
      </c>
      <c r="C124" s="284" t="s">
        <v>3483</v>
      </c>
      <c r="D124" s="284" t="s">
        <v>3445</v>
      </c>
      <c r="E124" s="285" t="str">
        <f>CONCATENATE(SUM('Раздел 1'!D13:E13),"=",SUM('Раздел 1'!F13:F13),"+",SUM('Раздел 1'!AI13:AI13),"+",SUM('Раздел 1'!AM13:AM13))</f>
        <v>0=0+0+0</v>
      </c>
      <c r="F124" s="207" t="s">
        <v>3168</v>
      </c>
      <c r="G124" s="63" t="str">
        <f>IF(('ФЛК (информационный)'!A124="Неверно!")*('ФЛК (информационный)'!F124=""),"Внести подтверждение к нарушенному информационному ФЛК"," ")</f>
        <v xml:space="preserve"> </v>
      </c>
    </row>
    <row r="125" spans="1:7" ht="46.8" x14ac:dyDescent="0.3">
      <c r="A125" s="283" t="str">
        <f>IF((SUM('Раздел 1'!D14:E14)=SUM('Раздел 1'!F14:F14)+SUM('Раздел 1'!AI14:AI14)+SUM('Раздел 1'!AM14:AM14)),"","Неверно!")</f>
        <v/>
      </c>
      <c r="B125" s="283" t="s">
        <v>3443</v>
      </c>
      <c r="C125" s="284" t="s">
        <v>3484</v>
      </c>
      <c r="D125" s="284" t="s">
        <v>3445</v>
      </c>
      <c r="E125" s="285" t="str">
        <f>CONCATENATE(SUM('Раздел 1'!D14:E14),"=",SUM('Раздел 1'!F14:F14),"+",SUM('Раздел 1'!AI14:AI14),"+",SUM('Раздел 1'!AM14:AM14))</f>
        <v>0=0+0+0</v>
      </c>
      <c r="F125" s="207" t="s">
        <v>3168</v>
      </c>
      <c r="G125" s="63" t="str">
        <f>IF(('ФЛК (информационный)'!A125="Неверно!")*('ФЛК (информационный)'!F125=""),"Внести подтверждение к нарушенному информационному ФЛК"," ")</f>
        <v xml:space="preserve"> </v>
      </c>
    </row>
    <row r="126" spans="1:7" ht="46.8" x14ac:dyDescent="0.3">
      <c r="A126" s="283" t="str">
        <f>IF((SUM('Раздел 1'!D15:E15)=SUM('Раздел 1'!F15:F15)+SUM('Раздел 1'!AI15:AI15)+SUM('Раздел 1'!AM15:AM15)),"","Неверно!")</f>
        <v/>
      </c>
      <c r="B126" s="283" t="s">
        <v>3443</v>
      </c>
      <c r="C126" s="284" t="s">
        <v>3485</v>
      </c>
      <c r="D126" s="284" t="s">
        <v>3445</v>
      </c>
      <c r="E126" s="285" t="str">
        <f>CONCATENATE(SUM('Раздел 1'!D15:E15),"=",SUM('Раздел 1'!F15:F15),"+",SUM('Раздел 1'!AI15:AI15),"+",SUM('Раздел 1'!AM15:AM15))</f>
        <v>0=0+0+0</v>
      </c>
      <c r="F126" s="207" t="s">
        <v>3168</v>
      </c>
      <c r="G126" s="63" t="str">
        <f>IF(('ФЛК (информационный)'!A126="Неверно!")*('ФЛК (информационный)'!F126=""),"Внести подтверждение к нарушенному информационному ФЛК"," ")</f>
        <v xml:space="preserve"> </v>
      </c>
    </row>
    <row r="127" spans="1:7" ht="46.8" x14ac:dyDescent="0.3">
      <c r="A127" s="283" t="str">
        <f>IF((SUM('Раздел 1'!D16:E16)=SUM('Раздел 1'!F16:F16)+SUM('Раздел 1'!AI16:AI16)+SUM('Раздел 1'!AM16:AM16)),"","Неверно!")</f>
        <v/>
      </c>
      <c r="B127" s="283" t="s">
        <v>3443</v>
      </c>
      <c r="C127" s="284" t="s">
        <v>3486</v>
      </c>
      <c r="D127" s="284" t="s">
        <v>3445</v>
      </c>
      <c r="E127" s="285" t="str">
        <f>CONCATENATE(SUM('Раздел 1'!D16:E16),"=",SUM('Раздел 1'!F16:F16),"+",SUM('Раздел 1'!AI16:AI16),"+",SUM('Раздел 1'!AM16:AM16))</f>
        <v>0=0+0+0</v>
      </c>
      <c r="F127" s="207" t="s">
        <v>3168</v>
      </c>
      <c r="G127" s="63" t="str">
        <f>IF(('ФЛК (информационный)'!A127="Неверно!")*('ФЛК (информационный)'!F127=""),"Внести подтверждение к нарушенному информационному ФЛК"," ")</f>
        <v xml:space="preserve"> </v>
      </c>
    </row>
    <row r="128" spans="1:7" ht="46.8" x14ac:dyDescent="0.3">
      <c r="A128" s="283" t="str">
        <f>IF((SUM('Раздел 1'!D17:E17)=SUM('Раздел 1'!F17:F17)+SUM('Раздел 1'!AI17:AI17)+SUM('Раздел 1'!AM17:AM17)),"","Неверно!")</f>
        <v/>
      </c>
      <c r="B128" s="283" t="s">
        <v>3443</v>
      </c>
      <c r="C128" s="284" t="s">
        <v>3487</v>
      </c>
      <c r="D128" s="284" t="s">
        <v>3445</v>
      </c>
      <c r="E128" s="285" t="str">
        <f>CONCATENATE(SUM('Раздел 1'!D17:E17),"=",SUM('Раздел 1'!F17:F17),"+",SUM('Раздел 1'!AI17:AI17),"+",SUM('Раздел 1'!AM17:AM17))</f>
        <v>0=0+0+0</v>
      </c>
      <c r="F128" s="207" t="s">
        <v>3168</v>
      </c>
      <c r="G128" s="63" t="str">
        <f>IF(('ФЛК (информационный)'!A128="Неверно!")*('ФЛК (информационный)'!F128=""),"Внести подтверждение к нарушенному информационному ФЛК"," ")</f>
        <v xml:space="preserve"> </v>
      </c>
    </row>
    <row r="129" spans="1:7" ht="31.2" x14ac:dyDescent="0.3">
      <c r="A129" s="283" t="str">
        <f>IF((SUM('Раздел 1'!Q23:Q23)=0),"","Неверно!")</f>
        <v/>
      </c>
      <c r="B129" s="283" t="s">
        <v>3488</v>
      </c>
      <c r="C129" s="284" t="s">
        <v>2566</v>
      </c>
      <c r="D129" s="284" t="s">
        <v>255</v>
      </c>
      <c r="E129" s="285" t="str">
        <f>CONCATENATE(SUM('Раздел 1'!Q23:Q23),"=",0)</f>
        <v>0=0</v>
      </c>
      <c r="F129" s="207"/>
      <c r="G129" s="63" t="str">
        <f>IF(('ФЛК (информационный)'!A129="Неверно!")*('ФЛК (информационный)'!F129=""),"Внести подтверждение к нарушенному информационному ФЛК"," ")</f>
        <v xml:space="preserve"> </v>
      </c>
    </row>
    <row r="130" spans="1:7" ht="46.8" x14ac:dyDescent="0.3">
      <c r="A130" s="283" t="str">
        <f>IF((SUM('Раздел 1'!P28:P28)=0),"","Неверно!")</f>
        <v/>
      </c>
      <c r="B130" s="283" t="s">
        <v>3489</v>
      </c>
      <c r="C130" s="284" t="s">
        <v>2567</v>
      </c>
      <c r="D130" s="284" t="s">
        <v>254</v>
      </c>
      <c r="E130" s="285" t="str">
        <f>CONCATENATE(SUM('Раздел 1'!P28:P28),"=",0)</f>
        <v>0=0</v>
      </c>
      <c r="F130" s="207"/>
      <c r="G130" s="63" t="str">
        <f>IF(('ФЛК (информационный)'!A130="Неверно!")*('ФЛК (информационный)'!F130=""),"Внести подтверждение к нарушенному информационному ФЛК"," ")</f>
        <v xml:space="preserve"> </v>
      </c>
    </row>
    <row r="131" spans="1:7" ht="46.8" x14ac:dyDescent="0.3">
      <c r="A131" s="283" t="str">
        <f>IF((SUM('Раздел 1'!P29:P29)=0),"","Неверно!")</f>
        <v/>
      </c>
      <c r="B131" s="283" t="s">
        <v>3489</v>
      </c>
      <c r="C131" s="284" t="s">
        <v>2568</v>
      </c>
      <c r="D131" s="284" t="s">
        <v>254</v>
      </c>
      <c r="E131" s="285" t="str">
        <f>CONCATENATE(SUM('Раздел 1'!P29:P29),"=",0)</f>
        <v>0=0</v>
      </c>
      <c r="F131" s="207"/>
      <c r="G131" s="63" t="str">
        <f>IF(('ФЛК (информационный)'!A131="Неверно!")*('ФЛК (информационный)'!F131=""),"Внести подтверждение к нарушенному информационному ФЛК"," ")</f>
        <v xml:space="preserve"> </v>
      </c>
    </row>
    <row r="132" spans="1:7" ht="62.4" x14ac:dyDescent="0.3">
      <c r="A132" s="283" t="str">
        <f>IF((SUM('Раздел 1'!D50:AN50)=0),"","Неверно!")</f>
        <v/>
      </c>
      <c r="B132" s="283" t="s">
        <v>3490</v>
      </c>
      <c r="C132" s="284" t="s">
        <v>3491</v>
      </c>
      <c r="D132" s="284" t="s">
        <v>252</v>
      </c>
      <c r="E132" s="285" t="str">
        <f>CONCATENATE(SUM('Раздел 1'!D50:AN50),"=",0)</f>
        <v>0=0</v>
      </c>
      <c r="F132" s="207" t="s">
        <v>3168</v>
      </c>
      <c r="G132" s="63" t="str">
        <f>IF(('ФЛК (информационный)'!A132="Неверно!")*('ФЛК (информационный)'!F132=""),"Внести подтверждение к нарушенному информационному ФЛК"," ")</f>
        <v xml:space="preserve"> </v>
      </c>
    </row>
    <row r="133" spans="1:7" ht="62.4" x14ac:dyDescent="0.3">
      <c r="A133" s="283" t="str">
        <f>IF((SUM('Раздел 1'!D51:AN51)=0),"","Неверно!")</f>
        <v/>
      </c>
      <c r="B133" s="283" t="s">
        <v>3490</v>
      </c>
      <c r="C133" s="284" t="s">
        <v>3492</v>
      </c>
      <c r="D133" s="284" t="s">
        <v>252</v>
      </c>
      <c r="E133" s="285" t="str">
        <f>CONCATENATE(SUM('Раздел 1'!D51:AN51),"=",0)</f>
        <v>0=0</v>
      </c>
      <c r="F133" s="207" t="s">
        <v>3168</v>
      </c>
      <c r="G133" s="63" t="str">
        <f>IF(('ФЛК (информационный)'!A133="Неверно!")*('ФЛК (информационный)'!F133=""),"Внести подтверждение к нарушенному информационному ФЛК"," ")</f>
        <v xml:space="preserve"> </v>
      </c>
    </row>
    <row r="134" spans="1:7" ht="62.4" x14ac:dyDescent="0.3">
      <c r="A134" s="283" t="str">
        <f>IF((SUM('Раздел 1'!D52:AN52)=0),"","Неверно!")</f>
        <v/>
      </c>
      <c r="B134" s="283" t="s">
        <v>3490</v>
      </c>
      <c r="C134" s="284" t="s">
        <v>3493</v>
      </c>
      <c r="D134" s="284" t="s">
        <v>252</v>
      </c>
      <c r="E134" s="285" t="str">
        <f>CONCATENATE(SUM('Раздел 1'!D52:AN52),"=",0)</f>
        <v>0=0</v>
      </c>
      <c r="F134" s="207" t="s">
        <v>3168</v>
      </c>
      <c r="G134" s="63" t="str">
        <f>IF(('ФЛК (информационный)'!A134="Неверно!")*('ФЛК (информационный)'!F134=""),"Внести подтверждение к нарушенному информационному ФЛК"," ")</f>
        <v xml:space="preserve"> </v>
      </c>
    </row>
    <row r="135" spans="1:7" ht="46.8" x14ac:dyDescent="0.3">
      <c r="A135" s="283" t="str">
        <f>IF((SUM('Раздел 1'!AK23:AK23)=0),"","Неверно!")</f>
        <v/>
      </c>
      <c r="B135" s="283" t="s">
        <v>3494</v>
      </c>
      <c r="C135" s="284" t="s">
        <v>3046</v>
      </c>
      <c r="D135" s="284" t="s">
        <v>253</v>
      </c>
      <c r="E135" s="285" t="str">
        <f>CONCATENATE(SUM('Раздел 1'!AK23:AK23),"=",0)</f>
        <v>0=0</v>
      </c>
      <c r="F135" s="207"/>
      <c r="G135" s="63" t="str">
        <f>IF(('ФЛК (информационный)'!A135="Неверно!")*('ФЛК (информационный)'!F135=""),"Внести подтверждение к нарушенному информационному ФЛК"," ")</f>
        <v xml:space="preserve"> </v>
      </c>
    </row>
    <row r="136" spans="1:7" ht="31.2" x14ac:dyDescent="0.3">
      <c r="A136" s="283" t="str">
        <f>IF((SUM('Раздел 1'!Q26:Q26)=0),"","Неверно!")</f>
        <v/>
      </c>
      <c r="B136" s="283" t="s">
        <v>3495</v>
      </c>
      <c r="C136" s="284" t="s">
        <v>2531</v>
      </c>
      <c r="D136" s="284" t="s">
        <v>255</v>
      </c>
      <c r="E136" s="285" t="str">
        <f>CONCATENATE(SUM('Раздел 1'!Q26:Q26),"=",0)</f>
        <v>0=0</v>
      </c>
      <c r="F136" s="207"/>
      <c r="G136" s="63" t="str">
        <f>IF(('ФЛК (информационный)'!A136="Неверно!")*('ФЛК (информационный)'!F136=""),"Внести подтверждение к нарушенному информационному ФЛК"," ")</f>
        <v xml:space="preserve"> </v>
      </c>
    </row>
    <row r="137" spans="1:7" ht="31.2" x14ac:dyDescent="0.3">
      <c r="A137" s="283" t="str">
        <f>IF((SUM('Раздел 1'!Q27:Q27)=0),"","Неверно!")</f>
        <v/>
      </c>
      <c r="B137" s="283" t="s">
        <v>3495</v>
      </c>
      <c r="C137" s="284" t="s">
        <v>3045</v>
      </c>
      <c r="D137" s="284" t="s">
        <v>255</v>
      </c>
      <c r="E137" s="285" t="str">
        <f>CONCATENATE(SUM('Раздел 1'!Q27:Q27),"=",0)</f>
        <v>0=0</v>
      </c>
      <c r="F137" s="207"/>
      <c r="G137" s="63" t="str">
        <f>IF(('ФЛК (информационный)'!A137="Неверно!")*('ФЛК (информационный)'!F137=""),"Внести подтверждение к нарушенному информационному ФЛК"," ")</f>
        <v xml:space="preserve"> </v>
      </c>
    </row>
    <row r="138" spans="1:7" ht="31.2" x14ac:dyDescent="0.3">
      <c r="A138" s="283" t="str">
        <f>IF((SUM('Раздел 1'!Q28:Q28)=0),"","Неверно!")</f>
        <v/>
      </c>
      <c r="B138" s="283" t="s">
        <v>3495</v>
      </c>
      <c r="C138" s="284" t="s">
        <v>2570</v>
      </c>
      <c r="D138" s="284" t="s">
        <v>255</v>
      </c>
      <c r="E138" s="285" t="str">
        <f>CONCATENATE(SUM('Раздел 1'!Q28:Q28),"=",0)</f>
        <v>0=0</v>
      </c>
      <c r="F138" s="207"/>
      <c r="G138" s="63" t="str">
        <f>IF(('ФЛК (информационный)'!A138="Неверно!")*('ФЛК (информационный)'!F138=""),"Внести подтверждение к нарушенному информационному ФЛК"," ")</f>
        <v xml:space="preserve"> </v>
      </c>
    </row>
    <row r="139" spans="1:7" ht="46.8" x14ac:dyDescent="0.3">
      <c r="A139" s="283" t="str">
        <f>IF((SUM('Раздел 1'!AK13:AK13)=0),"","Неверно!")</f>
        <v/>
      </c>
      <c r="B139" s="283" t="s">
        <v>3496</v>
      </c>
      <c r="C139" s="284" t="s">
        <v>3044</v>
      </c>
      <c r="D139" s="284" t="s">
        <v>253</v>
      </c>
      <c r="E139" s="285" t="str">
        <f>CONCATENATE(SUM('Раздел 1'!AK13:AK13),"=",0)</f>
        <v>0=0</v>
      </c>
      <c r="F139" s="207"/>
      <c r="G139" s="63" t="str">
        <f>IF(('ФЛК (информационный)'!A139="Неверно!")*('ФЛК (информационный)'!F139=""),"Внести подтверждение к нарушенному информационному ФЛК"," ")</f>
        <v xml:space="preserve"> </v>
      </c>
    </row>
    <row r="140" spans="1:7" ht="31.2" x14ac:dyDescent="0.3">
      <c r="A140" s="283" t="str">
        <f>IF((SUM('Раздел 1'!R26:R26)=0),"","Неверно!")</f>
        <v/>
      </c>
      <c r="B140" s="283" t="s">
        <v>3497</v>
      </c>
      <c r="C140" s="284" t="s">
        <v>2572</v>
      </c>
      <c r="D140" s="284" t="s">
        <v>256</v>
      </c>
      <c r="E140" s="285" t="str">
        <f>CONCATENATE(SUM('Раздел 1'!R26:R26),"=",0)</f>
        <v>0=0</v>
      </c>
      <c r="F140" s="207"/>
      <c r="G140" s="63" t="str">
        <f>IF(('ФЛК (информационный)'!A140="Неверно!")*('ФЛК (информационный)'!F140=""),"Внести подтверждение к нарушенному информационному ФЛК"," ")</f>
        <v xml:space="preserve"> </v>
      </c>
    </row>
    <row r="141" spans="1:7" ht="31.2" x14ac:dyDescent="0.3">
      <c r="A141" s="283" t="str">
        <f>IF((SUM('Раздел 1'!R27:R27)=0),"","Неверно!")</f>
        <v/>
      </c>
      <c r="B141" s="283" t="s">
        <v>3497</v>
      </c>
      <c r="C141" s="284" t="s">
        <v>2573</v>
      </c>
      <c r="D141" s="284" t="s">
        <v>256</v>
      </c>
      <c r="E141" s="285" t="str">
        <f>CONCATENATE(SUM('Раздел 1'!R27:R27),"=",0)</f>
        <v>0=0</v>
      </c>
      <c r="F141" s="207"/>
      <c r="G141" s="63" t="str">
        <f>IF(('ФЛК (информационный)'!A141="Неверно!")*('ФЛК (информационный)'!F141=""),"Внести подтверждение к нарушенному информационному ФЛК"," ")</f>
        <v xml:space="preserve"> </v>
      </c>
    </row>
    <row r="142" spans="1:7" ht="31.2" x14ac:dyDescent="0.3">
      <c r="A142" s="283" t="str">
        <f>IF((SUM('Раздел 1'!R28:R28)=0),"","Неверно!")</f>
        <v/>
      </c>
      <c r="B142" s="283" t="s">
        <v>3497</v>
      </c>
      <c r="C142" s="284" t="s">
        <v>2574</v>
      </c>
      <c r="D142" s="284" t="s">
        <v>256</v>
      </c>
      <c r="E142" s="285" t="str">
        <f>CONCATENATE(SUM('Раздел 1'!R28:R28),"=",0)</f>
        <v>0=0</v>
      </c>
      <c r="F142" s="207"/>
      <c r="G142" s="63" t="str">
        <f>IF(('ФЛК (информационный)'!A142="Неверно!")*('ФЛК (информационный)'!F142=""),"Внести подтверждение к нарушенному информационному ФЛК"," ")</f>
        <v xml:space="preserve"> </v>
      </c>
    </row>
    <row r="143" spans="1:7" ht="46.8" x14ac:dyDescent="0.3">
      <c r="A143" s="283" t="str">
        <f>IF((SUM('Раздел 1'!AK15:AK15)=0),"","Неверно!")</f>
        <v/>
      </c>
      <c r="B143" s="283" t="s">
        <v>3498</v>
      </c>
      <c r="C143" s="284" t="s">
        <v>3043</v>
      </c>
      <c r="D143" s="284" t="s">
        <v>253</v>
      </c>
      <c r="E143" s="285" t="str">
        <f>CONCATENATE(SUM('Раздел 1'!AK15:AK15),"=",0)</f>
        <v>0=0</v>
      </c>
      <c r="F143" s="207"/>
      <c r="G143" s="63" t="str">
        <f>IF(('ФЛК (информационный)'!A143="Неверно!")*('ФЛК (информационный)'!F143=""),"Внести подтверждение к нарушенному информационному ФЛК"," ")</f>
        <v xml:space="preserve"> </v>
      </c>
    </row>
    <row r="144" spans="1:7" ht="31.2" x14ac:dyDescent="0.3">
      <c r="A144" s="283" t="str">
        <f>IF((SUM('Раздел 1'!Q31:Q31)=0),"","Неверно!")</f>
        <v/>
      </c>
      <c r="B144" s="283" t="s">
        <v>3499</v>
      </c>
      <c r="C144" s="284" t="s">
        <v>1845</v>
      </c>
      <c r="D144" s="284" t="s">
        <v>255</v>
      </c>
      <c r="E144" s="285" t="str">
        <f>CONCATENATE(SUM('Раздел 1'!Q31:Q31),"=",0)</f>
        <v>0=0</v>
      </c>
      <c r="F144" s="207"/>
      <c r="G144" s="63" t="str">
        <f>IF(('ФЛК (информационный)'!A144="Неверно!")*('ФЛК (информационный)'!F144=""),"Внести подтверждение к нарушенному информационному ФЛК"," ")</f>
        <v xml:space="preserve"> </v>
      </c>
    </row>
    <row r="145" spans="1:7" ht="46.8" x14ac:dyDescent="0.3">
      <c r="A145" s="283" t="str">
        <f>IF((SUM('Раздел 1'!AK36:AK36)=0),"","Неверно!")</f>
        <v/>
      </c>
      <c r="B145" s="283" t="s">
        <v>3500</v>
      </c>
      <c r="C145" s="284" t="s">
        <v>3041</v>
      </c>
      <c r="D145" s="284" t="s">
        <v>253</v>
      </c>
      <c r="E145" s="285" t="str">
        <f>CONCATENATE(SUM('Раздел 1'!AK36:AK36),"=",0)</f>
        <v>0=0</v>
      </c>
      <c r="F145" s="207"/>
      <c r="G145" s="63" t="str">
        <f>IF(('ФЛК (информационный)'!A145="Неверно!")*('ФЛК (информационный)'!F145=""),"Внести подтверждение к нарушенному информационному ФЛК"," ")</f>
        <v xml:space="preserve"> </v>
      </c>
    </row>
    <row r="146" spans="1:7" ht="46.8" x14ac:dyDescent="0.3">
      <c r="A146" s="283" t="str">
        <f>IF((SUM('Раздел 1'!AK37:AK37)=0),"","Неверно!")</f>
        <v/>
      </c>
      <c r="B146" s="283" t="s">
        <v>3500</v>
      </c>
      <c r="C146" s="284" t="s">
        <v>3042</v>
      </c>
      <c r="D146" s="284" t="s">
        <v>253</v>
      </c>
      <c r="E146" s="285" t="str">
        <f>CONCATENATE(SUM('Раздел 1'!AK37:AK37),"=",0)</f>
        <v>0=0</v>
      </c>
      <c r="F146" s="207"/>
      <c r="G146" s="63" t="str">
        <f>IF(('ФЛК (информационный)'!A146="Неверно!")*('ФЛК (информационный)'!F146=""),"Внести подтверждение к нарушенному информационному ФЛК"," ")</f>
        <v xml:space="preserve"> </v>
      </c>
    </row>
    <row r="147" spans="1:7" ht="46.8" x14ac:dyDescent="0.3">
      <c r="A147" s="283" t="str">
        <f>IF((SUM('Раздел 1'!AK40:AK40)=0),"","Неверно!")</f>
        <v/>
      </c>
      <c r="B147" s="283" t="s">
        <v>3501</v>
      </c>
      <c r="C147" s="284" t="s">
        <v>3038</v>
      </c>
      <c r="D147" s="284" t="s">
        <v>253</v>
      </c>
      <c r="E147" s="285" t="str">
        <f>CONCATENATE(SUM('Раздел 1'!AK40:AK40),"=",0)</f>
        <v>0=0</v>
      </c>
      <c r="F147" s="207"/>
      <c r="G147" s="63" t="str">
        <f>IF(('ФЛК (информационный)'!A147="Неверно!")*('ФЛК (информационный)'!F147=""),"Внести подтверждение к нарушенному информационному ФЛК"," ")</f>
        <v xml:space="preserve"> </v>
      </c>
    </row>
    <row r="148" spans="1:7" ht="46.8" x14ac:dyDescent="0.3">
      <c r="A148" s="283" t="str">
        <f>IF((SUM('Раздел 1'!AK41:AK41)=0),"","Неверно!")</f>
        <v/>
      </c>
      <c r="B148" s="283" t="s">
        <v>3501</v>
      </c>
      <c r="C148" s="284" t="s">
        <v>3039</v>
      </c>
      <c r="D148" s="284" t="s">
        <v>253</v>
      </c>
      <c r="E148" s="285" t="str">
        <f>CONCATENATE(SUM('Раздел 1'!AK41:AK41),"=",0)</f>
        <v>0=0</v>
      </c>
      <c r="F148" s="207"/>
      <c r="G148" s="63" t="str">
        <f>IF(('ФЛК (информационный)'!A148="Неверно!")*('ФЛК (информационный)'!F148=""),"Внести подтверждение к нарушенному информационному ФЛК"," ")</f>
        <v xml:space="preserve"> </v>
      </c>
    </row>
    <row r="149" spans="1:7" ht="46.8" x14ac:dyDescent="0.3">
      <c r="A149" s="283" t="str">
        <f>IF((SUM('Раздел 1'!AK42:AK42)=0),"","Неверно!")</f>
        <v/>
      </c>
      <c r="B149" s="283" t="s">
        <v>3501</v>
      </c>
      <c r="C149" s="284" t="s">
        <v>3040</v>
      </c>
      <c r="D149" s="284" t="s">
        <v>253</v>
      </c>
      <c r="E149" s="285" t="str">
        <f>CONCATENATE(SUM('Раздел 1'!AK42:AK42),"=",0)</f>
        <v>0=0</v>
      </c>
      <c r="F149" s="207"/>
      <c r="G149" s="63" t="str">
        <f>IF(('ФЛК (информационный)'!A149="Неверно!")*('ФЛК (информационный)'!F149=""),"Внести подтверждение к нарушенному информационному ФЛК"," ")</f>
        <v xml:space="preserve"> </v>
      </c>
    </row>
    <row r="150" spans="1:7" ht="46.8" x14ac:dyDescent="0.3">
      <c r="A150" s="283" t="str">
        <f>IF((SUM('Раздел 1'!AK43:AK43)=0),"","Неверно!")</f>
        <v/>
      </c>
      <c r="B150" s="283" t="s">
        <v>3501</v>
      </c>
      <c r="C150" s="284" t="s">
        <v>3141</v>
      </c>
      <c r="D150" s="284" t="s">
        <v>253</v>
      </c>
      <c r="E150" s="285" t="str">
        <f>CONCATENATE(SUM('Раздел 1'!AK43:AK43),"=",0)</f>
        <v>0=0</v>
      </c>
      <c r="F150" s="207"/>
      <c r="G150" s="63" t="str">
        <f>IF(('ФЛК (информационный)'!A150="Неверно!")*('ФЛК (информационный)'!F150=""),"Внести подтверждение к нарушенному информационному ФЛК"," ")</f>
        <v xml:space="preserve"> </v>
      </c>
    </row>
    <row r="151" spans="1:7" ht="31.2" x14ac:dyDescent="0.3">
      <c r="A151" s="283" t="str">
        <f>IF((SUM('Раздел 1'!R44:R44)=0),"","Неверно!")</f>
        <v/>
      </c>
      <c r="B151" s="283" t="s">
        <v>3502</v>
      </c>
      <c r="C151" s="284" t="s">
        <v>2581</v>
      </c>
      <c r="D151" s="284" t="s">
        <v>256</v>
      </c>
      <c r="E151" s="285" t="str">
        <f>CONCATENATE(SUM('Раздел 1'!R44:R44),"=",0)</f>
        <v>0=0</v>
      </c>
      <c r="F151" s="207"/>
      <c r="G151" s="63" t="str">
        <f>IF(('ФЛК (информационный)'!A151="Неверно!")*('ФЛК (информационный)'!F151=""),"Внести подтверждение к нарушенному информационному ФЛК"," ")</f>
        <v xml:space="preserve"> </v>
      </c>
    </row>
    <row r="152" spans="1:7" ht="31.2" x14ac:dyDescent="0.3">
      <c r="A152" s="283" t="str">
        <f>IF((SUM('Раздел 1'!R45:R45)=0),"","Неверно!")</f>
        <v/>
      </c>
      <c r="B152" s="283" t="s">
        <v>3502</v>
      </c>
      <c r="C152" s="284" t="s">
        <v>2582</v>
      </c>
      <c r="D152" s="284" t="s">
        <v>256</v>
      </c>
      <c r="E152" s="285" t="str">
        <f>CONCATENATE(SUM('Раздел 1'!R45:R45),"=",0)</f>
        <v>0=0</v>
      </c>
      <c r="F152" s="207"/>
      <c r="G152" s="63" t="str">
        <f>IF(('ФЛК (информационный)'!A152="Неверно!")*('ФЛК (информационный)'!F152=""),"Внести подтверждение к нарушенному информационному ФЛК"," ")</f>
        <v xml:space="preserve"> </v>
      </c>
    </row>
    <row r="153" spans="1:7" ht="31.2" x14ac:dyDescent="0.3">
      <c r="A153" s="283" t="str">
        <f>IF((SUM('Раздел 1'!R46:R46)=0),"","Неверно!")</f>
        <v/>
      </c>
      <c r="B153" s="283" t="s">
        <v>3502</v>
      </c>
      <c r="C153" s="284" t="s">
        <v>2583</v>
      </c>
      <c r="D153" s="284" t="s">
        <v>256</v>
      </c>
      <c r="E153" s="285" t="str">
        <f>CONCATENATE(SUM('Раздел 1'!R46:R46),"=",0)</f>
        <v>0=0</v>
      </c>
      <c r="F153" s="207"/>
      <c r="G153" s="63" t="str">
        <f>IF(('ФЛК (информационный)'!A153="Неверно!")*('ФЛК (информационный)'!F153=""),"Внести подтверждение к нарушенному информационному ФЛК"," ")</f>
        <v xml:space="preserve"> </v>
      </c>
    </row>
    <row r="154" spans="1:7" ht="31.2" x14ac:dyDescent="0.3">
      <c r="A154" s="283" t="str">
        <f>IF((SUM('Раздел 1'!R47:R47)=0),"","Неверно!")</f>
        <v/>
      </c>
      <c r="B154" s="283" t="s">
        <v>3502</v>
      </c>
      <c r="C154" s="284" t="s">
        <v>2584</v>
      </c>
      <c r="D154" s="284" t="s">
        <v>256</v>
      </c>
      <c r="E154" s="285" t="str">
        <f>CONCATENATE(SUM('Раздел 1'!R47:R47),"=",0)</f>
        <v>0=0</v>
      </c>
      <c r="F154" s="207"/>
      <c r="G154" s="63" t="str">
        <f>IF(('ФЛК (информационный)'!A154="Неверно!")*('ФЛК (информационный)'!F154=""),"Внести подтверждение к нарушенному информационному ФЛК"," ")</f>
        <v xml:space="preserve"> </v>
      </c>
    </row>
    <row r="155" spans="1:7" ht="31.2" x14ac:dyDescent="0.3">
      <c r="A155" s="283" t="str">
        <f>IF((SUM('Раздел 1'!R48:R48)=0),"","Неверно!")</f>
        <v/>
      </c>
      <c r="B155" s="283" t="s">
        <v>3502</v>
      </c>
      <c r="C155" s="284" t="s">
        <v>2585</v>
      </c>
      <c r="D155" s="284" t="s">
        <v>256</v>
      </c>
      <c r="E155" s="285" t="str">
        <f>CONCATENATE(SUM('Раздел 1'!R48:R48),"=",0)</f>
        <v>0=0</v>
      </c>
      <c r="F155" s="207"/>
      <c r="G155" s="63" t="str">
        <f>IF(('ФЛК (информационный)'!A155="Неверно!")*('ФЛК (информационный)'!F155=""),"Внести подтверждение к нарушенному информационному ФЛК"," ")</f>
        <v xml:space="preserve"> </v>
      </c>
    </row>
    <row r="156" spans="1:7" ht="31.2" x14ac:dyDescent="0.3">
      <c r="A156" s="283" t="str">
        <f>IF((SUM('Раздел 1'!R49:R49)=0),"","Неверно!")</f>
        <v/>
      </c>
      <c r="B156" s="283" t="s">
        <v>3502</v>
      </c>
      <c r="C156" s="284" t="s">
        <v>2586</v>
      </c>
      <c r="D156" s="284" t="s">
        <v>256</v>
      </c>
      <c r="E156" s="285" t="str">
        <f>CONCATENATE(SUM('Раздел 1'!R49:R49),"=",0)</f>
        <v>0=0</v>
      </c>
      <c r="F156" s="207"/>
      <c r="G156" s="63" t="str">
        <f>IF(('ФЛК (информационный)'!A156="Неверно!")*('ФЛК (информационный)'!F156=""),"Внести подтверждение к нарушенному информационному ФЛК"," ")</f>
        <v xml:space="preserve"> </v>
      </c>
    </row>
    <row r="157" spans="1:7" ht="46.8" x14ac:dyDescent="0.3">
      <c r="A157" s="283" t="str">
        <f>IF((SUM('Раздел 1'!AK26:AK26)=0),"","Неверно!")</f>
        <v/>
      </c>
      <c r="B157" s="283" t="s">
        <v>3503</v>
      </c>
      <c r="C157" s="284" t="s">
        <v>3032</v>
      </c>
      <c r="D157" s="284" t="s">
        <v>253</v>
      </c>
      <c r="E157" s="285" t="str">
        <f>CONCATENATE(SUM('Раздел 1'!AK26:AK26),"=",0)</f>
        <v>0=0</v>
      </c>
      <c r="F157" s="207"/>
      <c r="G157" s="63" t="str">
        <f>IF(('ФЛК (информационный)'!A157="Неверно!")*('ФЛК (информационный)'!F157=""),"Внести подтверждение к нарушенному информационному ФЛК"," ")</f>
        <v xml:space="preserve"> </v>
      </c>
    </row>
    <row r="158" spans="1:7" ht="46.8" x14ac:dyDescent="0.3">
      <c r="A158" s="283" t="str">
        <f>IF((SUM('Раздел 1'!AK27:AK27)=0),"","Неверно!")</f>
        <v/>
      </c>
      <c r="B158" s="283" t="s">
        <v>3503</v>
      </c>
      <c r="C158" s="284" t="s">
        <v>3033</v>
      </c>
      <c r="D158" s="284" t="s">
        <v>253</v>
      </c>
      <c r="E158" s="285" t="str">
        <f>CONCATENATE(SUM('Раздел 1'!AK27:AK27),"=",0)</f>
        <v>0=0</v>
      </c>
      <c r="F158" s="207"/>
      <c r="G158" s="63" t="str">
        <f>IF(('ФЛК (информационный)'!A158="Неверно!")*('ФЛК (информационный)'!F158=""),"Внести подтверждение к нарушенному информационному ФЛК"," ")</f>
        <v xml:space="preserve"> </v>
      </c>
    </row>
    <row r="159" spans="1:7" ht="46.8" x14ac:dyDescent="0.3">
      <c r="A159" s="283" t="str">
        <f>IF((SUM('Раздел 1'!AK28:AK28)=0),"","Неверно!")</f>
        <v/>
      </c>
      <c r="B159" s="283" t="s">
        <v>3503</v>
      </c>
      <c r="C159" s="284" t="s">
        <v>3034</v>
      </c>
      <c r="D159" s="284" t="s">
        <v>253</v>
      </c>
      <c r="E159" s="285" t="str">
        <f>CONCATENATE(SUM('Раздел 1'!AK28:AK28),"=",0)</f>
        <v>0=0</v>
      </c>
      <c r="F159" s="207"/>
      <c r="G159" s="63" t="str">
        <f>IF(('ФЛК (информационный)'!A159="Неверно!")*('ФЛК (информационный)'!F159=""),"Внести подтверждение к нарушенному информационному ФЛК"," ")</f>
        <v xml:space="preserve"> </v>
      </c>
    </row>
    <row r="160" spans="1:7" ht="46.8" x14ac:dyDescent="0.3">
      <c r="A160" s="283" t="str">
        <f>IF((SUM('Раздел 1'!AK29:AK29)=0),"","Неверно!")</f>
        <v/>
      </c>
      <c r="B160" s="283" t="s">
        <v>3503</v>
      </c>
      <c r="C160" s="284" t="s">
        <v>3035</v>
      </c>
      <c r="D160" s="284" t="s">
        <v>253</v>
      </c>
      <c r="E160" s="285" t="str">
        <f>CONCATENATE(SUM('Раздел 1'!AK29:AK29),"=",0)</f>
        <v>0=0</v>
      </c>
      <c r="F160" s="207"/>
      <c r="G160" s="63" t="str">
        <f>IF(('ФЛК (информационный)'!A160="Неверно!")*('ФЛК (информационный)'!F160=""),"Внести подтверждение к нарушенному информационному ФЛК"," ")</f>
        <v xml:space="preserve"> </v>
      </c>
    </row>
    <row r="161" spans="1:7" ht="46.8" x14ac:dyDescent="0.3">
      <c r="A161" s="283" t="str">
        <f>IF((SUM('Раздел 1'!AK30:AK30)=0),"","Неверно!")</f>
        <v/>
      </c>
      <c r="B161" s="283" t="s">
        <v>3503</v>
      </c>
      <c r="C161" s="284" t="s">
        <v>3036</v>
      </c>
      <c r="D161" s="284" t="s">
        <v>253</v>
      </c>
      <c r="E161" s="285" t="str">
        <f>CONCATENATE(SUM('Раздел 1'!AK30:AK30),"=",0)</f>
        <v>0=0</v>
      </c>
      <c r="F161" s="207"/>
      <c r="G161" s="63" t="str">
        <f>IF(('ФЛК (информационный)'!A161="Неверно!")*('ФЛК (информационный)'!F161=""),"Внести подтверждение к нарушенному информационному ФЛК"," ")</f>
        <v xml:space="preserve"> </v>
      </c>
    </row>
    <row r="162" spans="1:7" ht="46.8" x14ac:dyDescent="0.3">
      <c r="A162" s="283" t="str">
        <f>IF((SUM('Раздел 1'!AK31:AK31)=0),"","Неверно!")</f>
        <v/>
      </c>
      <c r="B162" s="283" t="s">
        <v>3503</v>
      </c>
      <c r="C162" s="284" t="s">
        <v>3037</v>
      </c>
      <c r="D162" s="284" t="s">
        <v>253</v>
      </c>
      <c r="E162" s="285" t="str">
        <f>CONCATENATE(SUM('Раздел 1'!AK31:AK31),"=",0)</f>
        <v>0=0</v>
      </c>
      <c r="F162" s="207"/>
      <c r="G162" s="63" t="str">
        <f>IF(('ФЛК (информационный)'!A162="Неверно!")*('ФЛК (информационный)'!F162=""),"Внести подтверждение к нарушенному информационному ФЛК"," ")</f>
        <v xml:space="preserve"> </v>
      </c>
    </row>
    <row r="163" spans="1:7" ht="46.8" x14ac:dyDescent="0.3">
      <c r="A163" s="283" t="str">
        <f>IF((SUM('Раздел 1'!AK20:AK20)=0),"","Неверно!")</f>
        <v/>
      </c>
      <c r="B163" s="283" t="s">
        <v>3504</v>
      </c>
      <c r="C163" s="284" t="s">
        <v>3030</v>
      </c>
      <c r="D163" s="284" t="s">
        <v>253</v>
      </c>
      <c r="E163" s="285" t="str">
        <f>CONCATENATE(SUM('Раздел 1'!AK20:AK20),"=",0)</f>
        <v>0=0</v>
      </c>
      <c r="F163" s="207"/>
      <c r="G163" s="63" t="str">
        <f>IF(('ФЛК (информационный)'!A163="Неверно!")*('ФЛК (информационный)'!F163=""),"Внести подтверждение к нарушенному информационному ФЛК"," ")</f>
        <v xml:space="preserve"> </v>
      </c>
    </row>
    <row r="164" spans="1:7" ht="46.8" x14ac:dyDescent="0.3">
      <c r="A164" s="283" t="str">
        <f>IF((SUM('Раздел 1'!AK21:AK21)=0),"","Неверно!")</f>
        <v/>
      </c>
      <c r="B164" s="283" t="s">
        <v>3504</v>
      </c>
      <c r="C164" s="284" t="s">
        <v>3031</v>
      </c>
      <c r="D164" s="284" t="s">
        <v>253</v>
      </c>
      <c r="E164" s="285" t="str">
        <f>CONCATENATE(SUM('Раздел 1'!AK21:AK21),"=",0)</f>
        <v>0=0</v>
      </c>
      <c r="F164" s="207"/>
      <c r="G164" s="63" t="str">
        <f>IF(('ФЛК (информационный)'!A164="Неверно!")*('ФЛК (информационный)'!F164=""),"Внести подтверждение к нарушенному информационному ФЛК"," ")</f>
        <v xml:space="preserve"> </v>
      </c>
    </row>
    <row r="165" spans="1:7" ht="31.2" x14ac:dyDescent="0.3">
      <c r="A165" s="283" t="str">
        <f>IF((SUM('Раздел 1'!Q40:Q40)=0),"","Неверно!")</f>
        <v/>
      </c>
      <c r="B165" s="283" t="s">
        <v>3505</v>
      </c>
      <c r="C165" s="284" t="s">
        <v>3029</v>
      </c>
      <c r="D165" s="284" t="s">
        <v>255</v>
      </c>
      <c r="E165" s="285" t="str">
        <f>CONCATENATE(SUM('Раздел 1'!Q40:Q40),"=",0)</f>
        <v>0=0</v>
      </c>
      <c r="F165" s="207"/>
      <c r="G165" s="63" t="str">
        <f>IF(('ФЛК (информационный)'!A165="Неверно!")*('ФЛК (информационный)'!F165=""),"Внести подтверждение к нарушенному информационному ФЛК"," ")</f>
        <v xml:space="preserve"> </v>
      </c>
    </row>
    <row r="166" spans="1:7" ht="31.2" x14ac:dyDescent="0.3">
      <c r="A166" s="283" t="str">
        <f>IF((SUM('Раздел 1'!R19:R19)=0),"","Неверно!")</f>
        <v/>
      </c>
      <c r="B166" s="283" t="s">
        <v>3506</v>
      </c>
      <c r="C166" s="284" t="s">
        <v>2594</v>
      </c>
      <c r="D166" s="284" t="s">
        <v>256</v>
      </c>
      <c r="E166" s="285" t="str">
        <f>CONCATENATE(SUM('Раздел 1'!R19:R19),"=",0)</f>
        <v>0=0</v>
      </c>
      <c r="F166" s="207"/>
      <c r="G166" s="63" t="str">
        <f>IF(('ФЛК (информационный)'!A166="Неверно!")*('ФЛК (информационный)'!F166=""),"Внести подтверждение к нарушенному информационному ФЛК"," ")</f>
        <v xml:space="preserve"> </v>
      </c>
    </row>
    <row r="167" spans="1:7" ht="31.2" x14ac:dyDescent="0.3">
      <c r="A167" s="283" t="str">
        <f>IF((SUM('Раздел 1'!R20:R20)=0),"","Неверно!")</f>
        <v/>
      </c>
      <c r="B167" s="283" t="s">
        <v>3506</v>
      </c>
      <c r="C167" s="284" t="s">
        <v>2595</v>
      </c>
      <c r="D167" s="284" t="s">
        <v>256</v>
      </c>
      <c r="E167" s="285" t="str">
        <f>CONCATENATE(SUM('Раздел 1'!R20:R20),"=",0)</f>
        <v>0=0</v>
      </c>
      <c r="F167" s="207"/>
      <c r="G167" s="63" t="str">
        <f>IF(('ФЛК (информационный)'!A167="Неверно!")*('ФЛК (информационный)'!F167=""),"Внести подтверждение к нарушенному информационному ФЛК"," ")</f>
        <v xml:space="preserve"> </v>
      </c>
    </row>
    <row r="168" spans="1:7" ht="31.2" x14ac:dyDescent="0.3">
      <c r="A168" s="283" t="str">
        <f>IF((SUM('Раздел 1'!R21:R21)=0),"","Неверно!")</f>
        <v/>
      </c>
      <c r="B168" s="283" t="s">
        <v>3506</v>
      </c>
      <c r="C168" s="284" t="s">
        <v>2596</v>
      </c>
      <c r="D168" s="284" t="s">
        <v>256</v>
      </c>
      <c r="E168" s="285" t="str">
        <f>CONCATENATE(SUM('Раздел 1'!R21:R21),"=",0)</f>
        <v>0=0</v>
      </c>
      <c r="F168" s="207"/>
      <c r="G168" s="63" t="str">
        <f>IF(('ФЛК (информационный)'!A168="Неверно!")*('ФЛК (информационный)'!F168=""),"Внести подтверждение к нарушенному информационному ФЛК"," ")</f>
        <v xml:space="preserve"> </v>
      </c>
    </row>
    <row r="169" spans="1:7" ht="31.2" x14ac:dyDescent="0.3">
      <c r="A169" s="283" t="str">
        <f>IF((SUM('Раздел 1'!R22:R22)=0),"","Неверно!")</f>
        <v/>
      </c>
      <c r="B169" s="283" t="s">
        <v>3506</v>
      </c>
      <c r="C169" s="284" t="s">
        <v>2597</v>
      </c>
      <c r="D169" s="284" t="s">
        <v>256</v>
      </c>
      <c r="E169" s="285" t="str">
        <f>CONCATENATE(SUM('Раздел 1'!R22:R22),"=",0)</f>
        <v>0=0</v>
      </c>
      <c r="F169" s="207"/>
      <c r="G169" s="63" t="str">
        <f>IF(('ФЛК (информационный)'!A169="Неверно!")*('ФЛК (информационный)'!F169=""),"Внести подтверждение к нарушенному информационному ФЛК"," ")</f>
        <v xml:space="preserve"> </v>
      </c>
    </row>
    <row r="170" spans="1:7" ht="31.2" x14ac:dyDescent="0.3">
      <c r="A170" s="283" t="str">
        <f>IF((SUM('Раздел 1'!R23:R23)=0),"","Неверно!")</f>
        <v/>
      </c>
      <c r="B170" s="283" t="s">
        <v>3506</v>
      </c>
      <c r="C170" s="284" t="s">
        <v>2598</v>
      </c>
      <c r="D170" s="284" t="s">
        <v>256</v>
      </c>
      <c r="E170" s="285" t="str">
        <f>CONCATENATE(SUM('Раздел 1'!R23:R23),"=",0)</f>
        <v>0=0</v>
      </c>
      <c r="F170" s="207"/>
      <c r="G170" s="63" t="str">
        <f>IF(('ФЛК (информационный)'!A170="Неверно!")*('ФЛК (информационный)'!F170=""),"Внести подтверждение к нарушенному информационному ФЛК"," ")</f>
        <v xml:space="preserve"> </v>
      </c>
    </row>
    <row r="171" spans="1:7" ht="31.2" x14ac:dyDescent="0.3">
      <c r="A171" s="283" t="str">
        <f>IF((SUM('Раздел 1'!R24:R24)=0),"","Неверно!")</f>
        <v/>
      </c>
      <c r="B171" s="283" t="s">
        <v>3506</v>
      </c>
      <c r="C171" s="284" t="s">
        <v>2599</v>
      </c>
      <c r="D171" s="284" t="s">
        <v>256</v>
      </c>
      <c r="E171" s="285" t="str">
        <f>CONCATENATE(SUM('Раздел 1'!R24:R24),"=",0)</f>
        <v>0=0</v>
      </c>
      <c r="F171" s="207"/>
      <c r="G171" s="63" t="str">
        <f>IF(('ФЛК (информационный)'!A171="Неверно!")*('ФЛК (информационный)'!F171=""),"Внести подтверждение к нарушенному информационному ФЛК"," ")</f>
        <v xml:space="preserve"> </v>
      </c>
    </row>
    <row r="172" spans="1:7" ht="31.2" x14ac:dyDescent="0.3">
      <c r="A172" s="283" t="str">
        <f>IF((SUM('Раздел 1'!Q17:Q17)=0),"","Неверно!")</f>
        <v/>
      </c>
      <c r="B172" s="283" t="s">
        <v>3507</v>
      </c>
      <c r="C172" s="284" t="s">
        <v>2565</v>
      </c>
      <c r="D172" s="284" t="s">
        <v>255</v>
      </c>
      <c r="E172" s="285" t="str">
        <f>CONCATENATE(SUM('Раздел 1'!Q17:Q17),"=",0)</f>
        <v>0=0</v>
      </c>
      <c r="F172" s="207"/>
      <c r="G172" s="63" t="str">
        <f>IF(('ФЛК (информационный)'!A172="Неверно!")*('ФЛК (информационный)'!F172=""),"Внести подтверждение к нарушенному информационному ФЛК"," ")</f>
        <v xml:space="preserve"> </v>
      </c>
    </row>
    <row r="173" spans="1:7" ht="31.2" x14ac:dyDescent="0.3">
      <c r="A173" s="283" t="str">
        <f>IF((SUM('Раздел 4'!C11:C11)=0),"","Неверно!")</f>
        <v/>
      </c>
      <c r="B173" s="283" t="s">
        <v>3508</v>
      </c>
      <c r="C173" s="284" t="s">
        <v>2793</v>
      </c>
      <c r="D173" s="284" t="s">
        <v>2794</v>
      </c>
      <c r="E173" s="285" t="str">
        <f>CONCATENATE(SUM('Раздел 4'!C11:C11),"=",0)</f>
        <v>0=0</v>
      </c>
      <c r="F173" s="207"/>
      <c r="G173" s="63" t="str">
        <f>IF(('ФЛК (информационный)'!A173="Неверно!")*('ФЛК (информационный)'!F173=""),"Внести подтверждение к нарушенному информационному ФЛК"," ")</f>
        <v xml:space="preserve"> </v>
      </c>
    </row>
    <row r="174" spans="1:7" ht="31.2" x14ac:dyDescent="0.3">
      <c r="A174" s="283" t="str">
        <f>IF((SUM('Раздел 4'!L11:L11)=0),"","Неверно!")</f>
        <v/>
      </c>
      <c r="B174" s="283" t="s">
        <v>3508</v>
      </c>
      <c r="C174" s="284" t="s">
        <v>2467</v>
      </c>
      <c r="D174" s="284" t="s">
        <v>2794</v>
      </c>
      <c r="E174" s="285" t="str">
        <f>CONCATENATE(SUM('Раздел 4'!L11:L11),"=",0)</f>
        <v>0=0</v>
      </c>
      <c r="F174" s="207"/>
      <c r="G174" s="63" t="str">
        <f>IF(('ФЛК (информационный)'!A174="Неверно!")*('ФЛК (информационный)'!F174=""),"Внести подтверждение к нарушенному информационному ФЛК"," ")</f>
        <v xml:space="preserve"> </v>
      </c>
    </row>
    <row r="175" spans="1:7" ht="31.2" x14ac:dyDescent="0.3">
      <c r="A175" s="283" t="str">
        <f>IF((SUM('Раздел 4'!M11:M11)=0),"","Неверно!")</f>
        <v/>
      </c>
      <c r="B175" s="283" t="s">
        <v>3508</v>
      </c>
      <c r="C175" s="284" t="s">
        <v>2795</v>
      </c>
      <c r="D175" s="284" t="s">
        <v>2794</v>
      </c>
      <c r="E175" s="285" t="str">
        <f>CONCATENATE(SUM('Раздел 4'!M11:M11),"=",0)</f>
        <v>0=0</v>
      </c>
      <c r="F175" s="207"/>
      <c r="G175" s="63" t="str">
        <f>IF(('ФЛК (информационный)'!A175="Неверно!")*('ФЛК (информационный)'!F175=""),"Внести подтверждение к нарушенному информационному ФЛК"," ")</f>
        <v xml:space="preserve"> </v>
      </c>
    </row>
    <row r="176" spans="1:7" ht="31.2" x14ac:dyDescent="0.3">
      <c r="A176" s="283" t="str">
        <f>IF((SUM('Раздел 4'!N11:N11)=0),"","Неверно!")</f>
        <v/>
      </c>
      <c r="B176" s="283" t="s">
        <v>3508</v>
      </c>
      <c r="C176" s="284" t="s">
        <v>2796</v>
      </c>
      <c r="D176" s="284" t="s">
        <v>2794</v>
      </c>
      <c r="E176" s="285" t="str">
        <f>CONCATENATE(SUM('Раздел 4'!N11:N11),"=",0)</f>
        <v>0=0</v>
      </c>
      <c r="F176" s="207"/>
      <c r="G176" s="63" t="str">
        <f>IF(('ФЛК (информационный)'!A176="Неверно!")*('ФЛК (информационный)'!F176=""),"Внести подтверждение к нарушенному информационному ФЛК"," ")</f>
        <v xml:space="preserve"> </v>
      </c>
    </row>
    <row r="177" spans="1:7" ht="31.2" x14ac:dyDescent="0.3">
      <c r="A177" s="283" t="str">
        <f>IF((SUM('Раздел 4'!O11:O11)=0),"","Неверно!")</f>
        <v/>
      </c>
      <c r="B177" s="283" t="s">
        <v>3508</v>
      </c>
      <c r="C177" s="284" t="s">
        <v>2797</v>
      </c>
      <c r="D177" s="284" t="s">
        <v>2794</v>
      </c>
      <c r="E177" s="285" t="str">
        <f>CONCATENATE(SUM('Раздел 4'!O11:O11),"=",0)</f>
        <v>0=0</v>
      </c>
      <c r="F177" s="207"/>
      <c r="G177" s="63" t="str">
        <f>IF(('ФЛК (информационный)'!A177="Неверно!")*('ФЛК (информационный)'!F177=""),"Внести подтверждение к нарушенному информационному ФЛК"," ")</f>
        <v xml:space="preserve"> </v>
      </c>
    </row>
    <row r="178" spans="1:7" ht="31.2" x14ac:dyDescent="0.3">
      <c r="A178" s="283" t="str">
        <f>IF((SUM('Раздел 4'!P11:P11)=0),"","Неверно!")</f>
        <v/>
      </c>
      <c r="B178" s="283" t="s">
        <v>3508</v>
      </c>
      <c r="C178" s="284" t="s">
        <v>2457</v>
      </c>
      <c r="D178" s="284" t="s">
        <v>2794</v>
      </c>
      <c r="E178" s="285" t="str">
        <f>CONCATENATE(SUM('Раздел 4'!P11:P11),"=",0)</f>
        <v>0=0</v>
      </c>
      <c r="F178" s="207"/>
      <c r="G178" s="63" t="str">
        <f>IF(('ФЛК (информационный)'!A178="Неверно!")*('ФЛК (информационный)'!F178=""),"Внести подтверждение к нарушенному информационному ФЛК"," ")</f>
        <v xml:space="preserve"> </v>
      </c>
    </row>
    <row r="179" spans="1:7" ht="31.2" x14ac:dyDescent="0.3">
      <c r="A179" s="283" t="str">
        <f>IF((SUM('Раздел 4'!Q11:Q11)=0),"","Неверно!")</f>
        <v/>
      </c>
      <c r="B179" s="283" t="s">
        <v>3508</v>
      </c>
      <c r="C179" s="284" t="s">
        <v>2798</v>
      </c>
      <c r="D179" s="284" t="s">
        <v>2794</v>
      </c>
      <c r="E179" s="285" t="str">
        <f>CONCATENATE(SUM('Раздел 4'!Q11:Q11),"=",0)</f>
        <v>0=0</v>
      </c>
      <c r="F179" s="207"/>
      <c r="G179" s="63" t="str">
        <f>IF(('ФЛК (информационный)'!A179="Неверно!")*('ФЛК (информационный)'!F179=""),"Внести подтверждение к нарушенному информационному ФЛК"," ")</f>
        <v xml:space="preserve"> </v>
      </c>
    </row>
    <row r="180" spans="1:7" ht="31.2" x14ac:dyDescent="0.3">
      <c r="A180" s="283" t="str">
        <f>IF((SUM('Раздел 4'!R11:R11)=0),"","Неверно!")</f>
        <v/>
      </c>
      <c r="B180" s="283" t="s">
        <v>3508</v>
      </c>
      <c r="C180" s="284" t="s">
        <v>2799</v>
      </c>
      <c r="D180" s="284" t="s">
        <v>2794</v>
      </c>
      <c r="E180" s="285" t="str">
        <f>CONCATENATE(SUM('Раздел 4'!R11:R11),"=",0)</f>
        <v>0=0</v>
      </c>
      <c r="F180" s="207"/>
      <c r="G180" s="63" t="str">
        <f>IF(('ФЛК (информационный)'!A180="Неверно!")*('ФЛК (информационный)'!F180=""),"Внести подтверждение к нарушенному информационному ФЛК"," ")</f>
        <v xml:space="preserve"> </v>
      </c>
    </row>
    <row r="181" spans="1:7" ht="31.2" x14ac:dyDescent="0.3">
      <c r="A181" s="283" t="str">
        <f>IF((SUM('Раздел 4'!S11:S11)=0),"","Неверно!")</f>
        <v/>
      </c>
      <c r="B181" s="283" t="s">
        <v>3508</v>
      </c>
      <c r="C181" s="284" t="s">
        <v>2800</v>
      </c>
      <c r="D181" s="284" t="s">
        <v>2794</v>
      </c>
      <c r="E181" s="285" t="str">
        <f>CONCATENATE(SUM('Раздел 4'!S11:S11),"=",0)</f>
        <v>0=0</v>
      </c>
      <c r="F181" s="207"/>
      <c r="G181" s="63" t="str">
        <f>IF(('ФЛК (информационный)'!A181="Неверно!")*('ФЛК (информационный)'!F181=""),"Внести подтверждение к нарушенному информационному ФЛК"," ")</f>
        <v xml:space="preserve"> </v>
      </c>
    </row>
    <row r="182" spans="1:7" ht="31.2" x14ac:dyDescent="0.3">
      <c r="A182" s="283" t="str">
        <f>IF((SUM('Раздел 4'!T11:T11)=0),"","Неверно!")</f>
        <v/>
      </c>
      <c r="B182" s="283" t="s">
        <v>3508</v>
      </c>
      <c r="C182" s="284" t="s">
        <v>2801</v>
      </c>
      <c r="D182" s="284" t="s">
        <v>2794</v>
      </c>
      <c r="E182" s="285" t="str">
        <f>CONCATENATE(SUM('Раздел 4'!T11:T11),"=",0)</f>
        <v>0=0</v>
      </c>
      <c r="F182" s="207"/>
      <c r="G182" s="63" t="str">
        <f>IF(('ФЛК (информационный)'!A182="Неверно!")*('ФЛК (информационный)'!F182=""),"Внести подтверждение к нарушенному информационному ФЛК"," ")</f>
        <v xml:space="preserve"> </v>
      </c>
    </row>
    <row r="183" spans="1:7" ht="31.2" x14ac:dyDescent="0.3">
      <c r="A183" s="283" t="str">
        <f>IF((SUM('Раздел 4'!U11:U11)=0),"","Неверно!")</f>
        <v/>
      </c>
      <c r="B183" s="283" t="s">
        <v>3508</v>
      </c>
      <c r="C183" s="284" t="s">
        <v>2802</v>
      </c>
      <c r="D183" s="284" t="s">
        <v>2794</v>
      </c>
      <c r="E183" s="285" t="str">
        <f>CONCATENATE(SUM('Раздел 4'!U11:U11),"=",0)</f>
        <v>0=0</v>
      </c>
      <c r="F183" s="207"/>
      <c r="G183" s="63" t="str">
        <f>IF(('ФЛК (информационный)'!A183="Неверно!")*('ФЛК (информационный)'!F183=""),"Внести подтверждение к нарушенному информационному ФЛК"," ")</f>
        <v xml:space="preserve"> </v>
      </c>
    </row>
    <row r="184" spans="1:7" ht="31.2" x14ac:dyDescent="0.3">
      <c r="A184" s="283" t="str">
        <f>IF((SUM('Раздел 4'!D11:D11)=0),"","Неверно!")</f>
        <v/>
      </c>
      <c r="B184" s="283" t="s">
        <v>3508</v>
      </c>
      <c r="C184" s="284" t="s">
        <v>2803</v>
      </c>
      <c r="D184" s="284" t="s">
        <v>2794</v>
      </c>
      <c r="E184" s="285" t="str">
        <f>CONCATENATE(SUM('Раздел 4'!D11:D11),"=",0)</f>
        <v>0=0</v>
      </c>
      <c r="F184" s="207"/>
      <c r="G184" s="63" t="str">
        <f>IF(('ФЛК (информационный)'!A184="Неверно!")*('ФЛК (информационный)'!F184=""),"Внести подтверждение к нарушенному информационному ФЛК"," ")</f>
        <v xml:space="preserve"> </v>
      </c>
    </row>
    <row r="185" spans="1:7" ht="31.2" x14ac:dyDescent="0.3">
      <c r="A185" s="283" t="str">
        <f>IF((SUM('Раздел 4'!V11:V11)=0),"","Неверно!")</f>
        <v/>
      </c>
      <c r="B185" s="283" t="s">
        <v>3508</v>
      </c>
      <c r="C185" s="284" t="s">
        <v>2804</v>
      </c>
      <c r="D185" s="284" t="s">
        <v>2794</v>
      </c>
      <c r="E185" s="285" t="str">
        <f>CONCATENATE(SUM('Раздел 4'!V11:V11),"=",0)</f>
        <v>0=0</v>
      </c>
      <c r="F185" s="207"/>
      <c r="G185" s="63" t="str">
        <f>IF(('ФЛК (информационный)'!A185="Неверно!")*('ФЛК (информационный)'!F185=""),"Внести подтверждение к нарушенному информационному ФЛК"," ")</f>
        <v xml:space="preserve"> </v>
      </c>
    </row>
    <row r="186" spans="1:7" ht="31.2" x14ac:dyDescent="0.3">
      <c r="A186" s="283" t="str">
        <f>IF((SUM('Раздел 4'!W11:W11)=0),"","Неверно!")</f>
        <v/>
      </c>
      <c r="B186" s="283" t="s">
        <v>3508</v>
      </c>
      <c r="C186" s="284" t="s">
        <v>2805</v>
      </c>
      <c r="D186" s="284" t="s">
        <v>2794</v>
      </c>
      <c r="E186" s="285" t="str">
        <f>CONCATENATE(SUM('Раздел 4'!W11:W11),"=",0)</f>
        <v>0=0</v>
      </c>
      <c r="F186" s="207"/>
      <c r="G186" s="63" t="str">
        <f>IF(('ФЛК (информационный)'!A186="Неверно!")*('ФЛК (информационный)'!F186=""),"Внести подтверждение к нарушенному информационному ФЛК"," ")</f>
        <v xml:space="preserve"> </v>
      </c>
    </row>
    <row r="187" spans="1:7" ht="31.2" x14ac:dyDescent="0.3">
      <c r="A187" s="283" t="str">
        <f>IF((SUM('Раздел 4'!X11:X11)=0),"","Неверно!")</f>
        <v/>
      </c>
      <c r="B187" s="283" t="s">
        <v>3508</v>
      </c>
      <c r="C187" s="284" t="s">
        <v>2806</v>
      </c>
      <c r="D187" s="284" t="s">
        <v>2794</v>
      </c>
      <c r="E187" s="285" t="str">
        <f>CONCATENATE(SUM('Раздел 4'!X11:X11),"=",0)</f>
        <v>0=0</v>
      </c>
      <c r="F187" s="207"/>
      <c r="G187" s="63" t="str">
        <f>IF(('ФЛК (информационный)'!A187="Неверно!")*('ФЛК (информационный)'!F187=""),"Внести подтверждение к нарушенному информационному ФЛК"," ")</f>
        <v xml:space="preserve"> </v>
      </c>
    </row>
    <row r="188" spans="1:7" ht="31.2" x14ac:dyDescent="0.3">
      <c r="A188" s="283" t="str">
        <f>IF((SUM('Раздел 4'!Y11:Y11)=0),"","Неверно!")</f>
        <v/>
      </c>
      <c r="B188" s="283" t="s">
        <v>3508</v>
      </c>
      <c r="C188" s="284" t="s">
        <v>2807</v>
      </c>
      <c r="D188" s="284" t="s">
        <v>2794</v>
      </c>
      <c r="E188" s="285" t="str">
        <f>CONCATENATE(SUM('Раздел 4'!Y11:Y11),"=",0)</f>
        <v>0=0</v>
      </c>
      <c r="F188" s="207"/>
      <c r="G188" s="63" t="str">
        <f>IF(('ФЛК (информационный)'!A188="Неверно!")*('ФЛК (информационный)'!F188=""),"Внести подтверждение к нарушенному информационному ФЛК"," ")</f>
        <v xml:space="preserve"> </v>
      </c>
    </row>
    <row r="189" spans="1:7" ht="31.2" x14ac:dyDescent="0.3">
      <c r="A189" s="283" t="str">
        <f>IF((SUM('Раздел 4'!Z11:Z11)=0),"","Неверно!")</f>
        <v/>
      </c>
      <c r="B189" s="283" t="s">
        <v>3508</v>
      </c>
      <c r="C189" s="284" t="s">
        <v>2808</v>
      </c>
      <c r="D189" s="284" t="s">
        <v>2794</v>
      </c>
      <c r="E189" s="285" t="str">
        <f>CONCATENATE(SUM('Раздел 4'!Z11:Z11),"=",0)</f>
        <v>0=0</v>
      </c>
      <c r="F189" s="207"/>
      <c r="G189" s="63" t="str">
        <f>IF(('ФЛК (информационный)'!A189="Неверно!")*('ФЛК (информационный)'!F189=""),"Внести подтверждение к нарушенному информационному ФЛК"," ")</f>
        <v xml:space="preserve"> </v>
      </c>
    </row>
    <row r="190" spans="1:7" ht="31.2" x14ac:dyDescent="0.3">
      <c r="A190" s="283" t="str">
        <f>IF((SUM('Раздел 4'!AA11:AA11)=0),"","Неверно!")</f>
        <v/>
      </c>
      <c r="B190" s="283" t="s">
        <v>3508</v>
      </c>
      <c r="C190" s="284" t="s">
        <v>2809</v>
      </c>
      <c r="D190" s="284" t="s">
        <v>2794</v>
      </c>
      <c r="E190" s="285" t="str">
        <f>CONCATENATE(SUM('Раздел 4'!AA11:AA11),"=",0)</f>
        <v>0=0</v>
      </c>
      <c r="F190" s="207"/>
      <c r="G190" s="63" t="str">
        <f>IF(('ФЛК (информационный)'!A190="Неверно!")*('ФЛК (информационный)'!F190=""),"Внести подтверждение к нарушенному информационному ФЛК"," ")</f>
        <v xml:space="preserve"> </v>
      </c>
    </row>
    <row r="191" spans="1:7" ht="31.2" x14ac:dyDescent="0.3">
      <c r="A191" s="283" t="str">
        <f>IF((SUM('Раздел 4'!AB11:AB11)=0),"","Неверно!")</f>
        <v/>
      </c>
      <c r="B191" s="283" t="s">
        <v>3508</v>
      </c>
      <c r="C191" s="284" t="s">
        <v>2810</v>
      </c>
      <c r="D191" s="284" t="s">
        <v>2794</v>
      </c>
      <c r="E191" s="285" t="str">
        <f>CONCATENATE(SUM('Раздел 4'!AB11:AB11),"=",0)</f>
        <v>0=0</v>
      </c>
      <c r="F191" s="207"/>
      <c r="G191" s="63" t="str">
        <f>IF(('ФЛК (информационный)'!A191="Неверно!")*('ФЛК (информационный)'!F191=""),"Внести подтверждение к нарушенному информационному ФЛК"," ")</f>
        <v xml:space="preserve"> </v>
      </c>
    </row>
    <row r="192" spans="1:7" ht="31.2" x14ac:dyDescent="0.3">
      <c r="A192" s="283" t="str">
        <f>IF((SUM('Раздел 4'!AC11:AC11)=0),"","Неверно!")</f>
        <v/>
      </c>
      <c r="B192" s="283" t="s">
        <v>3508</v>
      </c>
      <c r="C192" s="284" t="s">
        <v>2811</v>
      </c>
      <c r="D192" s="284" t="s">
        <v>2794</v>
      </c>
      <c r="E192" s="285" t="str">
        <f>CONCATENATE(SUM('Раздел 4'!AC11:AC11),"=",0)</f>
        <v>0=0</v>
      </c>
      <c r="F192" s="207"/>
      <c r="G192" s="63" t="str">
        <f>IF(('ФЛК (информационный)'!A192="Неверно!")*('ФЛК (информационный)'!F192=""),"Внести подтверждение к нарушенному информационному ФЛК"," ")</f>
        <v xml:space="preserve"> </v>
      </c>
    </row>
    <row r="193" spans="1:7" ht="31.2" x14ac:dyDescent="0.3">
      <c r="A193" s="283" t="str">
        <f>IF((SUM('Раздел 4'!AD11:AD11)=0),"","Неверно!")</f>
        <v/>
      </c>
      <c r="B193" s="283" t="s">
        <v>3508</v>
      </c>
      <c r="C193" s="284" t="s">
        <v>2812</v>
      </c>
      <c r="D193" s="284" t="s">
        <v>2794</v>
      </c>
      <c r="E193" s="285" t="str">
        <f>CONCATENATE(SUM('Раздел 4'!AD11:AD11),"=",0)</f>
        <v>0=0</v>
      </c>
      <c r="F193" s="207"/>
      <c r="G193" s="63" t="str">
        <f>IF(('ФЛК (информационный)'!A193="Неверно!")*('ФЛК (информационный)'!F193=""),"Внести подтверждение к нарушенному информационному ФЛК"," ")</f>
        <v xml:space="preserve"> </v>
      </c>
    </row>
    <row r="194" spans="1:7" ht="31.2" x14ac:dyDescent="0.3">
      <c r="A194" s="283" t="str">
        <f>IF((SUM('Раздел 4'!AE11:AE11)=0),"","Неверно!")</f>
        <v/>
      </c>
      <c r="B194" s="283" t="s">
        <v>3508</v>
      </c>
      <c r="C194" s="284" t="s">
        <v>2813</v>
      </c>
      <c r="D194" s="284" t="s">
        <v>2794</v>
      </c>
      <c r="E194" s="285" t="str">
        <f>CONCATENATE(SUM('Раздел 4'!AE11:AE11),"=",0)</f>
        <v>0=0</v>
      </c>
      <c r="F194" s="207"/>
      <c r="G194" s="63" t="str">
        <f>IF(('ФЛК (информационный)'!A194="Неверно!")*('ФЛК (информационный)'!F194=""),"Внести подтверждение к нарушенному информационному ФЛК"," ")</f>
        <v xml:space="preserve"> </v>
      </c>
    </row>
    <row r="195" spans="1:7" ht="31.2" x14ac:dyDescent="0.3">
      <c r="A195" s="283" t="str">
        <f>IF((SUM('Раздел 4'!E11:E11)=0),"","Неверно!")</f>
        <v/>
      </c>
      <c r="B195" s="283" t="s">
        <v>3508</v>
      </c>
      <c r="C195" s="284" t="s">
        <v>2814</v>
      </c>
      <c r="D195" s="284" t="s">
        <v>2794</v>
      </c>
      <c r="E195" s="285" t="str">
        <f>CONCATENATE(SUM('Раздел 4'!E11:E11),"=",0)</f>
        <v>0=0</v>
      </c>
      <c r="F195" s="207"/>
      <c r="G195" s="63" t="str">
        <f>IF(('ФЛК (информационный)'!A195="Неверно!")*('ФЛК (информационный)'!F195=""),"Внести подтверждение к нарушенному информационному ФЛК"," ")</f>
        <v xml:space="preserve"> </v>
      </c>
    </row>
    <row r="196" spans="1:7" ht="31.2" x14ac:dyDescent="0.3">
      <c r="A196" s="283" t="str">
        <f>IF((SUM('Раздел 4'!AF11:AF11)=0),"","Неверно!")</f>
        <v/>
      </c>
      <c r="B196" s="283" t="s">
        <v>3508</v>
      </c>
      <c r="C196" s="284" t="s">
        <v>2815</v>
      </c>
      <c r="D196" s="284" t="s">
        <v>2794</v>
      </c>
      <c r="E196" s="285" t="str">
        <f>CONCATENATE(SUM('Раздел 4'!AF11:AF11),"=",0)</f>
        <v>0=0</v>
      </c>
      <c r="F196" s="207"/>
      <c r="G196" s="63" t="str">
        <f>IF(('ФЛК (информационный)'!A196="Неверно!")*('ФЛК (информационный)'!F196=""),"Внести подтверждение к нарушенному информационному ФЛК"," ")</f>
        <v xml:space="preserve"> </v>
      </c>
    </row>
    <row r="197" spans="1:7" ht="31.2" x14ac:dyDescent="0.3">
      <c r="A197" s="283" t="str">
        <f>IF((SUM('Раздел 4'!AG11:AG11)=0),"","Неверно!")</f>
        <v/>
      </c>
      <c r="B197" s="283" t="s">
        <v>3508</v>
      </c>
      <c r="C197" s="284" t="s">
        <v>2816</v>
      </c>
      <c r="D197" s="284" t="s">
        <v>2794</v>
      </c>
      <c r="E197" s="285" t="str">
        <f>CONCATENATE(SUM('Раздел 4'!AG11:AG11),"=",0)</f>
        <v>0=0</v>
      </c>
      <c r="F197" s="207"/>
      <c r="G197" s="63" t="str">
        <f>IF(('ФЛК (информационный)'!A197="Неверно!")*('ФЛК (информационный)'!F197=""),"Внести подтверждение к нарушенному информационному ФЛК"," ")</f>
        <v xml:space="preserve"> </v>
      </c>
    </row>
    <row r="198" spans="1:7" ht="31.2" x14ac:dyDescent="0.3">
      <c r="A198" s="283" t="str">
        <f>IF((SUM('Раздел 4'!AH11:AH11)=0),"","Неверно!")</f>
        <v/>
      </c>
      <c r="B198" s="283" t="s">
        <v>3508</v>
      </c>
      <c r="C198" s="284" t="s">
        <v>2817</v>
      </c>
      <c r="D198" s="284" t="s">
        <v>2794</v>
      </c>
      <c r="E198" s="285" t="str">
        <f>CONCATENATE(SUM('Раздел 4'!AH11:AH11),"=",0)</f>
        <v>0=0</v>
      </c>
      <c r="F198" s="207"/>
      <c r="G198" s="63" t="str">
        <f>IF(('ФЛК (информационный)'!A198="Неверно!")*('ФЛК (информационный)'!F198=""),"Внести подтверждение к нарушенному информационному ФЛК"," ")</f>
        <v xml:space="preserve"> </v>
      </c>
    </row>
    <row r="199" spans="1:7" ht="31.2" x14ac:dyDescent="0.3">
      <c r="A199" s="283" t="str">
        <f>IF((SUM('Раздел 4'!AI11:AI11)=0),"","Неверно!")</f>
        <v/>
      </c>
      <c r="B199" s="283" t="s">
        <v>3508</v>
      </c>
      <c r="C199" s="284" t="s">
        <v>2818</v>
      </c>
      <c r="D199" s="284" t="s">
        <v>2794</v>
      </c>
      <c r="E199" s="285" t="str">
        <f>CONCATENATE(SUM('Раздел 4'!AI11:AI11),"=",0)</f>
        <v>0=0</v>
      </c>
      <c r="F199" s="207"/>
      <c r="G199" s="63" t="str">
        <f>IF(('ФЛК (информационный)'!A199="Неверно!")*('ФЛК (информационный)'!F199=""),"Внести подтверждение к нарушенному информационному ФЛК"," ")</f>
        <v xml:space="preserve"> </v>
      </c>
    </row>
    <row r="200" spans="1:7" ht="31.2" x14ac:dyDescent="0.3">
      <c r="A200" s="283" t="str">
        <f>IF((SUM('Раздел 4'!AJ11:AJ11)=0),"","Неверно!")</f>
        <v/>
      </c>
      <c r="B200" s="283" t="s">
        <v>3508</v>
      </c>
      <c r="C200" s="284" t="s">
        <v>3140</v>
      </c>
      <c r="D200" s="284" t="s">
        <v>2794</v>
      </c>
      <c r="E200" s="285" t="str">
        <f>CONCATENATE(SUM('Раздел 4'!AJ11:AJ11),"=",0)</f>
        <v>0=0</v>
      </c>
      <c r="F200" s="207"/>
      <c r="G200" s="63" t="str">
        <f>IF(('ФЛК (информационный)'!A200="Неверно!")*('ФЛК (информационный)'!F200=""),"Внести подтверждение к нарушенному информационному ФЛК"," ")</f>
        <v xml:space="preserve"> </v>
      </c>
    </row>
    <row r="201" spans="1:7" ht="31.2" x14ac:dyDescent="0.3">
      <c r="A201" s="283" t="str">
        <f>IF((SUM('Раздел 4'!F11:F11)=0),"","Неверно!")</f>
        <v/>
      </c>
      <c r="B201" s="283" t="s">
        <v>3508</v>
      </c>
      <c r="C201" s="284" t="s">
        <v>2819</v>
      </c>
      <c r="D201" s="284" t="s">
        <v>2794</v>
      </c>
      <c r="E201" s="285" t="str">
        <f>CONCATENATE(SUM('Раздел 4'!F11:F11),"=",0)</f>
        <v>0=0</v>
      </c>
      <c r="F201" s="207"/>
      <c r="G201" s="63" t="str">
        <f>IF(('ФЛК (информационный)'!A201="Неверно!")*('ФЛК (информационный)'!F201=""),"Внести подтверждение к нарушенному информационному ФЛК"," ")</f>
        <v xml:space="preserve"> </v>
      </c>
    </row>
    <row r="202" spans="1:7" ht="31.2" x14ac:dyDescent="0.3">
      <c r="A202" s="283" t="str">
        <f>IF((SUM('Раздел 4'!G11:G11)=0),"","Неверно!")</f>
        <v/>
      </c>
      <c r="B202" s="283" t="s">
        <v>3508</v>
      </c>
      <c r="C202" s="284" t="s">
        <v>2820</v>
      </c>
      <c r="D202" s="284" t="s">
        <v>2794</v>
      </c>
      <c r="E202" s="285" t="str">
        <f>CONCATENATE(SUM('Раздел 4'!G11:G11),"=",0)</f>
        <v>0=0</v>
      </c>
      <c r="F202" s="207"/>
      <c r="G202" s="63" t="str">
        <f>IF(('ФЛК (информационный)'!A202="Неверно!")*('ФЛК (информационный)'!F202=""),"Внести подтверждение к нарушенному информационному ФЛК"," ")</f>
        <v xml:space="preserve"> </v>
      </c>
    </row>
    <row r="203" spans="1:7" ht="31.2" x14ac:dyDescent="0.3">
      <c r="A203" s="283" t="str">
        <f>IF((SUM('Раздел 4'!H11:H11)=0),"","Неверно!")</f>
        <v/>
      </c>
      <c r="B203" s="283" t="s">
        <v>3508</v>
      </c>
      <c r="C203" s="284" t="s">
        <v>2821</v>
      </c>
      <c r="D203" s="284" t="s">
        <v>2794</v>
      </c>
      <c r="E203" s="285" t="str">
        <f>CONCATENATE(SUM('Раздел 4'!H11:H11),"=",0)</f>
        <v>0=0</v>
      </c>
      <c r="F203" s="207"/>
      <c r="G203" s="63" t="str">
        <f>IF(('ФЛК (информационный)'!A203="Неверно!")*('ФЛК (информационный)'!F203=""),"Внести подтверждение к нарушенному информационному ФЛК"," ")</f>
        <v xml:space="preserve"> </v>
      </c>
    </row>
    <row r="204" spans="1:7" ht="31.2" x14ac:dyDescent="0.3">
      <c r="A204" s="283" t="str">
        <f>IF((SUM('Раздел 4'!I11:I11)=0),"","Неверно!")</f>
        <v/>
      </c>
      <c r="B204" s="283" t="s">
        <v>3508</v>
      </c>
      <c r="C204" s="284" t="s">
        <v>2822</v>
      </c>
      <c r="D204" s="284" t="s">
        <v>2794</v>
      </c>
      <c r="E204" s="285" t="str">
        <f>CONCATENATE(SUM('Раздел 4'!I11:I11),"=",0)</f>
        <v>0=0</v>
      </c>
      <c r="F204" s="207"/>
      <c r="G204" s="63" t="str">
        <f>IF(('ФЛК (информационный)'!A204="Неверно!")*('ФЛК (информационный)'!F204=""),"Внести подтверждение к нарушенному информационному ФЛК"," ")</f>
        <v xml:space="preserve"> </v>
      </c>
    </row>
    <row r="205" spans="1:7" ht="31.2" x14ac:dyDescent="0.3">
      <c r="A205" s="283" t="str">
        <f>IF((SUM('Раздел 4'!J11:J11)=0),"","Неверно!")</f>
        <v/>
      </c>
      <c r="B205" s="283" t="s">
        <v>3508</v>
      </c>
      <c r="C205" s="284" t="s">
        <v>2823</v>
      </c>
      <c r="D205" s="284" t="s">
        <v>2794</v>
      </c>
      <c r="E205" s="285" t="str">
        <f>CONCATENATE(SUM('Раздел 4'!J11:J11),"=",0)</f>
        <v>0=0</v>
      </c>
      <c r="F205" s="207"/>
      <c r="G205" s="63" t="str">
        <f>IF(('ФЛК (информационный)'!A205="Неверно!")*('ФЛК (информационный)'!F205=""),"Внести подтверждение к нарушенному информационному ФЛК"," ")</f>
        <v xml:space="preserve"> </v>
      </c>
    </row>
    <row r="206" spans="1:7" ht="31.2" x14ac:dyDescent="0.3">
      <c r="A206" s="283" t="str">
        <f>IF((SUM('Раздел 4'!K11:K11)=0),"","Неверно!")</f>
        <v/>
      </c>
      <c r="B206" s="283" t="s">
        <v>3508</v>
      </c>
      <c r="C206" s="284" t="s">
        <v>2824</v>
      </c>
      <c r="D206" s="284" t="s">
        <v>2794</v>
      </c>
      <c r="E206" s="285" t="str">
        <f>CONCATENATE(SUM('Раздел 4'!K11:K11),"=",0)</f>
        <v>0=0</v>
      </c>
      <c r="F206" s="207"/>
      <c r="G206" s="63" t="str">
        <f>IF(('ФЛК (информационный)'!A206="Неверно!")*('ФЛК (информационный)'!F206=""),"Внести подтверждение к нарушенному информационному ФЛК"," ")</f>
        <v xml:space="preserve"> </v>
      </c>
    </row>
    <row r="207" spans="1:7" ht="31.2" x14ac:dyDescent="0.3">
      <c r="A207" s="283" t="str">
        <f>IF((SUM('Раздел 4'!C15:C15)=0),"","Неверно!")</f>
        <v/>
      </c>
      <c r="B207" s="283" t="s">
        <v>3509</v>
      </c>
      <c r="C207" s="284" t="s">
        <v>2761</v>
      </c>
      <c r="D207" s="284" t="s">
        <v>2762</v>
      </c>
      <c r="E207" s="285" t="str">
        <f>CONCATENATE(SUM('Раздел 4'!C15:C15),"=",0)</f>
        <v>0=0</v>
      </c>
      <c r="F207" s="207"/>
      <c r="G207" s="63" t="str">
        <f>IF(('ФЛК (информационный)'!A207="Неверно!")*('ФЛК (информационный)'!F207=""),"Внести подтверждение к нарушенному информационному ФЛК"," ")</f>
        <v xml:space="preserve"> </v>
      </c>
    </row>
    <row r="208" spans="1:7" ht="31.2" x14ac:dyDescent="0.3">
      <c r="A208" s="283" t="str">
        <f>IF((SUM('Раздел 4'!L15:L15)=0),"","Неверно!")</f>
        <v/>
      </c>
      <c r="B208" s="283" t="s">
        <v>3509</v>
      </c>
      <c r="C208" s="284" t="s">
        <v>2471</v>
      </c>
      <c r="D208" s="284" t="s">
        <v>2762</v>
      </c>
      <c r="E208" s="285" t="str">
        <f>CONCATENATE(SUM('Раздел 4'!L15:L15),"=",0)</f>
        <v>0=0</v>
      </c>
      <c r="F208" s="207"/>
      <c r="G208" s="63" t="str">
        <f>IF(('ФЛК (информационный)'!A208="Неверно!")*('ФЛК (информационный)'!F208=""),"Внести подтверждение к нарушенному информационному ФЛК"," ")</f>
        <v xml:space="preserve"> </v>
      </c>
    </row>
    <row r="209" spans="1:7" ht="31.2" x14ac:dyDescent="0.3">
      <c r="A209" s="283" t="str">
        <f>IF((SUM('Раздел 4'!M15:M15)=0),"","Неверно!")</f>
        <v/>
      </c>
      <c r="B209" s="283" t="s">
        <v>3509</v>
      </c>
      <c r="C209" s="284" t="s">
        <v>2763</v>
      </c>
      <c r="D209" s="284" t="s">
        <v>2762</v>
      </c>
      <c r="E209" s="285" t="str">
        <f>CONCATENATE(SUM('Раздел 4'!M15:M15),"=",0)</f>
        <v>0=0</v>
      </c>
      <c r="F209" s="207"/>
      <c r="G209" s="63" t="str">
        <f>IF(('ФЛК (информационный)'!A209="Неверно!")*('ФЛК (информационный)'!F209=""),"Внести подтверждение к нарушенному информационному ФЛК"," ")</f>
        <v xml:space="preserve"> </v>
      </c>
    </row>
    <row r="210" spans="1:7" ht="31.2" x14ac:dyDescent="0.3">
      <c r="A210" s="283" t="str">
        <f>IF((SUM('Раздел 4'!N15:N15)=0),"","Неверно!")</f>
        <v/>
      </c>
      <c r="B210" s="283" t="s">
        <v>3509</v>
      </c>
      <c r="C210" s="284" t="s">
        <v>2764</v>
      </c>
      <c r="D210" s="284" t="s">
        <v>2762</v>
      </c>
      <c r="E210" s="285" t="str">
        <f>CONCATENATE(SUM('Раздел 4'!N15:N15),"=",0)</f>
        <v>0=0</v>
      </c>
      <c r="F210" s="207"/>
      <c r="G210" s="63" t="str">
        <f>IF(('ФЛК (информационный)'!A210="Неверно!")*('ФЛК (информационный)'!F210=""),"Внести подтверждение к нарушенному информационному ФЛК"," ")</f>
        <v xml:space="preserve"> </v>
      </c>
    </row>
    <row r="211" spans="1:7" ht="31.2" x14ac:dyDescent="0.3">
      <c r="A211" s="283" t="str">
        <f>IF((SUM('Раздел 4'!O15:O15)=0),"","Неверно!")</f>
        <v/>
      </c>
      <c r="B211" s="283" t="s">
        <v>3509</v>
      </c>
      <c r="C211" s="284" t="s">
        <v>2765</v>
      </c>
      <c r="D211" s="284" t="s">
        <v>2762</v>
      </c>
      <c r="E211" s="285" t="str">
        <f>CONCATENATE(SUM('Раздел 4'!O15:O15),"=",0)</f>
        <v>0=0</v>
      </c>
      <c r="F211" s="207"/>
      <c r="G211" s="63" t="str">
        <f>IF(('ФЛК (информационный)'!A211="Неверно!")*('ФЛК (информационный)'!F211=""),"Внести подтверждение к нарушенному информационному ФЛК"," ")</f>
        <v xml:space="preserve"> </v>
      </c>
    </row>
    <row r="212" spans="1:7" ht="31.2" x14ac:dyDescent="0.3">
      <c r="A212" s="283" t="str">
        <f>IF((SUM('Раздел 4'!P15:P15)=0),"","Неверно!")</f>
        <v/>
      </c>
      <c r="B212" s="283" t="s">
        <v>3509</v>
      </c>
      <c r="C212" s="284" t="s">
        <v>2461</v>
      </c>
      <c r="D212" s="284" t="s">
        <v>2762</v>
      </c>
      <c r="E212" s="285" t="str">
        <f>CONCATENATE(SUM('Раздел 4'!P15:P15),"=",0)</f>
        <v>0=0</v>
      </c>
      <c r="F212" s="207"/>
      <c r="G212" s="63" t="str">
        <f>IF(('ФЛК (информационный)'!A212="Неверно!")*('ФЛК (информационный)'!F212=""),"Внести подтверждение к нарушенному информационному ФЛК"," ")</f>
        <v xml:space="preserve"> </v>
      </c>
    </row>
    <row r="213" spans="1:7" ht="31.2" x14ac:dyDescent="0.3">
      <c r="A213" s="283" t="str">
        <f>IF((SUM('Раздел 4'!Q15:Q15)=0),"","Неверно!")</f>
        <v/>
      </c>
      <c r="B213" s="283" t="s">
        <v>3509</v>
      </c>
      <c r="C213" s="284" t="s">
        <v>2766</v>
      </c>
      <c r="D213" s="284" t="s">
        <v>2762</v>
      </c>
      <c r="E213" s="285" t="str">
        <f>CONCATENATE(SUM('Раздел 4'!Q15:Q15),"=",0)</f>
        <v>0=0</v>
      </c>
      <c r="F213" s="207"/>
      <c r="G213" s="63" t="str">
        <f>IF(('ФЛК (информационный)'!A213="Неверно!")*('ФЛК (информационный)'!F213=""),"Внести подтверждение к нарушенному информационному ФЛК"," ")</f>
        <v xml:space="preserve"> </v>
      </c>
    </row>
    <row r="214" spans="1:7" ht="31.2" x14ac:dyDescent="0.3">
      <c r="A214" s="283" t="str">
        <f>IF((SUM('Раздел 4'!R15:R15)=0),"","Неверно!")</f>
        <v/>
      </c>
      <c r="B214" s="283" t="s">
        <v>3509</v>
      </c>
      <c r="C214" s="284" t="s">
        <v>2767</v>
      </c>
      <c r="D214" s="284" t="s">
        <v>2762</v>
      </c>
      <c r="E214" s="285" t="str">
        <f>CONCATENATE(SUM('Раздел 4'!R15:R15),"=",0)</f>
        <v>0=0</v>
      </c>
      <c r="F214" s="207"/>
      <c r="G214" s="63" t="str">
        <f>IF(('ФЛК (информационный)'!A214="Неверно!")*('ФЛК (информационный)'!F214=""),"Внести подтверждение к нарушенному информационному ФЛК"," ")</f>
        <v xml:space="preserve"> </v>
      </c>
    </row>
    <row r="215" spans="1:7" ht="31.2" x14ac:dyDescent="0.3">
      <c r="A215" s="283" t="str">
        <f>IF((SUM('Раздел 4'!S15:S15)=0),"","Неверно!")</f>
        <v/>
      </c>
      <c r="B215" s="283" t="s">
        <v>3509</v>
      </c>
      <c r="C215" s="284" t="s">
        <v>2768</v>
      </c>
      <c r="D215" s="284" t="s">
        <v>2762</v>
      </c>
      <c r="E215" s="285" t="str">
        <f>CONCATENATE(SUM('Раздел 4'!S15:S15),"=",0)</f>
        <v>0=0</v>
      </c>
      <c r="F215" s="207"/>
      <c r="G215" s="63" t="str">
        <f>IF(('ФЛК (информационный)'!A215="Неверно!")*('ФЛК (информационный)'!F215=""),"Внести подтверждение к нарушенному информационному ФЛК"," ")</f>
        <v xml:space="preserve"> </v>
      </c>
    </row>
    <row r="216" spans="1:7" ht="31.2" x14ac:dyDescent="0.3">
      <c r="A216" s="283" t="str">
        <f>IF((SUM('Раздел 4'!T15:T15)=0),"","Неверно!")</f>
        <v/>
      </c>
      <c r="B216" s="283" t="s">
        <v>3509</v>
      </c>
      <c r="C216" s="284" t="s">
        <v>2769</v>
      </c>
      <c r="D216" s="284" t="s">
        <v>2762</v>
      </c>
      <c r="E216" s="285" t="str">
        <f>CONCATENATE(SUM('Раздел 4'!T15:T15),"=",0)</f>
        <v>0=0</v>
      </c>
      <c r="F216" s="207"/>
      <c r="G216" s="63" t="str">
        <f>IF(('ФЛК (информационный)'!A216="Неверно!")*('ФЛК (информационный)'!F216=""),"Внести подтверждение к нарушенному информационному ФЛК"," ")</f>
        <v xml:space="preserve"> </v>
      </c>
    </row>
    <row r="217" spans="1:7" ht="31.2" x14ac:dyDescent="0.3">
      <c r="A217" s="283" t="str">
        <f>IF((SUM('Раздел 4'!U15:U15)=0),"","Неверно!")</f>
        <v/>
      </c>
      <c r="B217" s="283" t="s">
        <v>3509</v>
      </c>
      <c r="C217" s="284" t="s">
        <v>2770</v>
      </c>
      <c r="D217" s="284" t="s">
        <v>2762</v>
      </c>
      <c r="E217" s="285" t="str">
        <f>CONCATENATE(SUM('Раздел 4'!U15:U15),"=",0)</f>
        <v>0=0</v>
      </c>
      <c r="F217" s="207"/>
      <c r="G217" s="63" t="str">
        <f>IF(('ФЛК (информационный)'!A217="Неверно!")*('ФЛК (информационный)'!F217=""),"Внести подтверждение к нарушенному информационному ФЛК"," ")</f>
        <v xml:space="preserve"> </v>
      </c>
    </row>
    <row r="218" spans="1:7" ht="31.2" x14ac:dyDescent="0.3">
      <c r="A218" s="283" t="str">
        <f>IF((SUM('Раздел 4'!D15:D15)=0),"","Неверно!")</f>
        <v/>
      </c>
      <c r="B218" s="283" t="s">
        <v>3509</v>
      </c>
      <c r="C218" s="284" t="s">
        <v>2771</v>
      </c>
      <c r="D218" s="284" t="s">
        <v>2762</v>
      </c>
      <c r="E218" s="285" t="str">
        <f>CONCATENATE(SUM('Раздел 4'!D15:D15),"=",0)</f>
        <v>0=0</v>
      </c>
      <c r="F218" s="207"/>
      <c r="G218" s="63" t="str">
        <f>IF(('ФЛК (информационный)'!A218="Неверно!")*('ФЛК (информационный)'!F218=""),"Внести подтверждение к нарушенному информационному ФЛК"," ")</f>
        <v xml:space="preserve"> </v>
      </c>
    </row>
    <row r="219" spans="1:7" ht="31.2" x14ac:dyDescent="0.3">
      <c r="A219" s="283" t="str">
        <f>IF((SUM('Раздел 4'!V15:V15)=0),"","Неверно!")</f>
        <v/>
      </c>
      <c r="B219" s="283" t="s">
        <v>3509</v>
      </c>
      <c r="C219" s="284" t="s">
        <v>2772</v>
      </c>
      <c r="D219" s="284" t="s">
        <v>2762</v>
      </c>
      <c r="E219" s="285" t="str">
        <f>CONCATENATE(SUM('Раздел 4'!V15:V15),"=",0)</f>
        <v>0=0</v>
      </c>
      <c r="F219" s="207"/>
      <c r="G219" s="63" t="str">
        <f>IF(('ФЛК (информационный)'!A219="Неверно!")*('ФЛК (информационный)'!F219=""),"Внести подтверждение к нарушенному информационному ФЛК"," ")</f>
        <v xml:space="preserve"> </v>
      </c>
    </row>
    <row r="220" spans="1:7" ht="31.2" x14ac:dyDescent="0.3">
      <c r="A220" s="283" t="str">
        <f>IF((SUM('Раздел 4'!W15:W15)=0),"","Неверно!")</f>
        <v/>
      </c>
      <c r="B220" s="283" t="s">
        <v>3509</v>
      </c>
      <c r="C220" s="284" t="s">
        <v>2773</v>
      </c>
      <c r="D220" s="284" t="s">
        <v>2762</v>
      </c>
      <c r="E220" s="285" t="str">
        <f>CONCATENATE(SUM('Раздел 4'!W15:W15),"=",0)</f>
        <v>0=0</v>
      </c>
      <c r="F220" s="207"/>
      <c r="G220" s="63" t="str">
        <f>IF(('ФЛК (информационный)'!A220="Неверно!")*('ФЛК (информационный)'!F220=""),"Внести подтверждение к нарушенному информационному ФЛК"," ")</f>
        <v xml:space="preserve"> </v>
      </c>
    </row>
    <row r="221" spans="1:7" ht="31.2" x14ac:dyDescent="0.3">
      <c r="A221" s="283" t="str">
        <f>IF((SUM('Раздел 4'!X15:X15)=0),"","Неверно!")</f>
        <v/>
      </c>
      <c r="B221" s="283" t="s">
        <v>3509</v>
      </c>
      <c r="C221" s="284" t="s">
        <v>2774</v>
      </c>
      <c r="D221" s="284" t="s">
        <v>2762</v>
      </c>
      <c r="E221" s="285" t="str">
        <f>CONCATENATE(SUM('Раздел 4'!X15:X15),"=",0)</f>
        <v>0=0</v>
      </c>
      <c r="F221" s="207"/>
      <c r="G221" s="63" t="str">
        <f>IF(('ФЛК (информационный)'!A221="Неверно!")*('ФЛК (информационный)'!F221=""),"Внести подтверждение к нарушенному информационному ФЛК"," ")</f>
        <v xml:space="preserve"> </v>
      </c>
    </row>
    <row r="222" spans="1:7" ht="31.2" x14ac:dyDescent="0.3">
      <c r="A222" s="283" t="str">
        <f>IF((SUM('Раздел 4'!Y15:Y15)=0),"","Неверно!")</f>
        <v/>
      </c>
      <c r="B222" s="283" t="s">
        <v>3509</v>
      </c>
      <c r="C222" s="284" t="s">
        <v>2775</v>
      </c>
      <c r="D222" s="284" t="s">
        <v>2762</v>
      </c>
      <c r="E222" s="285" t="str">
        <f>CONCATENATE(SUM('Раздел 4'!Y15:Y15),"=",0)</f>
        <v>0=0</v>
      </c>
      <c r="F222" s="207"/>
      <c r="G222" s="63" t="str">
        <f>IF(('ФЛК (информационный)'!A222="Неверно!")*('ФЛК (информационный)'!F222=""),"Внести подтверждение к нарушенному информационному ФЛК"," ")</f>
        <v xml:space="preserve"> </v>
      </c>
    </row>
    <row r="223" spans="1:7" ht="31.2" x14ac:dyDescent="0.3">
      <c r="A223" s="283" t="str">
        <f>IF((SUM('Раздел 4'!Z15:Z15)=0),"","Неверно!")</f>
        <v/>
      </c>
      <c r="B223" s="283" t="s">
        <v>3509</v>
      </c>
      <c r="C223" s="284" t="s">
        <v>2776</v>
      </c>
      <c r="D223" s="284" t="s">
        <v>2762</v>
      </c>
      <c r="E223" s="285" t="str">
        <f>CONCATENATE(SUM('Раздел 4'!Z15:Z15),"=",0)</f>
        <v>0=0</v>
      </c>
      <c r="F223" s="207"/>
      <c r="G223" s="63" t="str">
        <f>IF(('ФЛК (информационный)'!A223="Неверно!")*('ФЛК (информационный)'!F223=""),"Внести подтверждение к нарушенному информационному ФЛК"," ")</f>
        <v xml:space="preserve"> </v>
      </c>
    </row>
    <row r="224" spans="1:7" ht="31.2" x14ac:dyDescent="0.3">
      <c r="A224" s="283" t="str">
        <f>IF((SUM('Раздел 4'!AA15:AA15)=0),"","Неверно!")</f>
        <v/>
      </c>
      <c r="B224" s="283" t="s">
        <v>3509</v>
      </c>
      <c r="C224" s="284" t="s">
        <v>2777</v>
      </c>
      <c r="D224" s="284" t="s">
        <v>2762</v>
      </c>
      <c r="E224" s="285" t="str">
        <f>CONCATENATE(SUM('Раздел 4'!AA15:AA15),"=",0)</f>
        <v>0=0</v>
      </c>
      <c r="F224" s="207"/>
      <c r="G224" s="63" t="str">
        <f>IF(('ФЛК (информационный)'!A224="Неверно!")*('ФЛК (информационный)'!F224=""),"Внести подтверждение к нарушенному информационному ФЛК"," ")</f>
        <v xml:space="preserve"> </v>
      </c>
    </row>
    <row r="225" spans="1:7" ht="31.2" x14ac:dyDescent="0.3">
      <c r="A225" s="283" t="str">
        <f>IF((SUM('Раздел 4'!AB15:AB15)=0),"","Неверно!")</f>
        <v/>
      </c>
      <c r="B225" s="283" t="s">
        <v>3509</v>
      </c>
      <c r="C225" s="284" t="s">
        <v>2778</v>
      </c>
      <c r="D225" s="284" t="s">
        <v>2762</v>
      </c>
      <c r="E225" s="285" t="str">
        <f>CONCATENATE(SUM('Раздел 4'!AB15:AB15),"=",0)</f>
        <v>0=0</v>
      </c>
      <c r="F225" s="207"/>
      <c r="G225" s="63" t="str">
        <f>IF(('ФЛК (информационный)'!A225="Неверно!")*('ФЛК (информационный)'!F225=""),"Внести подтверждение к нарушенному информационному ФЛК"," ")</f>
        <v xml:space="preserve"> </v>
      </c>
    </row>
    <row r="226" spans="1:7" ht="31.2" x14ac:dyDescent="0.3">
      <c r="A226" s="283" t="str">
        <f>IF((SUM('Раздел 4'!AC15:AC15)=0),"","Неверно!")</f>
        <v/>
      </c>
      <c r="B226" s="283" t="s">
        <v>3509</v>
      </c>
      <c r="C226" s="284" t="s">
        <v>2779</v>
      </c>
      <c r="D226" s="284" t="s">
        <v>2762</v>
      </c>
      <c r="E226" s="285" t="str">
        <f>CONCATENATE(SUM('Раздел 4'!AC15:AC15),"=",0)</f>
        <v>0=0</v>
      </c>
      <c r="F226" s="207"/>
      <c r="G226" s="63" t="str">
        <f>IF(('ФЛК (информационный)'!A226="Неверно!")*('ФЛК (информационный)'!F226=""),"Внести подтверждение к нарушенному информационному ФЛК"," ")</f>
        <v xml:space="preserve"> </v>
      </c>
    </row>
    <row r="227" spans="1:7" ht="31.2" x14ac:dyDescent="0.3">
      <c r="A227" s="283" t="str">
        <f>IF((SUM('Раздел 4'!AD15:AD15)=0),"","Неверно!")</f>
        <v/>
      </c>
      <c r="B227" s="283" t="s">
        <v>3509</v>
      </c>
      <c r="C227" s="284" t="s">
        <v>2780</v>
      </c>
      <c r="D227" s="284" t="s">
        <v>2762</v>
      </c>
      <c r="E227" s="285" t="str">
        <f>CONCATENATE(SUM('Раздел 4'!AD15:AD15),"=",0)</f>
        <v>0=0</v>
      </c>
      <c r="F227" s="207"/>
      <c r="G227" s="63" t="str">
        <f>IF(('ФЛК (информационный)'!A227="Неверно!")*('ФЛК (информационный)'!F227=""),"Внести подтверждение к нарушенному информационному ФЛК"," ")</f>
        <v xml:space="preserve"> </v>
      </c>
    </row>
    <row r="228" spans="1:7" ht="31.2" x14ac:dyDescent="0.3">
      <c r="A228" s="283" t="str">
        <f>IF((SUM('Раздел 4'!AE15:AE15)=0),"","Неверно!")</f>
        <v/>
      </c>
      <c r="B228" s="283" t="s">
        <v>3509</v>
      </c>
      <c r="C228" s="284" t="s">
        <v>2781</v>
      </c>
      <c r="D228" s="284" t="s">
        <v>2762</v>
      </c>
      <c r="E228" s="285" t="str">
        <f>CONCATENATE(SUM('Раздел 4'!AE15:AE15),"=",0)</f>
        <v>0=0</v>
      </c>
      <c r="F228" s="207"/>
      <c r="G228" s="63" t="str">
        <f>IF(('ФЛК (информационный)'!A228="Неверно!")*('ФЛК (информационный)'!F228=""),"Внести подтверждение к нарушенному информационному ФЛК"," ")</f>
        <v xml:space="preserve"> </v>
      </c>
    </row>
    <row r="229" spans="1:7" ht="31.2" x14ac:dyDescent="0.3">
      <c r="A229" s="283" t="str">
        <f>IF((SUM('Раздел 4'!E15:E15)=0),"","Неверно!")</f>
        <v/>
      </c>
      <c r="B229" s="283" t="s">
        <v>3509</v>
      </c>
      <c r="C229" s="284" t="s">
        <v>2782</v>
      </c>
      <c r="D229" s="284" t="s">
        <v>2762</v>
      </c>
      <c r="E229" s="285" t="str">
        <f>CONCATENATE(SUM('Раздел 4'!E15:E15),"=",0)</f>
        <v>0=0</v>
      </c>
      <c r="F229" s="207"/>
      <c r="G229" s="63" t="str">
        <f>IF(('ФЛК (информационный)'!A229="Неверно!")*('ФЛК (информационный)'!F229=""),"Внести подтверждение к нарушенному информационному ФЛК"," ")</f>
        <v xml:space="preserve"> </v>
      </c>
    </row>
    <row r="230" spans="1:7" ht="31.2" x14ac:dyDescent="0.3">
      <c r="A230" s="283" t="str">
        <f>IF((SUM('Раздел 4'!AF15:AF15)=0),"","Неверно!")</f>
        <v/>
      </c>
      <c r="B230" s="283" t="s">
        <v>3509</v>
      </c>
      <c r="C230" s="284" t="s">
        <v>2783</v>
      </c>
      <c r="D230" s="284" t="s">
        <v>2762</v>
      </c>
      <c r="E230" s="285" t="str">
        <f>CONCATENATE(SUM('Раздел 4'!AF15:AF15),"=",0)</f>
        <v>0=0</v>
      </c>
      <c r="F230" s="207"/>
      <c r="G230" s="63" t="str">
        <f>IF(('ФЛК (информационный)'!A230="Неверно!")*('ФЛК (информационный)'!F230=""),"Внести подтверждение к нарушенному информационному ФЛК"," ")</f>
        <v xml:space="preserve"> </v>
      </c>
    </row>
    <row r="231" spans="1:7" ht="31.2" x14ac:dyDescent="0.3">
      <c r="A231" s="283" t="str">
        <f>IF((SUM('Раздел 4'!AG15:AG15)=0),"","Неверно!")</f>
        <v/>
      </c>
      <c r="B231" s="283" t="s">
        <v>3509</v>
      </c>
      <c r="C231" s="284" t="s">
        <v>2784</v>
      </c>
      <c r="D231" s="284" t="s">
        <v>2762</v>
      </c>
      <c r="E231" s="285" t="str">
        <f>CONCATENATE(SUM('Раздел 4'!AG15:AG15),"=",0)</f>
        <v>0=0</v>
      </c>
      <c r="F231" s="207"/>
      <c r="G231" s="63" t="str">
        <f>IF(('ФЛК (информационный)'!A231="Неверно!")*('ФЛК (информационный)'!F231=""),"Внести подтверждение к нарушенному информационному ФЛК"," ")</f>
        <v xml:space="preserve"> </v>
      </c>
    </row>
    <row r="232" spans="1:7" ht="31.2" x14ac:dyDescent="0.3">
      <c r="A232" s="283" t="str">
        <f>IF((SUM('Раздел 4'!AH15:AH15)=0),"","Неверно!")</f>
        <v/>
      </c>
      <c r="B232" s="283" t="s">
        <v>3509</v>
      </c>
      <c r="C232" s="284" t="s">
        <v>2785</v>
      </c>
      <c r="D232" s="284" t="s">
        <v>2762</v>
      </c>
      <c r="E232" s="285" t="str">
        <f>CONCATENATE(SUM('Раздел 4'!AH15:AH15),"=",0)</f>
        <v>0=0</v>
      </c>
      <c r="F232" s="207"/>
      <c r="G232" s="63" t="str">
        <f>IF(('ФЛК (информационный)'!A232="Неверно!")*('ФЛК (информационный)'!F232=""),"Внести подтверждение к нарушенному информационному ФЛК"," ")</f>
        <v xml:space="preserve"> </v>
      </c>
    </row>
    <row r="233" spans="1:7" ht="31.2" x14ac:dyDescent="0.3">
      <c r="A233" s="283" t="str">
        <f>IF((SUM('Раздел 4'!AI15:AI15)=0),"","Неверно!")</f>
        <v/>
      </c>
      <c r="B233" s="283" t="s">
        <v>3509</v>
      </c>
      <c r="C233" s="284" t="s">
        <v>2786</v>
      </c>
      <c r="D233" s="284" t="s">
        <v>2762</v>
      </c>
      <c r="E233" s="285" t="str">
        <f>CONCATENATE(SUM('Раздел 4'!AI15:AI15),"=",0)</f>
        <v>0=0</v>
      </c>
      <c r="F233" s="207"/>
      <c r="G233" s="63" t="str">
        <f>IF(('ФЛК (информационный)'!A233="Неверно!")*('ФЛК (информационный)'!F233=""),"Внести подтверждение к нарушенному информационному ФЛК"," ")</f>
        <v xml:space="preserve"> </v>
      </c>
    </row>
    <row r="234" spans="1:7" ht="31.2" x14ac:dyDescent="0.3">
      <c r="A234" s="283" t="str">
        <f>IF((SUM('Раздел 4'!AJ15:AJ15)=0),"","Неверно!")</f>
        <v/>
      </c>
      <c r="B234" s="283" t="s">
        <v>3509</v>
      </c>
      <c r="C234" s="284" t="s">
        <v>3139</v>
      </c>
      <c r="D234" s="284" t="s">
        <v>2762</v>
      </c>
      <c r="E234" s="285" t="str">
        <f>CONCATENATE(SUM('Раздел 4'!AJ15:AJ15),"=",0)</f>
        <v>0=0</v>
      </c>
      <c r="F234" s="207"/>
      <c r="G234" s="63" t="str">
        <f>IF(('ФЛК (информационный)'!A234="Неверно!")*('ФЛК (информационный)'!F234=""),"Внести подтверждение к нарушенному информационному ФЛК"," ")</f>
        <v xml:space="preserve"> </v>
      </c>
    </row>
    <row r="235" spans="1:7" ht="31.2" x14ac:dyDescent="0.3">
      <c r="A235" s="283" t="str">
        <f>IF((SUM('Раздел 4'!F15:F15)=0),"","Неверно!")</f>
        <v/>
      </c>
      <c r="B235" s="283" t="s">
        <v>3509</v>
      </c>
      <c r="C235" s="284" t="s">
        <v>2787</v>
      </c>
      <c r="D235" s="284" t="s">
        <v>2762</v>
      </c>
      <c r="E235" s="285" t="str">
        <f>CONCATENATE(SUM('Раздел 4'!F15:F15),"=",0)</f>
        <v>0=0</v>
      </c>
      <c r="F235" s="207"/>
      <c r="G235" s="63" t="str">
        <f>IF(('ФЛК (информационный)'!A235="Неверно!")*('ФЛК (информационный)'!F235=""),"Внести подтверждение к нарушенному информационному ФЛК"," ")</f>
        <v xml:space="preserve"> </v>
      </c>
    </row>
    <row r="236" spans="1:7" ht="31.2" x14ac:dyDescent="0.3">
      <c r="A236" s="283" t="str">
        <f>IF((SUM('Раздел 4'!G15:G15)=0),"","Неверно!")</f>
        <v/>
      </c>
      <c r="B236" s="283" t="s">
        <v>3509</v>
      </c>
      <c r="C236" s="284" t="s">
        <v>2788</v>
      </c>
      <c r="D236" s="284" t="s">
        <v>2762</v>
      </c>
      <c r="E236" s="285" t="str">
        <f>CONCATENATE(SUM('Раздел 4'!G15:G15),"=",0)</f>
        <v>0=0</v>
      </c>
      <c r="F236" s="207"/>
      <c r="G236" s="63" t="str">
        <f>IF(('ФЛК (информационный)'!A236="Неверно!")*('ФЛК (информационный)'!F236=""),"Внести подтверждение к нарушенному информационному ФЛК"," ")</f>
        <v xml:space="preserve"> </v>
      </c>
    </row>
    <row r="237" spans="1:7" ht="31.2" x14ac:dyDescent="0.3">
      <c r="A237" s="283" t="str">
        <f>IF((SUM('Раздел 4'!H15:H15)=0),"","Неверно!")</f>
        <v/>
      </c>
      <c r="B237" s="283" t="s">
        <v>3509</v>
      </c>
      <c r="C237" s="284" t="s">
        <v>2789</v>
      </c>
      <c r="D237" s="284" t="s">
        <v>2762</v>
      </c>
      <c r="E237" s="285" t="str">
        <f>CONCATENATE(SUM('Раздел 4'!H15:H15),"=",0)</f>
        <v>0=0</v>
      </c>
      <c r="F237" s="207"/>
      <c r="G237" s="63" t="str">
        <f>IF(('ФЛК (информационный)'!A237="Неверно!")*('ФЛК (информационный)'!F237=""),"Внести подтверждение к нарушенному информационному ФЛК"," ")</f>
        <v xml:space="preserve"> </v>
      </c>
    </row>
    <row r="238" spans="1:7" ht="31.2" x14ac:dyDescent="0.3">
      <c r="A238" s="283" t="str">
        <f>IF((SUM('Раздел 4'!I15:I15)=0),"","Неверно!")</f>
        <v/>
      </c>
      <c r="B238" s="283" t="s">
        <v>3509</v>
      </c>
      <c r="C238" s="284" t="s">
        <v>2790</v>
      </c>
      <c r="D238" s="284" t="s">
        <v>2762</v>
      </c>
      <c r="E238" s="285" t="str">
        <f>CONCATENATE(SUM('Раздел 4'!I15:I15),"=",0)</f>
        <v>0=0</v>
      </c>
      <c r="F238" s="207"/>
      <c r="G238" s="63" t="str">
        <f>IF(('ФЛК (информационный)'!A238="Неверно!")*('ФЛК (информационный)'!F238=""),"Внести подтверждение к нарушенному информационному ФЛК"," ")</f>
        <v xml:space="preserve"> </v>
      </c>
    </row>
    <row r="239" spans="1:7" ht="31.2" x14ac:dyDescent="0.3">
      <c r="A239" s="283" t="str">
        <f>IF((SUM('Раздел 4'!J15:J15)=0),"","Неверно!")</f>
        <v/>
      </c>
      <c r="B239" s="283" t="s">
        <v>3509</v>
      </c>
      <c r="C239" s="284" t="s">
        <v>2791</v>
      </c>
      <c r="D239" s="284" t="s">
        <v>2762</v>
      </c>
      <c r="E239" s="285" t="str">
        <f>CONCATENATE(SUM('Раздел 4'!J15:J15),"=",0)</f>
        <v>0=0</v>
      </c>
      <c r="F239" s="207"/>
      <c r="G239" s="63" t="str">
        <f>IF(('ФЛК (информационный)'!A239="Неверно!")*('ФЛК (информационный)'!F239=""),"Внести подтверждение к нарушенному информационному ФЛК"," ")</f>
        <v xml:space="preserve"> </v>
      </c>
    </row>
    <row r="240" spans="1:7" ht="31.2" x14ac:dyDescent="0.3">
      <c r="A240" s="283" t="str">
        <f>IF((SUM('Раздел 4'!K15:K15)=0),"","Неверно!")</f>
        <v/>
      </c>
      <c r="B240" s="283" t="s">
        <v>3509</v>
      </c>
      <c r="C240" s="284" t="s">
        <v>2792</v>
      </c>
      <c r="D240" s="284" t="s">
        <v>2762</v>
      </c>
      <c r="E240" s="285" t="str">
        <f>CONCATENATE(SUM('Раздел 4'!K15:K15),"=",0)</f>
        <v>0=0</v>
      </c>
      <c r="F240" s="207"/>
      <c r="G240" s="63" t="str">
        <f>IF(('ФЛК (информационный)'!A240="Неверно!")*('ФЛК (информационный)'!F240=""),"Внести подтверждение к нарушенному информационному ФЛК"," ")</f>
        <v xml:space="preserve"> </v>
      </c>
    </row>
    <row r="241" spans="1:7" ht="31.2" x14ac:dyDescent="0.3">
      <c r="A241" s="283" t="str">
        <f>IF((SUM('Раздел 4'!C12:C12)=0),"","Неверно!")</f>
        <v/>
      </c>
      <c r="B241" s="283" t="s">
        <v>3510</v>
      </c>
      <c r="C241" s="284" t="s">
        <v>2729</v>
      </c>
      <c r="D241" s="284" t="s">
        <v>2730</v>
      </c>
      <c r="E241" s="285" t="str">
        <f>CONCATENATE(SUM('Раздел 4'!C12:C12),"=",0)</f>
        <v>0=0</v>
      </c>
      <c r="F241" s="207"/>
      <c r="G241" s="63" t="str">
        <f>IF(('ФЛК (информационный)'!A241="Неверно!")*('ФЛК (информационный)'!F241=""),"Внести подтверждение к нарушенному информационному ФЛК"," ")</f>
        <v xml:space="preserve"> </v>
      </c>
    </row>
    <row r="242" spans="1:7" ht="31.2" x14ac:dyDescent="0.3">
      <c r="A242" s="283" t="str">
        <f>IF((SUM('Раздел 4'!L12:L12)=0),"","Неверно!")</f>
        <v/>
      </c>
      <c r="B242" s="283" t="s">
        <v>3510</v>
      </c>
      <c r="C242" s="284" t="s">
        <v>2468</v>
      </c>
      <c r="D242" s="284" t="s">
        <v>2730</v>
      </c>
      <c r="E242" s="285" t="str">
        <f>CONCATENATE(SUM('Раздел 4'!L12:L12),"=",0)</f>
        <v>0=0</v>
      </c>
      <c r="F242" s="207"/>
      <c r="G242" s="63" t="str">
        <f>IF(('ФЛК (информационный)'!A242="Неверно!")*('ФЛК (информационный)'!F242=""),"Внести подтверждение к нарушенному информационному ФЛК"," ")</f>
        <v xml:space="preserve"> </v>
      </c>
    </row>
    <row r="243" spans="1:7" ht="31.2" x14ac:dyDescent="0.3">
      <c r="A243" s="283" t="str">
        <f>IF((SUM('Раздел 4'!M12:M12)=0),"","Неверно!")</f>
        <v/>
      </c>
      <c r="B243" s="283" t="s">
        <v>3510</v>
      </c>
      <c r="C243" s="284" t="s">
        <v>2731</v>
      </c>
      <c r="D243" s="284" t="s">
        <v>2730</v>
      </c>
      <c r="E243" s="285" t="str">
        <f>CONCATENATE(SUM('Раздел 4'!M12:M12),"=",0)</f>
        <v>0=0</v>
      </c>
      <c r="F243" s="207"/>
      <c r="G243" s="63" t="str">
        <f>IF(('ФЛК (информационный)'!A243="Неверно!")*('ФЛК (информационный)'!F243=""),"Внести подтверждение к нарушенному информационному ФЛК"," ")</f>
        <v xml:space="preserve"> </v>
      </c>
    </row>
    <row r="244" spans="1:7" ht="31.2" x14ac:dyDescent="0.3">
      <c r="A244" s="283" t="str">
        <f>IF((SUM('Раздел 4'!N12:N12)=0),"","Неверно!")</f>
        <v/>
      </c>
      <c r="B244" s="283" t="s">
        <v>3510</v>
      </c>
      <c r="C244" s="284" t="s">
        <v>2732</v>
      </c>
      <c r="D244" s="284" t="s">
        <v>2730</v>
      </c>
      <c r="E244" s="285" t="str">
        <f>CONCATENATE(SUM('Раздел 4'!N12:N12),"=",0)</f>
        <v>0=0</v>
      </c>
      <c r="F244" s="207"/>
      <c r="G244" s="63" t="str">
        <f>IF(('ФЛК (информационный)'!A244="Неверно!")*('ФЛК (информационный)'!F244=""),"Внести подтверждение к нарушенному информационному ФЛК"," ")</f>
        <v xml:space="preserve"> </v>
      </c>
    </row>
    <row r="245" spans="1:7" ht="31.2" x14ac:dyDescent="0.3">
      <c r="A245" s="283" t="str">
        <f>IF((SUM('Раздел 4'!O12:O12)=0),"","Неверно!")</f>
        <v/>
      </c>
      <c r="B245" s="283" t="s">
        <v>3510</v>
      </c>
      <c r="C245" s="284" t="s">
        <v>2733</v>
      </c>
      <c r="D245" s="284" t="s">
        <v>2730</v>
      </c>
      <c r="E245" s="285" t="str">
        <f>CONCATENATE(SUM('Раздел 4'!O12:O12),"=",0)</f>
        <v>0=0</v>
      </c>
      <c r="F245" s="207"/>
      <c r="G245" s="63" t="str">
        <f>IF(('ФЛК (информационный)'!A245="Неверно!")*('ФЛК (информационный)'!F245=""),"Внести подтверждение к нарушенному информационному ФЛК"," ")</f>
        <v xml:space="preserve"> </v>
      </c>
    </row>
    <row r="246" spans="1:7" ht="31.2" x14ac:dyDescent="0.3">
      <c r="A246" s="283" t="str">
        <f>IF((SUM('Раздел 4'!P12:P12)=0),"","Неверно!")</f>
        <v/>
      </c>
      <c r="B246" s="283" t="s">
        <v>3510</v>
      </c>
      <c r="C246" s="284" t="s">
        <v>2458</v>
      </c>
      <c r="D246" s="284" t="s">
        <v>2730</v>
      </c>
      <c r="E246" s="285" t="str">
        <f>CONCATENATE(SUM('Раздел 4'!P12:P12),"=",0)</f>
        <v>0=0</v>
      </c>
      <c r="F246" s="207"/>
      <c r="G246" s="63" t="str">
        <f>IF(('ФЛК (информационный)'!A246="Неверно!")*('ФЛК (информационный)'!F246=""),"Внести подтверждение к нарушенному информационному ФЛК"," ")</f>
        <v xml:space="preserve"> </v>
      </c>
    </row>
    <row r="247" spans="1:7" ht="31.2" x14ac:dyDescent="0.3">
      <c r="A247" s="283" t="str">
        <f>IF((SUM('Раздел 4'!Q12:Q12)=0),"","Неверно!")</f>
        <v/>
      </c>
      <c r="B247" s="283" t="s">
        <v>3510</v>
      </c>
      <c r="C247" s="284" t="s">
        <v>2734</v>
      </c>
      <c r="D247" s="284" t="s">
        <v>2730</v>
      </c>
      <c r="E247" s="285" t="str">
        <f>CONCATENATE(SUM('Раздел 4'!Q12:Q12),"=",0)</f>
        <v>0=0</v>
      </c>
      <c r="F247" s="207"/>
      <c r="G247" s="63" t="str">
        <f>IF(('ФЛК (информационный)'!A247="Неверно!")*('ФЛК (информационный)'!F247=""),"Внести подтверждение к нарушенному информационному ФЛК"," ")</f>
        <v xml:space="preserve"> </v>
      </c>
    </row>
    <row r="248" spans="1:7" ht="31.2" x14ac:dyDescent="0.3">
      <c r="A248" s="283" t="str">
        <f>IF((SUM('Раздел 4'!R12:R12)=0),"","Неверно!")</f>
        <v/>
      </c>
      <c r="B248" s="283" t="s">
        <v>3510</v>
      </c>
      <c r="C248" s="284" t="s">
        <v>2735</v>
      </c>
      <c r="D248" s="284" t="s">
        <v>2730</v>
      </c>
      <c r="E248" s="285" t="str">
        <f>CONCATENATE(SUM('Раздел 4'!R12:R12),"=",0)</f>
        <v>0=0</v>
      </c>
      <c r="F248" s="207"/>
      <c r="G248" s="63" t="str">
        <f>IF(('ФЛК (информационный)'!A248="Неверно!")*('ФЛК (информационный)'!F248=""),"Внести подтверждение к нарушенному информационному ФЛК"," ")</f>
        <v xml:space="preserve"> </v>
      </c>
    </row>
    <row r="249" spans="1:7" ht="31.2" x14ac:dyDescent="0.3">
      <c r="A249" s="283" t="str">
        <f>IF((SUM('Раздел 4'!S12:S12)=0),"","Неверно!")</f>
        <v/>
      </c>
      <c r="B249" s="283" t="s">
        <v>3510</v>
      </c>
      <c r="C249" s="284" t="s">
        <v>2736</v>
      </c>
      <c r="D249" s="284" t="s">
        <v>2730</v>
      </c>
      <c r="E249" s="285" t="str">
        <f>CONCATENATE(SUM('Раздел 4'!S12:S12),"=",0)</f>
        <v>0=0</v>
      </c>
      <c r="F249" s="207"/>
      <c r="G249" s="63" t="str">
        <f>IF(('ФЛК (информационный)'!A249="Неверно!")*('ФЛК (информационный)'!F249=""),"Внести подтверждение к нарушенному информационному ФЛК"," ")</f>
        <v xml:space="preserve"> </v>
      </c>
    </row>
    <row r="250" spans="1:7" ht="31.2" x14ac:dyDescent="0.3">
      <c r="A250" s="283" t="str">
        <f>IF((SUM('Раздел 4'!T12:T12)=0),"","Неверно!")</f>
        <v/>
      </c>
      <c r="B250" s="283" t="s">
        <v>3510</v>
      </c>
      <c r="C250" s="284" t="s">
        <v>2737</v>
      </c>
      <c r="D250" s="284" t="s">
        <v>2730</v>
      </c>
      <c r="E250" s="285" t="str">
        <f>CONCATENATE(SUM('Раздел 4'!T12:T12),"=",0)</f>
        <v>0=0</v>
      </c>
      <c r="F250" s="207"/>
      <c r="G250" s="63" t="str">
        <f>IF(('ФЛК (информационный)'!A250="Неверно!")*('ФЛК (информационный)'!F250=""),"Внести подтверждение к нарушенному информационному ФЛК"," ")</f>
        <v xml:space="preserve"> </v>
      </c>
    </row>
    <row r="251" spans="1:7" ht="31.2" x14ac:dyDescent="0.3">
      <c r="A251" s="283" t="str">
        <f>IF((SUM('Раздел 4'!U12:U12)=0),"","Неверно!")</f>
        <v/>
      </c>
      <c r="B251" s="283" t="s">
        <v>3510</v>
      </c>
      <c r="C251" s="284" t="s">
        <v>2738</v>
      </c>
      <c r="D251" s="284" t="s">
        <v>2730</v>
      </c>
      <c r="E251" s="285" t="str">
        <f>CONCATENATE(SUM('Раздел 4'!U12:U12),"=",0)</f>
        <v>0=0</v>
      </c>
      <c r="F251" s="207"/>
      <c r="G251" s="63" t="str">
        <f>IF(('ФЛК (информационный)'!A251="Неверно!")*('ФЛК (информационный)'!F251=""),"Внести подтверждение к нарушенному информационному ФЛК"," ")</f>
        <v xml:space="preserve"> </v>
      </c>
    </row>
    <row r="252" spans="1:7" ht="31.2" x14ac:dyDescent="0.3">
      <c r="A252" s="283" t="str">
        <f>IF((SUM('Раздел 4'!D12:D12)=0),"","Неверно!")</f>
        <v/>
      </c>
      <c r="B252" s="283" t="s">
        <v>3510</v>
      </c>
      <c r="C252" s="284" t="s">
        <v>2739</v>
      </c>
      <c r="D252" s="284" t="s">
        <v>2730</v>
      </c>
      <c r="E252" s="285" t="str">
        <f>CONCATENATE(SUM('Раздел 4'!D12:D12),"=",0)</f>
        <v>0=0</v>
      </c>
      <c r="F252" s="207"/>
      <c r="G252" s="63" t="str">
        <f>IF(('ФЛК (информационный)'!A252="Неверно!")*('ФЛК (информационный)'!F252=""),"Внести подтверждение к нарушенному информационному ФЛК"," ")</f>
        <v xml:space="preserve"> </v>
      </c>
    </row>
    <row r="253" spans="1:7" ht="31.2" x14ac:dyDescent="0.3">
      <c r="A253" s="283" t="str">
        <f>IF((SUM('Раздел 4'!V12:V12)=0),"","Неверно!")</f>
        <v/>
      </c>
      <c r="B253" s="283" t="s">
        <v>3510</v>
      </c>
      <c r="C253" s="284" t="s">
        <v>2740</v>
      </c>
      <c r="D253" s="284" t="s">
        <v>2730</v>
      </c>
      <c r="E253" s="285" t="str">
        <f>CONCATENATE(SUM('Раздел 4'!V12:V12),"=",0)</f>
        <v>0=0</v>
      </c>
      <c r="F253" s="207"/>
      <c r="G253" s="63" t="str">
        <f>IF(('ФЛК (информационный)'!A253="Неверно!")*('ФЛК (информационный)'!F253=""),"Внести подтверждение к нарушенному информационному ФЛК"," ")</f>
        <v xml:space="preserve"> </v>
      </c>
    </row>
    <row r="254" spans="1:7" ht="31.2" x14ac:dyDescent="0.3">
      <c r="A254" s="283" t="str">
        <f>IF((SUM('Раздел 4'!W12:W12)=0),"","Неверно!")</f>
        <v/>
      </c>
      <c r="B254" s="283" t="s">
        <v>3510</v>
      </c>
      <c r="C254" s="284" t="s">
        <v>2741</v>
      </c>
      <c r="D254" s="284" t="s">
        <v>2730</v>
      </c>
      <c r="E254" s="285" t="str">
        <f>CONCATENATE(SUM('Раздел 4'!W12:W12),"=",0)</f>
        <v>0=0</v>
      </c>
      <c r="F254" s="207"/>
      <c r="G254" s="63" t="str">
        <f>IF(('ФЛК (информационный)'!A254="Неверно!")*('ФЛК (информационный)'!F254=""),"Внести подтверждение к нарушенному информационному ФЛК"," ")</f>
        <v xml:space="preserve"> </v>
      </c>
    </row>
    <row r="255" spans="1:7" ht="31.2" x14ac:dyDescent="0.3">
      <c r="A255" s="283" t="str">
        <f>IF((SUM('Раздел 4'!X12:X12)=0),"","Неверно!")</f>
        <v/>
      </c>
      <c r="B255" s="283" t="s">
        <v>3510</v>
      </c>
      <c r="C255" s="284" t="s">
        <v>2742</v>
      </c>
      <c r="D255" s="284" t="s">
        <v>2730</v>
      </c>
      <c r="E255" s="285" t="str">
        <f>CONCATENATE(SUM('Раздел 4'!X12:X12),"=",0)</f>
        <v>0=0</v>
      </c>
      <c r="F255" s="207"/>
      <c r="G255" s="63" t="str">
        <f>IF(('ФЛК (информационный)'!A255="Неверно!")*('ФЛК (информационный)'!F255=""),"Внести подтверждение к нарушенному информационному ФЛК"," ")</f>
        <v xml:space="preserve"> </v>
      </c>
    </row>
    <row r="256" spans="1:7" ht="31.2" x14ac:dyDescent="0.3">
      <c r="A256" s="283" t="str">
        <f>IF((SUM('Раздел 4'!Y12:Y12)=0),"","Неверно!")</f>
        <v/>
      </c>
      <c r="B256" s="283" t="s">
        <v>3510</v>
      </c>
      <c r="C256" s="284" t="s">
        <v>2743</v>
      </c>
      <c r="D256" s="284" t="s">
        <v>2730</v>
      </c>
      <c r="E256" s="285" t="str">
        <f>CONCATENATE(SUM('Раздел 4'!Y12:Y12),"=",0)</f>
        <v>0=0</v>
      </c>
      <c r="F256" s="207"/>
      <c r="G256" s="63" t="str">
        <f>IF(('ФЛК (информационный)'!A256="Неверно!")*('ФЛК (информационный)'!F256=""),"Внести подтверждение к нарушенному информационному ФЛК"," ")</f>
        <v xml:space="preserve"> </v>
      </c>
    </row>
    <row r="257" spans="1:7" ht="31.2" x14ac:dyDescent="0.3">
      <c r="A257" s="283" t="str">
        <f>IF((SUM('Раздел 4'!Z12:Z12)=0),"","Неверно!")</f>
        <v/>
      </c>
      <c r="B257" s="283" t="s">
        <v>3510</v>
      </c>
      <c r="C257" s="284" t="s">
        <v>2744</v>
      </c>
      <c r="D257" s="284" t="s">
        <v>2730</v>
      </c>
      <c r="E257" s="285" t="str">
        <f>CONCATENATE(SUM('Раздел 4'!Z12:Z12),"=",0)</f>
        <v>0=0</v>
      </c>
      <c r="F257" s="207"/>
      <c r="G257" s="63" t="str">
        <f>IF(('ФЛК (информационный)'!A257="Неверно!")*('ФЛК (информационный)'!F257=""),"Внести подтверждение к нарушенному информационному ФЛК"," ")</f>
        <v xml:space="preserve"> </v>
      </c>
    </row>
    <row r="258" spans="1:7" ht="31.2" x14ac:dyDescent="0.3">
      <c r="A258" s="283" t="str">
        <f>IF((SUM('Раздел 4'!AA12:AA12)=0),"","Неверно!")</f>
        <v/>
      </c>
      <c r="B258" s="283" t="s">
        <v>3510</v>
      </c>
      <c r="C258" s="284" t="s">
        <v>2745</v>
      </c>
      <c r="D258" s="284" t="s">
        <v>2730</v>
      </c>
      <c r="E258" s="285" t="str">
        <f>CONCATENATE(SUM('Раздел 4'!AA12:AA12),"=",0)</f>
        <v>0=0</v>
      </c>
      <c r="F258" s="207"/>
      <c r="G258" s="63" t="str">
        <f>IF(('ФЛК (информационный)'!A258="Неверно!")*('ФЛК (информационный)'!F258=""),"Внести подтверждение к нарушенному информационному ФЛК"," ")</f>
        <v xml:space="preserve"> </v>
      </c>
    </row>
    <row r="259" spans="1:7" ht="31.2" x14ac:dyDescent="0.3">
      <c r="A259" s="283" t="str">
        <f>IF((SUM('Раздел 4'!AB12:AB12)=0),"","Неверно!")</f>
        <v/>
      </c>
      <c r="B259" s="283" t="s">
        <v>3510</v>
      </c>
      <c r="C259" s="284" t="s">
        <v>2746</v>
      </c>
      <c r="D259" s="284" t="s">
        <v>2730</v>
      </c>
      <c r="E259" s="285" t="str">
        <f>CONCATENATE(SUM('Раздел 4'!AB12:AB12),"=",0)</f>
        <v>0=0</v>
      </c>
      <c r="F259" s="207"/>
      <c r="G259" s="63" t="str">
        <f>IF(('ФЛК (информационный)'!A259="Неверно!")*('ФЛК (информационный)'!F259=""),"Внести подтверждение к нарушенному информационному ФЛК"," ")</f>
        <v xml:space="preserve"> </v>
      </c>
    </row>
    <row r="260" spans="1:7" ht="31.2" x14ac:dyDescent="0.3">
      <c r="A260" s="283" t="str">
        <f>IF((SUM('Раздел 4'!AC12:AC12)=0),"","Неверно!")</f>
        <v/>
      </c>
      <c r="B260" s="283" t="s">
        <v>3510</v>
      </c>
      <c r="C260" s="284" t="s">
        <v>2747</v>
      </c>
      <c r="D260" s="284" t="s">
        <v>2730</v>
      </c>
      <c r="E260" s="285" t="str">
        <f>CONCATENATE(SUM('Раздел 4'!AC12:AC12),"=",0)</f>
        <v>0=0</v>
      </c>
      <c r="F260" s="207"/>
      <c r="G260" s="63" t="str">
        <f>IF(('ФЛК (информационный)'!A260="Неверно!")*('ФЛК (информационный)'!F260=""),"Внести подтверждение к нарушенному информационному ФЛК"," ")</f>
        <v xml:space="preserve"> </v>
      </c>
    </row>
    <row r="261" spans="1:7" ht="31.2" x14ac:dyDescent="0.3">
      <c r="A261" s="283" t="str">
        <f>IF((SUM('Раздел 4'!AD12:AD12)=0),"","Неверно!")</f>
        <v/>
      </c>
      <c r="B261" s="283" t="s">
        <v>3510</v>
      </c>
      <c r="C261" s="284" t="s">
        <v>2748</v>
      </c>
      <c r="D261" s="284" t="s">
        <v>2730</v>
      </c>
      <c r="E261" s="285" t="str">
        <f>CONCATENATE(SUM('Раздел 4'!AD12:AD12),"=",0)</f>
        <v>0=0</v>
      </c>
      <c r="F261" s="207"/>
      <c r="G261" s="63" t="str">
        <f>IF(('ФЛК (информационный)'!A261="Неверно!")*('ФЛК (информационный)'!F261=""),"Внести подтверждение к нарушенному информационному ФЛК"," ")</f>
        <v xml:space="preserve"> </v>
      </c>
    </row>
    <row r="262" spans="1:7" ht="31.2" x14ac:dyDescent="0.3">
      <c r="A262" s="283" t="str">
        <f>IF((SUM('Раздел 4'!AE12:AE12)=0),"","Неверно!")</f>
        <v/>
      </c>
      <c r="B262" s="283" t="s">
        <v>3510</v>
      </c>
      <c r="C262" s="284" t="s">
        <v>2749</v>
      </c>
      <c r="D262" s="284" t="s">
        <v>2730</v>
      </c>
      <c r="E262" s="285" t="str">
        <f>CONCATENATE(SUM('Раздел 4'!AE12:AE12),"=",0)</f>
        <v>0=0</v>
      </c>
      <c r="F262" s="207"/>
      <c r="G262" s="63" t="str">
        <f>IF(('ФЛК (информационный)'!A262="Неверно!")*('ФЛК (информационный)'!F262=""),"Внести подтверждение к нарушенному информационному ФЛК"," ")</f>
        <v xml:space="preserve"> </v>
      </c>
    </row>
    <row r="263" spans="1:7" ht="31.2" x14ac:dyDescent="0.3">
      <c r="A263" s="283" t="str">
        <f>IF((SUM('Раздел 4'!E12:E12)=0),"","Неверно!")</f>
        <v/>
      </c>
      <c r="B263" s="283" t="s">
        <v>3510</v>
      </c>
      <c r="C263" s="284" t="s">
        <v>2750</v>
      </c>
      <c r="D263" s="284" t="s">
        <v>2730</v>
      </c>
      <c r="E263" s="285" t="str">
        <f>CONCATENATE(SUM('Раздел 4'!E12:E12),"=",0)</f>
        <v>0=0</v>
      </c>
      <c r="F263" s="207"/>
      <c r="G263" s="63" t="str">
        <f>IF(('ФЛК (информационный)'!A263="Неверно!")*('ФЛК (информационный)'!F263=""),"Внести подтверждение к нарушенному информационному ФЛК"," ")</f>
        <v xml:space="preserve"> </v>
      </c>
    </row>
    <row r="264" spans="1:7" ht="31.2" x14ac:dyDescent="0.3">
      <c r="A264" s="283" t="str">
        <f>IF((SUM('Раздел 4'!AF12:AF12)=0),"","Неверно!")</f>
        <v/>
      </c>
      <c r="B264" s="283" t="s">
        <v>3510</v>
      </c>
      <c r="C264" s="284" t="s">
        <v>2751</v>
      </c>
      <c r="D264" s="284" t="s">
        <v>2730</v>
      </c>
      <c r="E264" s="285" t="str">
        <f>CONCATENATE(SUM('Раздел 4'!AF12:AF12),"=",0)</f>
        <v>0=0</v>
      </c>
      <c r="F264" s="207"/>
      <c r="G264" s="63" t="str">
        <f>IF(('ФЛК (информационный)'!A264="Неверно!")*('ФЛК (информационный)'!F264=""),"Внести подтверждение к нарушенному информационному ФЛК"," ")</f>
        <v xml:space="preserve"> </v>
      </c>
    </row>
    <row r="265" spans="1:7" ht="31.2" x14ac:dyDescent="0.3">
      <c r="A265" s="283" t="str">
        <f>IF((SUM('Раздел 4'!AG12:AG12)=0),"","Неверно!")</f>
        <v/>
      </c>
      <c r="B265" s="283" t="s">
        <v>3510</v>
      </c>
      <c r="C265" s="284" t="s">
        <v>2752</v>
      </c>
      <c r="D265" s="284" t="s">
        <v>2730</v>
      </c>
      <c r="E265" s="285" t="str">
        <f>CONCATENATE(SUM('Раздел 4'!AG12:AG12),"=",0)</f>
        <v>0=0</v>
      </c>
      <c r="F265" s="207"/>
      <c r="G265" s="63" t="str">
        <f>IF(('ФЛК (информационный)'!A265="Неверно!")*('ФЛК (информационный)'!F265=""),"Внести подтверждение к нарушенному информационному ФЛК"," ")</f>
        <v xml:space="preserve"> </v>
      </c>
    </row>
    <row r="266" spans="1:7" ht="31.2" x14ac:dyDescent="0.3">
      <c r="A266" s="283" t="str">
        <f>IF((SUM('Раздел 4'!AH12:AH12)=0),"","Неверно!")</f>
        <v/>
      </c>
      <c r="B266" s="283" t="s">
        <v>3510</v>
      </c>
      <c r="C266" s="284" t="s">
        <v>2753</v>
      </c>
      <c r="D266" s="284" t="s">
        <v>2730</v>
      </c>
      <c r="E266" s="285" t="str">
        <f>CONCATENATE(SUM('Раздел 4'!AH12:AH12),"=",0)</f>
        <v>0=0</v>
      </c>
      <c r="F266" s="207"/>
      <c r="G266" s="63" t="str">
        <f>IF(('ФЛК (информационный)'!A266="Неверно!")*('ФЛК (информационный)'!F266=""),"Внести подтверждение к нарушенному информационному ФЛК"," ")</f>
        <v xml:space="preserve"> </v>
      </c>
    </row>
    <row r="267" spans="1:7" ht="31.2" x14ac:dyDescent="0.3">
      <c r="A267" s="283" t="str">
        <f>IF((SUM('Раздел 4'!AI12:AI12)=0),"","Неверно!")</f>
        <v/>
      </c>
      <c r="B267" s="283" t="s">
        <v>3510</v>
      </c>
      <c r="C267" s="284" t="s">
        <v>2754</v>
      </c>
      <c r="D267" s="284" t="s">
        <v>2730</v>
      </c>
      <c r="E267" s="285" t="str">
        <f>CONCATENATE(SUM('Раздел 4'!AI12:AI12),"=",0)</f>
        <v>0=0</v>
      </c>
      <c r="F267" s="207"/>
      <c r="G267" s="63" t="str">
        <f>IF(('ФЛК (информационный)'!A267="Неверно!")*('ФЛК (информационный)'!F267=""),"Внести подтверждение к нарушенному информационному ФЛК"," ")</f>
        <v xml:space="preserve"> </v>
      </c>
    </row>
    <row r="268" spans="1:7" ht="31.2" x14ac:dyDescent="0.3">
      <c r="A268" s="283" t="str">
        <f>IF((SUM('Раздел 4'!AJ12:AJ12)=0),"","Неверно!")</f>
        <v/>
      </c>
      <c r="B268" s="283" t="s">
        <v>3510</v>
      </c>
      <c r="C268" s="284" t="s">
        <v>3138</v>
      </c>
      <c r="D268" s="284" t="s">
        <v>2730</v>
      </c>
      <c r="E268" s="285" t="str">
        <f>CONCATENATE(SUM('Раздел 4'!AJ12:AJ12),"=",0)</f>
        <v>0=0</v>
      </c>
      <c r="F268" s="207"/>
      <c r="G268" s="63" t="str">
        <f>IF(('ФЛК (информационный)'!A268="Неверно!")*('ФЛК (информационный)'!F268=""),"Внести подтверждение к нарушенному информационному ФЛК"," ")</f>
        <v xml:space="preserve"> </v>
      </c>
    </row>
    <row r="269" spans="1:7" ht="31.2" x14ac:dyDescent="0.3">
      <c r="A269" s="283" t="str">
        <f>IF((SUM('Раздел 4'!F12:F12)=0),"","Неверно!")</f>
        <v/>
      </c>
      <c r="B269" s="283" t="s">
        <v>3510</v>
      </c>
      <c r="C269" s="284" t="s">
        <v>2755</v>
      </c>
      <c r="D269" s="284" t="s">
        <v>2730</v>
      </c>
      <c r="E269" s="285" t="str">
        <f>CONCATENATE(SUM('Раздел 4'!F12:F12),"=",0)</f>
        <v>0=0</v>
      </c>
      <c r="F269" s="207"/>
      <c r="G269" s="63" t="str">
        <f>IF(('ФЛК (информационный)'!A269="Неверно!")*('ФЛК (информационный)'!F269=""),"Внести подтверждение к нарушенному информационному ФЛК"," ")</f>
        <v xml:space="preserve"> </v>
      </c>
    </row>
    <row r="270" spans="1:7" ht="31.2" x14ac:dyDescent="0.3">
      <c r="A270" s="283" t="str">
        <f>IF((SUM('Раздел 4'!G12:G12)=0),"","Неверно!")</f>
        <v/>
      </c>
      <c r="B270" s="283" t="s">
        <v>3510</v>
      </c>
      <c r="C270" s="284" t="s">
        <v>2756</v>
      </c>
      <c r="D270" s="284" t="s">
        <v>2730</v>
      </c>
      <c r="E270" s="285" t="str">
        <f>CONCATENATE(SUM('Раздел 4'!G12:G12),"=",0)</f>
        <v>0=0</v>
      </c>
      <c r="F270" s="207"/>
      <c r="G270" s="63" t="str">
        <f>IF(('ФЛК (информационный)'!A270="Неверно!")*('ФЛК (информационный)'!F270=""),"Внести подтверждение к нарушенному информационному ФЛК"," ")</f>
        <v xml:space="preserve"> </v>
      </c>
    </row>
    <row r="271" spans="1:7" ht="31.2" x14ac:dyDescent="0.3">
      <c r="A271" s="283" t="str">
        <f>IF((SUM('Раздел 4'!H12:H12)=0),"","Неверно!")</f>
        <v/>
      </c>
      <c r="B271" s="283" t="s">
        <v>3510</v>
      </c>
      <c r="C271" s="284" t="s">
        <v>2757</v>
      </c>
      <c r="D271" s="284" t="s">
        <v>2730</v>
      </c>
      <c r="E271" s="285" t="str">
        <f>CONCATENATE(SUM('Раздел 4'!H12:H12),"=",0)</f>
        <v>0=0</v>
      </c>
      <c r="F271" s="207"/>
      <c r="G271" s="63" t="str">
        <f>IF(('ФЛК (информационный)'!A271="Неверно!")*('ФЛК (информационный)'!F271=""),"Внести подтверждение к нарушенному информационному ФЛК"," ")</f>
        <v xml:space="preserve"> </v>
      </c>
    </row>
    <row r="272" spans="1:7" ht="31.2" x14ac:dyDescent="0.3">
      <c r="A272" s="283" t="str">
        <f>IF((SUM('Раздел 4'!I12:I12)=0),"","Неверно!")</f>
        <v/>
      </c>
      <c r="B272" s="283" t="s">
        <v>3510</v>
      </c>
      <c r="C272" s="284" t="s">
        <v>2758</v>
      </c>
      <c r="D272" s="284" t="s">
        <v>2730</v>
      </c>
      <c r="E272" s="285" t="str">
        <f>CONCATENATE(SUM('Раздел 4'!I12:I12),"=",0)</f>
        <v>0=0</v>
      </c>
      <c r="F272" s="207"/>
      <c r="G272" s="63" t="str">
        <f>IF(('ФЛК (информационный)'!A272="Неверно!")*('ФЛК (информационный)'!F272=""),"Внести подтверждение к нарушенному информационному ФЛК"," ")</f>
        <v xml:space="preserve"> </v>
      </c>
    </row>
    <row r="273" spans="1:7" ht="31.2" x14ac:dyDescent="0.3">
      <c r="A273" s="283" t="str">
        <f>IF((SUM('Раздел 4'!J12:J12)=0),"","Неверно!")</f>
        <v/>
      </c>
      <c r="B273" s="283" t="s">
        <v>3510</v>
      </c>
      <c r="C273" s="284" t="s">
        <v>2759</v>
      </c>
      <c r="D273" s="284" t="s">
        <v>2730</v>
      </c>
      <c r="E273" s="285" t="str">
        <f>CONCATENATE(SUM('Раздел 4'!J12:J12),"=",0)</f>
        <v>0=0</v>
      </c>
      <c r="F273" s="207"/>
      <c r="G273" s="63" t="str">
        <f>IF(('ФЛК (информационный)'!A273="Неверно!")*('ФЛК (информационный)'!F273=""),"Внести подтверждение к нарушенному информационному ФЛК"," ")</f>
        <v xml:space="preserve"> </v>
      </c>
    </row>
    <row r="274" spans="1:7" ht="31.2" x14ac:dyDescent="0.3">
      <c r="A274" s="283" t="str">
        <f>IF((SUM('Раздел 4'!K12:K12)=0),"","Неверно!")</f>
        <v/>
      </c>
      <c r="B274" s="283" t="s">
        <v>3510</v>
      </c>
      <c r="C274" s="284" t="s">
        <v>2760</v>
      </c>
      <c r="D274" s="284" t="s">
        <v>2730</v>
      </c>
      <c r="E274" s="285" t="str">
        <f>CONCATENATE(SUM('Раздел 4'!K12:K12),"=",0)</f>
        <v>0=0</v>
      </c>
      <c r="F274" s="207"/>
      <c r="G274" s="63" t="str">
        <f>IF(('ФЛК (информационный)'!A274="Неверно!")*('ФЛК (информационный)'!F274=""),"Внести подтверждение к нарушенному информационному ФЛК"," ")</f>
        <v xml:space="preserve"> </v>
      </c>
    </row>
    <row r="275" spans="1:7" ht="31.2" x14ac:dyDescent="0.3">
      <c r="A275" s="283" t="str">
        <f>IF((SUM('Раздел 4'!C14:C14)=0),"","Неверно!")</f>
        <v/>
      </c>
      <c r="B275" s="283" t="s">
        <v>3511</v>
      </c>
      <c r="C275" s="284" t="s">
        <v>2697</v>
      </c>
      <c r="D275" s="284" t="s">
        <v>2698</v>
      </c>
      <c r="E275" s="285" t="str">
        <f>CONCATENATE(SUM('Раздел 4'!C14:C14),"=",0)</f>
        <v>0=0</v>
      </c>
      <c r="F275" s="207"/>
      <c r="G275" s="63" t="str">
        <f>IF(('ФЛК (информационный)'!A275="Неверно!")*('ФЛК (информационный)'!F275=""),"Внести подтверждение к нарушенному информационному ФЛК"," ")</f>
        <v xml:space="preserve"> </v>
      </c>
    </row>
    <row r="276" spans="1:7" ht="31.2" x14ac:dyDescent="0.3">
      <c r="A276" s="283" t="str">
        <f>IF((SUM('Раздел 4'!L14:L14)=0),"","Неверно!")</f>
        <v/>
      </c>
      <c r="B276" s="283" t="s">
        <v>3511</v>
      </c>
      <c r="C276" s="284" t="s">
        <v>2470</v>
      </c>
      <c r="D276" s="284" t="s">
        <v>2698</v>
      </c>
      <c r="E276" s="285" t="str">
        <f>CONCATENATE(SUM('Раздел 4'!L14:L14),"=",0)</f>
        <v>0=0</v>
      </c>
      <c r="F276" s="207"/>
      <c r="G276" s="63" t="str">
        <f>IF(('ФЛК (информационный)'!A276="Неверно!")*('ФЛК (информационный)'!F276=""),"Внести подтверждение к нарушенному информационному ФЛК"," ")</f>
        <v xml:space="preserve"> </v>
      </c>
    </row>
    <row r="277" spans="1:7" ht="31.2" x14ac:dyDescent="0.3">
      <c r="A277" s="283" t="str">
        <f>IF((SUM('Раздел 4'!M14:M14)=0),"","Неверно!")</f>
        <v/>
      </c>
      <c r="B277" s="283" t="s">
        <v>3511</v>
      </c>
      <c r="C277" s="284" t="s">
        <v>2699</v>
      </c>
      <c r="D277" s="284" t="s">
        <v>2698</v>
      </c>
      <c r="E277" s="285" t="str">
        <f>CONCATENATE(SUM('Раздел 4'!M14:M14),"=",0)</f>
        <v>0=0</v>
      </c>
      <c r="F277" s="207"/>
      <c r="G277" s="63" t="str">
        <f>IF(('ФЛК (информационный)'!A277="Неверно!")*('ФЛК (информационный)'!F277=""),"Внести подтверждение к нарушенному информационному ФЛК"," ")</f>
        <v xml:space="preserve"> </v>
      </c>
    </row>
    <row r="278" spans="1:7" ht="31.2" x14ac:dyDescent="0.3">
      <c r="A278" s="283" t="str">
        <f>IF((SUM('Раздел 4'!N14:N14)=0),"","Неверно!")</f>
        <v/>
      </c>
      <c r="B278" s="283" t="s">
        <v>3511</v>
      </c>
      <c r="C278" s="284" t="s">
        <v>2700</v>
      </c>
      <c r="D278" s="284" t="s">
        <v>2698</v>
      </c>
      <c r="E278" s="285" t="str">
        <f>CONCATENATE(SUM('Раздел 4'!N14:N14),"=",0)</f>
        <v>0=0</v>
      </c>
      <c r="F278" s="207"/>
      <c r="G278" s="63" t="str">
        <f>IF(('ФЛК (информационный)'!A278="Неверно!")*('ФЛК (информационный)'!F278=""),"Внести подтверждение к нарушенному информационному ФЛК"," ")</f>
        <v xml:space="preserve"> </v>
      </c>
    </row>
    <row r="279" spans="1:7" ht="31.2" x14ac:dyDescent="0.3">
      <c r="A279" s="283" t="str">
        <f>IF((SUM('Раздел 4'!O14:O14)=0),"","Неверно!")</f>
        <v/>
      </c>
      <c r="B279" s="283" t="s">
        <v>3511</v>
      </c>
      <c r="C279" s="284" t="s">
        <v>2701</v>
      </c>
      <c r="D279" s="284" t="s">
        <v>2698</v>
      </c>
      <c r="E279" s="285" t="str">
        <f>CONCATENATE(SUM('Раздел 4'!O14:O14),"=",0)</f>
        <v>0=0</v>
      </c>
      <c r="F279" s="207"/>
      <c r="G279" s="63" t="str">
        <f>IF(('ФЛК (информационный)'!A279="Неверно!")*('ФЛК (информационный)'!F279=""),"Внести подтверждение к нарушенному информационному ФЛК"," ")</f>
        <v xml:space="preserve"> </v>
      </c>
    </row>
    <row r="280" spans="1:7" ht="31.2" x14ac:dyDescent="0.3">
      <c r="A280" s="283" t="str">
        <f>IF((SUM('Раздел 4'!P14:P14)=0),"","Неверно!")</f>
        <v/>
      </c>
      <c r="B280" s="283" t="s">
        <v>3511</v>
      </c>
      <c r="C280" s="284" t="s">
        <v>2460</v>
      </c>
      <c r="D280" s="284" t="s">
        <v>2698</v>
      </c>
      <c r="E280" s="285" t="str">
        <f>CONCATENATE(SUM('Раздел 4'!P14:P14),"=",0)</f>
        <v>0=0</v>
      </c>
      <c r="F280" s="207"/>
      <c r="G280" s="63" t="str">
        <f>IF(('ФЛК (информационный)'!A280="Неверно!")*('ФЛК (информационный)'!F280=""),"Внести подтверждение к нарушенному информационному ФЛК"," ")</f>
        <v xml:space="preserve"> </v>
      </c>
    </row>
    <row r="281" spans="1:7" ht="31.2" x14ac:dyDescent="0.3">
      <c r="A281" s="283" t="str">
        <f>IF((SUM('Раздел 4'!Q14:Q14)=0),"","Неверно!")</f>
        <v/>
      </c>
      <c r="B281" s="283" t="s">
        <v>3511</v>
      </c>
      <c r="C281" s="284" t="s">
        <v>2702</v>
      </c>
      <c r="D281" s="284" t="s">
        <v>2698</v>
      </c>
      <c r="E281" s="285" t="str">
        <f>CONCATENATE(SUM('Раздел 4'!Q14:Q14),"=",0)</f>
        <v>0=0</v>
      </c>
      <c r="F281" s="207"/>
      <c r="G281" s="63" t="str">
        <f>IF(('ФЛК (информационный)'!A281="Неверно!")*('ФЛК (информационный)'!F281=""),"Внести подтверждение к нарушенному информационному ФЛК"," ")</f>
        <v xml:space="preserve"> </v>
      </c>
    </row>
    <row r="282" spans="1:7" ht="31.2" x14ac:dyDescent="0.3">
      <c r="A282" s="283" t="str">
        <f>IF((SUM('Раздел 4'!R14:R14)=0),"","Неверно!")</f>
        <v/>
      </c>
      <c r="B282" s="283" t="s">
        <v>3511</v>
      </c>
      <c r="C282" s="284" t="s">
        <v>2703</v>
      </c>
      <c r="D282" s="284" t="s">
        <v>2698</v>
      </c>
      <c r="E282" s="285" t="str">
        <f>CONCATENATE(SUM('Раздел 4'!R14:R14),"=",0)</f>
        <v>0=0</v>
      </c>
      <c r="F282" s="207"/>
      <c r="G282" s="63" t="str">
        <f>IF(('ФЛК (информационный)'!A282="Неверно!")*('ФЛК (информационный)'!F282=""),"Внести подтверждение к нарушенному информационному ФЛК"," ")</f>
        <v xml:space="preserve"> </v>
      </c>
    </row>
    <row r="283" spans="1:7" ht="31.2" x14ac:dyDescent="0.3">
      <c r="A283" s="283" t="str">
        <f>IF((SUM('Раздел 4'!S14:S14)=0),"","Неверно!")</f>
        <v/>
      </c>
      <c r="B283" s="283" t="s">
        <v>3511</v>
      </c>
      <c r="C283" s="284" t="s">
        <v>2704</v>
      </c>
      <c r="D283" s="284" t="s">
        <v>2698</v>
      </c>
      <c r="E283" s="285" t="str">
        <f>CONCATENATE(SUM('Раздел 4'!S14:S14),"=",0)</f>
        <v>0=0</v>
      </c>
      <c r="F283" s="207"/>
      <c r="G283" s="63" t="str">
        <f>IF(('ФЛК (информационный)'!A283="Неверно!")*('ФЛК (информационный)'!F283=""),"Внести подтверждение к нарушенному информационному ФЛК"," ")</f>
        <v xml:space="preserve"> </v>
      </c>
    </row>
    <row r="284" spans="1:7" ht="31.2" x14ac:dyDescent="0.3">
      <c r="A284" s="283" t="str">
        <f>IF((SUM('Раздел 4'!T14:T14)=0),"","Неверно!")</f>
        <v/>
      </c>
      <c r="B284" s="283" t="s">
        <v>3511</v>
      </c>
      <c r="C284" s="284" t="s">
        <v>2705</v>
      </c>
      <c r="D284" s="284" t="s">
        <v>2698</v>
      </c>
      <c r="E284" s="285" t="str">
        <f>CONCATENATE(SUM('Раздел 4'!T14:T14),"=",0)</f>
        <v>0=0</v>
      </c>
      <c r="F284" s="207"/>
      <c r="G284" s="63" t="str">
        <f>IF(('ФЛК (информационный)'!A284="Неверно!")*('ФЛК (информационный)'!F284=""),"Внести подтверждение к нарушенному информационному ФЛК"," ")</f>
        <v xml:space="preserve"> </v>
      </c>
    </row>
    <row r="285" spans="1:7" ht="31.2" x14ac:dyDescent="0.3">
      <c r="A285" s="283" t="str">
        <f>IF((SUM('Раздел 4'!U14:U14)=0),"","Неверно!")</f>
        <v/>
      </c>
      <c r="B285" s="283" t="s">
        <v>3511</v>
      </c>
      <c r="C285" s="284" t="s">
        <v>2706</v>
      </c>
      <c r="D285" s="284" t="s">
        <v>2698</v>
      </c>
      <c r="E285" s="285" t="str">
        <f>CONCATENATE(SUM('Раздел 4'!U14:U14),"=",0)</f>
        <v>0=0</v>
      </c>
      <c r="F285" s="207"/>
      <c r="G285" s="63" t="str">
        <f>IF(('ФЛК (информационный)'!A285="Неверно!")*('ФЛК (информационный)'!F285=""),"Внести подтверждение к нарушенному информационному ФЛК"," ")</f>
        <v xml:space="preserve"> </v>
      </c>
    </row>
    <row r="286" spans="1:7" ht="31.2" x14ac:dyDescent="0.3">
      <c r="A286" s="283" t="str">
        <f>IF((SUM('Раздел 4'!D14:D14)=0),"","Неверно!")</f>
        <v/>
      </c>
      <c r="B286" s="283" t="s">
        <v>3511</v>
      </c>
      <c r="C286" s="284" t="s">
        <v>2707</v>
      </c>
      <c r="D286" s="284" t="s">
        <v>2698</v>
      </c>
      <c r="E286" s="285" t="str">
        <f>CONCATENATE(SUM('Раздел 4'!D14:D14),"=",0)</f>
        <v>0=0</v>
      </c>
      <c r="F286" s="207"/>
      <c r="G286" s="63" t="str">
        <f>IF(('ФЛК (информационный)'!A286="Неверно!")*('ФЛК (информационный)'!F286=""),"Внести подтверждение к нарушенному информационному ФЛК"," ")</f>
        <v xml:space="preserve"> </v>
      </c>
    </row>
    <row r="287" spans="1:7" ht="31.2" x14ac:dyDescent="0.3">
      <c r="A287" s="283" t="str">
        <f>IF((SUM('Раздел 4'!V14:V14)=0),"","Неверно!")</f>
        <v/>
      </c>
      <c r="B287" s="283" t="s">
        <v>3511</v>
      </c>
      <c r="C287" s="284" t="s">
        <v>2708</v>
      </c>
      <c r="D287" s="284" t="s">
        <v>2698</v>
      </c>
      <c r="E287" s="285" t="str">
        <f>CONCATENATE(SUM('Раздел 4'!V14:V14),"=",0)</f>
        <v>0=0</v>
      </c>
      <c r="F287" s="207"/>
      <c r="G287" s="63" t="str">
        <f>IF(('ФЛК (информационный)'!A287="Неверно!")*('ФЛК (информационный)'!F287=""),"Внести подтверждение к нарушенному информационному ФЛК"," ")</f>
        <v xml:space="preserve"> </v>
      </c>
    </row>
    <row r="288" spans="1:7" ht="31.2" x14ac:dyDescent="0.3">
      <c r="A288" s="283" t="str">
        <f>IF((SUM('Раздел 4'!W14:W14)=0),"","Неверно!")</f>
        <v/>
      </c>
      <c r="B288" s="283" t="s">
        <v>3511</v>
      </c>
      <c r="C288" s="284" t="s">
        <v>2709</v>
      </c>
      <c r="D288" s="284" t="s">
        <v>2698</v>
      </c>
      <c r="E288" s="285" t="str">
        <f>CONCATENATE(SUM('Раздел 4'!W14:W14),"=",0)</f>
        <v>0=0</v>
      </c>
      <c r="F288" s="207"/>
      <c r="G288" s="63" t="str">
        <f>IF(('ФЛК (информационный)'!A288="Неверно!")*('ФЛК (информационный)'!F288=""),"Внести подтверждение к нарушенному информационному ФЛК"," ")</f>
        <v xml:space="preserve"> </v>
      </c>
    </row>
    <row r="289" spans="1:7" ht="31.2" x14ac:dyDescent="0.3">
      <c r="A289" s="283" t="str">
        <f>IF((SUM('Раздел 4'!X14:X14)=0),"","Неверно!")</f>
        <v/>
      </c>
      <c r="B289" s="283" t="s">
        <v>3511</v>
      </c>
      <c r="C289" s="284" t="s">
        <v>2710</v>
      </c>
      <c r="D289" s="284" t="s">
        <v>2698</v>
      </c>
      <c r="E289" s="285" t="str">
        <f>CONCATENATE(SUM('Раздел 4'!X14:X14),"=",0)</f>
        <v>0=0</v>
      </c>
      <c r="F289" s="207"/>
      <c r="G289" s="63" t="str">
        <f>IF(('ФЛК (информационный)'!A289="Неверно!")*('ФЛК (информационный)'!F289=""),"Внести подтверждение к нарушенному информационному ФЛК"," ")</f>
        <v xml:space="preserve"> </v>
      </c>
    </row>
    <row r="290" spans="1:7" ht="31.2" x14ac:dyDescent="0.3">
      <c r="A290" s="283" t="str">
        <f>IF((SUM('Раздел 4'!Y14:Y14)=0),"","Неверно!")</f>
        <v/>
      </c>
      <c r="B290" s="283" t="s">
        <v>3511</v>
      </c>
      <c r="C290" s="284" t="s">
        <v>2711</v>
      </c>
      <c r="D290" s="284" t="s">
        <v>2698</v>
      </c>
      <c r="E290" s="285" t="str">
        <f>CONCATENATE(SUM('Раздел 4'!Y14:Y14),"=",0)</f>
        <v>0=0</v>
      </c>
      <c r="F290" s="207"/>
      <c r="G290" s="63" t="str">
        <f>IF(('ФЛК (информационный)'!A290="Неверно!")*('ФЛК (информационный)'!F290=""),"Внести подтверждение к нарушенному информационному ФЛК"," ")</f>
        <v xml:space="preserve"> </v>
      </c>
    </row>
    <row r="291" spans="1:7" ht="31.2" x14ac:dyDescent="0.3">
      <c r="A291" s="283" t="str">
        <f>IF((SUM('Раздел 4'!Z14:Z14)=0),"","Неверно!")</f>
        <v/>
      </c>
      <c r="B291" s="283" t="s">
        <v>3511</v>
      </c>
      <c r="C291" s="284" t="s">
        <v>2712</v>
      </c>
      <c r="D291" s="284" t="s">
        <v>2698</v>
      </c>
      <c r="E291" s="285" t="str">
        <f>CONCATENATE(SUM('Раздел 4'!Z14:Z14),"=",0)</f>
        <v>0=0</v>
      </c>
      <c r="F291" s="207"/>
      <c r="G291" s="63" t="str">
        <f>IF(('ФЛК (информационный)'!A291="Неверно!")*('ФЛК (информационный)'!F291=""),"Внести подтверждение к нарушенному информационному ФЛК"," ")</f>
        <v xml:space="preserve"> </v>
      </c>
    </row>
    <row r="292" spans="1:7" ht="31.2" x14ac:dyDescent="0.3">
      <c r="A292" s="283" t="str">
        <f>IF((SUM('Раздел 4'!AA14:AA14)=0),"","Неверно!")</f>
        <v/>
      </c>
      <c r="B292" s="283" t="s">
        <v>3511</v>
      </c>
      <c r="C292" s="284" t="s">
        <v>2713</v>
      </c>
      <c r="D292" s="284" t="s">
        <v>2698</v>
      </c>
      <c r="E292" s="285" t="str">
        <f>CONCATENATE(SUM('Раздел 4'!AA14:AA14),"=",0)</f>
        <v>0=0</v>
      </c>
      <c r="F292" s="207"/>
      <c r="G292" s="63" t="str">
        <f>IF(('ФЛК (информационный)'!A292="Неверно!")*('ФЛК (информационный)'!F292=""),"Внести подтверждение к нарушенному информационному ФЛК"," ")</f>
        <v xml:space="preserve"> </v>
      </c>
    </row>
    <row r="293" spans="1:7" ht="31.2" x14ac:dyDescent="0.3">
      <c r="A293" s="283" t="str">
        <f>IF((SUM('Раздел 4'!AB14:AB14)=0),"","Неверно!")</f>
        <v/>
      </c>
      <c r="B293" s="283" t="s">
        <v>3511</v>
      </c>
      <c r="C293" s="284" t="s">
        <v>2714</v>
      </c>
      <c r="D293" s="284" t="s">
        <v>2698</v>
      </c>
      <c r="E293" s="285" t="str">
        <f>CONCATENATE(SUM('Раздел 4'!AB14:AB14),"=",0)</f>
        <v>0=0</v>
      </c>
      <c r="F293" s="207"/>
      <c r="G293" s="63" t="str">
        <f>IF(('ФЛК (информационный)'!A293="Неверно!")*('ФЛК (информационный)'!F293=""),"Внести подтверждение к нарушенному информационному ФЛК"," ")</f>
        <v xml:space="preserve"> </v>
      </c>
    </row>
    <row r="294" spans="1:7" ht="31.2" x14ac:dyDescent="0.3">
      <c r="A294" s="283" t="str">
        <f>IF((SUM('Раздел 4'!AC14:AC14)=0),"","Неверно!")</f>
        <v/>
      </c>
      <c r="B294" s="283" t="s">
        <v>3511</v>
      </c>
      <c r="C294" s="284" t="s">
        <v>2715</v>
      </c>
      <c r="D294" s="284" t="s">
        <v>2698</v>
      </c>
      <c r="E294" s="285" t="str">
        <f>CONCATENATE(SUM('Раздел 4'!AC14:AC14),"=",0)</f>
        <v>0=0</v>
      </c>
      <c r="F294" s="207"/>
      <c r="G294" s="63" t="str">
        <f>IF(('ФЛК (информационный)'!A294="Неверно!")*('ФЛК (информационный)'!F294=""),"Внести подтверждение к нарушенному информационному ФЛК"," ")</f>
        <v xml:space="preserve"> </v>
      </c>
    </row>
    <row r="295" spans="1:7" ht="31.2" x14ac:dyDescent="0.3">
      <c r="A295" s="283" t="str">
        <f>IF((SUM('Раздел 4'!AD14:AD14)=0),"","Неверно!")</f>
        <v/>
      </c>
      <c r="B295" s="283" t="s">
        <v>3511</v>
      </c>
      <c r="C295" s="284" t="s">
        <v>2716</v>
      </c>
      <c r="D295" s="284" t="s">
        <v>2698</v>
      </c>
      <c r="E295" s="285" t="str">
        <f>CONCATENATE(SUM('Раздел 4'!AD14:AD14),"=",0)</f>
        <v>0=0</v>
      </c>
      <c r="F295" s="207"/>
      <c r="G295" s="63" t="str">
        <f>IF(('ФЛК (информационный)'!A295="Неверно!")*('ФЛК (информационный)'!F295=""),"Внести подтверждение к нарушенному информационному ФЛК"," ")</f>
        <v xml:space="preserve"> </v>
      </c>
    </row>
    <row r="296" spans="1:7" ht="31.2" x14ac:dyDescent="0.3">
      <c r="A296" s="283" t="str">
        <f>IF((SUM('Раздел 4'!AE14:AE14)=0),"","Неверно!")</f>
        <v/>
      </c>
      <c r="B296" s="283" t="s">
        <v>3511</v>
      </c>
      <c r="C296" s="284" t="s">
        <v>2717</v>
      </c>
      <c r="D296" s="284" t="s">
        <v>2698</v>
      </c>
      <c r="E296" s="285" t="str">
        <f>CONCATENATE(SUM('Раздел 4'!AE14:AE14),"=",0)</f>
        <v>0=0</v>
      </c>
      <c r="F296" s="207"/>
      <c r="G296" s="63" t="str">
        <f>IF(('ФЛК (информационный)'!A296="Неверно!")*('ФЛК (информационный)'!F296=""),"Внести подтверждение к нарушенному информационному ФЛК"," ")</f>
        <v xml:space="preserve"> </v>
      </c>
    </row>
    <row r="297" spans="1:7" ht="31.2" x14ac:dyDescent="0.3">
      <c r="A297" s="283" t="str">
        <f>IF((SUM('Раздел 4'!E14:E14)=0),"","Неверно!")</f>
        <v/>
      </c>
      <c r="B297" s="283" t="s">
        <v>3511</v>
      </c>
      <c r="C297" s="284" t="s">
        <v>2718</v>
      </c>
      <c r="D297" s="284" t="s">
        <v>2698</v>
      </c>
      <c r="E297" s="285" t="str">
        <f>CONCATENATE(SUM('Раздел 4'!E14:E14),"=",0)</f>
        <v>0=0</v>
      </c>
      <c r="F297" s="207"/>
      <c r="G297" s="63" t="str">
        <f>IF(('ФЛК (информационный)'!A297="Неверно!")*('ФЛК (информационный)'!F297=""),"Внести подтверждение к нарушенному информационному ФЛК"," ")</f>
        <v xml:space="preserve"> </v>
      </c>
    </row>
    <row r="298" spans="1:7" ht="31.2" x14ac:dyDescent="0.3">
      <c r="A298" s="283" t="str">
        <f>IF((SUM('Раздел 4'!AF14:AF14)=0),"","Неверно!")</f>
        <v/>
      </c>
      <c r="B298" s="283" t="s">
        <v>3511</v>
      </c>
      <c r="C298" s="284" t="s">
        <v>2719</v>
      </c>
      <c r="D298" s="284" t="s">
        <v>2698</v>
      </c>
      <c r="E298" s="285" t="str">
        <f>CONCATENATE(SUM('Раздел 4'!AF14:AF14),"=",0)</f>
        <v>0=0</v>
      </c>
      <c r="F298" s="207"/>
      <c r="G298" s="63" t="str">
        <f>IF(('ФЛК (информационный)'!A298="Неверно!")*('ФЛК (информационный)'!F298=""),"Внести подтверждение к нарушенному информационному ФЛК"," ")</f>
        <v xml:space="preserve"> </v>
      </c>
    </row>
    <row r="299" spans="1:7" ht="31.2" x14ac:dyDescent="0.3">
      <c r="A299" s="283" t="str">
        <f>IF((SUM('Раздел 4'!AG14:AG14)=0),"","Неверно!")</f>
        <v/>
      </c>
      <c r="B299" s="283" t="s">
        <v>3511</v>
      </c>
      <c r="C299" s="284" t="s">
        <v>2720</v>
      </c>
      <c r="D299" s="284" t="s">
        <v>2698</v>
      </c>
      <c r="E299" s="285" t="str">
        <f>CONCATENATE(SUM('Раздел 4'!AG14:AG14),"=",0)</f>
        <v>0=0</v>
      </c>
      <c r="F299" s="207"/>
      <c r="G299" s="63" t="str">
        <f>IF(('ФЛК (информационный)'!A299="Неверно!")*('ФЛК (информационный)'!F299=""),"Внести подтверждение к нарушенному информационному ФЛК"," ")</f>
        <v xml:space="preserve"> </v>
      </c>
    </row>
    <row r="300" spans="1:7" ht="31.2" x14ac:dyDescent="0.3">
      <c r="A300" s="283" t="str">
        <f>IF((SUM('Раздел 4'!AH14:AH14)=0),"","Неверно!")</f>
        <v/>
      </c>
      <c r="B300" s="283" t="s">
        <v>3511</v>
      </c>
      <c r="C300" s="284" t="s">
        <v>2721</v>
      </c>
      <c r="D300" s="284" t="s">
        <v>2698</v>
      </c>
      <c r="E300" s="285" t="str">
        <f>CONCATENATE(SUM('Раздел 4'!AH14:AH14),"=",0)</f>
        <v>0=0</v>
      </c>
      <c r="F300" s="207"/>
      <c r="G300" s="63" t="str">
        <f>IF(('ФЛК (информационный)'!A300="Неверно!")*('ФЛК (информационный)'!F300=""),"Внести подтверждение к нарушенному информационному ФЛК"," ")</f>
        <v xml:space="preserve"> </v>
      </c>
    </row>
    <row r="301" spans="1:7" ht="31.2" x14ac:dyDescent="0.3">
      <c r="A301" s="283" t="str">
        <f>IF((SUM('Раздел 4'!AI14:AI14)=0),"","Неверно!")</f>
        <v/>
      </c>
      <c r="B301" s="283" t="s">
        <v>3511</v>
      </c>
      <c r="C301" s="284" t="s">
        <v>2722</v>
      </c>
      <c r="D301" s="284" t="s">
        <v>2698</v>
      </c>
      <c r="E301" s="285" t="str">
        <f>CONCATENATE(SUM('Раздел 4'!AI14:AI14),"=",0)</f>
        <v>0=0</v>
      </c>
      <c r="F301" s="207"/>
      <c r="G301" s="63" t="str">
        <f>IF(('ФЛК (информационный)'!A301="Неверно!")*('ФЛК (информационный)'!F301=""),"Внести подтверждение к нарушенному информационному ФЛК"," ")</f>
        <v xml:space="preserve"> </v>
      </c>
    </row>
    <row r="302" spans="1:7" ht="31.2" x14ac:dyDescent="0.3">
      <c r="A302" s="283" t="str">
        <f>IF((SUM('Раздел 4'!AJ14:AJ14)=0),"","Неверно!")</f>
        <v/>
      </c>
      <c r="B302" s="283" t="s">
        <v>3511</v>
      </c>
      <c r="C302" s="284" t="s">
        <v>3137</v>
      </c>
      <c r="D302" s="284" t="s">
        <v>2698</v>
      </c>
      <c r="E302" s="285" t="str">
        <f>CONCATENATE(SUM('Раздел 4'!AJ14:AJ14),"=",0)</f>
        <v>0=0</v>
      </c>
      <c r="F302" s="207"/>
      <c r="G302" s="63" t="str">
        <f>IF(('ФЛК (информационный)'!A302="Неверно!")*('ФЛК (информационный)'!F302=""),"Внести подтверждение к нарушенному информационному ФЛК"," ")</f>
        <v xml:space="preserve"> </v>
      </c>
    </row>
    <row r="303" spans="1:7" ht="31.2" x14ac:dyDescent="0.3">
      <c r="A303" s="283" t="str">
        <f>IF((SUM('Раздел 4'!F14:F14)=0),"","Неверно!")</f>
        <v/>
      </c>
      <c r="B303" s="283" t="s">
        <v>3511</v>
      </c>
      <c r="C303" s="284" t="s">
        <v>2723</v>
      </c>
      <c r="D303" s="284" t="s">
        <v>2698</v>
      </c>
      <c r="E303" s="285" t="str">
        <f>CONCATENATE(SUM('Раздел 4'!F14:F14),"=",0)</f>
        <v>0=0</v>
      </c>
      <c r="F303" s="207"/>
      <c r="G303" s="63" t="str">
        <f>IF(('ФЛК (информационный)'!A303="Неверно!")*('ФЛК (информационный)'!F303=""),"Внести подтверждение к нарушенному информационному ФЛК"," ")</f>
        <v xml:space="preserve"> </v>
      </c>
    </row>
    <row r="304" spans="1:7" ht="31.2" x14ac:dyDescent="0.3">
      <c r="A304" s="283" t="str">
        <f>IF((SUM('Раздел 4'!G14:G14)=0),"","Неверно!")</f>
        <v/>
      </c>
      <c r="B304" s="283" t="s">
        <v>3511</v>
      </c>
      <c r="C304" s="284" t="s">
        <v>2724</v>
      </c>
      <c r="D304" s="284" t="s">
        <v>2698</v>
      </c>
      <c r="E304" s="285" t="str">
        <f>CONCATENATE(SUM('Раздел 4'!G14:G14),"=",0)</f>
        <v>0=0</v>
      </c>
      <c r="F304" s="207"/>
      <c r="G304" s="63" t="str">
        <f>IF(('ФЛК (информационный)'!A304="Неверно!")*('ФЛК (информационный)'!F304=""),"Внести подтверждение к нарушенному информационному ФЛК"," ")</f>
        <v xml:space="preserve"> </v>
      </c>
    </row>
    <row r="305" spans="1:7" ht="31.2" x14ac:dyDescent="0.3">
      <c r="A305" s="283" t="str">
        <f>IF((SUM('Раздел 4'!H14:H14)=0),"","Неверно!")</f>
        <v/>
      </c>
      <c r="B305" s="283" t="s">
        <v>3511</v>
      </c>
      <c r="C305" s="284" t="s">
        <v>2725</v>
      </c>
      <c r="D305" s="284" t="s">
        <v>2698</v>
      </c>
      <c r="E305" s="285" t="str">
        <f>CONCATENATE(SUM('Раздел 4'!H14:H14),"=",0)</f>
        <v>0=0</v>
      </c>
      <c r="F305" s="207"/>
      <c r="G305" s="63" t="str">
        <f>IF(('ФЛК (информационный)'!A305="Неверно!")*('ФЛК (информационный)'!F305=""),"Внести подтверждение к нарушенному информационному ФЛК"," ")</f>
        <v xml:space="preserve"> </v>
      </c>
    </row>
    <row r="306" spans="1:7" ht="31.2" x14ac:dyDescent="0.3">
      <c r="A306" s="283" t="str">
        <f>IF((SUM('Раздел 4'!I14:I14)=0),"","Неверно!")</f>
        <v/>
      </c>
      <c r="B306" s="283" t="s">
        <v>3511</v>
      </c>
      <c r="C306" s="284" t="s">
        <v>2726</v>
      </c>
      <c r="D306" s="284" t="s">
        <v>2698</v>
      </c>
      <c r="E306" s="285" t="str">
        <f>CONCATENATE(SUM('Раздел 4'!I14:I14),"=",0)</f>
        <v>0=0</v>
      </c>
      <c r="F306" s="207"/>
      <c r="G306" s="63" t="str">
        <f>IF(('ФЛК (информационный)'!A306="Неверно!")*('ФЛК (информационный)'!F306=""),"Внести подтверждение к нарушенному информационному ФЛК"," ")</f>
        <v xml:space="preserve"> </v>
      </c>
    </row>
    <row r="307" spans="1:7" ht="31.2" x14ac:dyDescent="0.3">
      <c r="A307" s="283" t="str">
        <f>IF((SUM('Раздел 4'!J14:J14)=0),"","Неверно!")</f>
        <v/>
      </c>
      <c r="B307" s="283" t="s">
        <v>3511</v>
      </c>
      <c r="C307" s="284" t="s">
        <v>2727</v>
      </c>
      <c r="D307" s="284" t="s">
        <v>2698</v>
      </c>
      <c r="E307" s="285" t="str">
        <f>CONCATENATE(SUM('Раздел 4'!J14:J14),"=",0)</f>
        <v>0=0</v>
      </c>
      <c r="F307" s="207"/>
      <c r="G307" s="63" t="str">
        <f>IF(('ФЛК (информационный)'!A307="Неверно!")*('ФЛК (информационный)'!F307=""),"Внести подтверждение к нарушенному информационному ФЛК"," ")</f>
        <v xml:space="preserve"> </v>
      </c>
    </row>
    <row r="308" spans="1:7" ht="31.2" x14ac:dyDescent="0.3">
      <c r="A308" s="283" t="str">
        <f>IF((SUM('Раздел 4'!K14:K14)=0),"","Неверно!")</f>
        <v/>
      </c>
      <c r="B308" s="283" t="s">
        <v>3511</v>
      </c>
      <c r="C308" s="284" t="s">
        <v>2728</v>
      </c>
      <c r="D308" s="284" t="s">
        <v>2698</v>
      </c>
      <c r="E308" s="285" t="str">
        <f>CONCATENATE(SUM('Раздел 4'!K14:K14),"=",0)</f>
        <v>0=0</v>
      </c>
      <c r="F308" s="207"/>
      <c r="G308" s="63" t="str">
        <f>IF(('ФЛК (информационный)'!A308="Неверно!")*('ФЛК (информационный)'!F308=""),"Внести подтверждение к нарушенному информационному ФЛК"," ")</f>
        <v xml:space="preserve"> </v>
      </c>
    </row>
    <row r="309" spans="1:7" ht="31.2" x14ac:dyDescent="0.3">
      <c r="A309" s="283" t="str">
        <f>IF((SUM('Раздел 4'!C13:C13)=0),"","Неверно!")</f>
        <v/>
      </c>
      <c r="B309" s="283" t="s">
        <v>3512</v>
      </c>
      <c r="C309" s="284" t="s">
        <v>2665</v>
      </c>
      <c r="D309" s="284" t="s">
        <v>2666</v>
      </c>
      <c r="E309" s="285" t="str">
        <f>CONCATENATE(SUM('Раздел 4'!C13:C13),"=",0)</f>
        <v>0=0</v>
      </c>
      <c r="F309" s="207"/>
      <c r="G309" s="63" t="str">
        <f>IF(('ФЛК (информационный)'!A309="Неверно!")*('ФЛК (информационный)'!F309=""),"Внести подтверждение к нарушенному информационному ФЛК"," ")</f>
        <v xml:space="preserve"> </v>
      </c>
    </row>
    <row r="310" spans="1:7" ht="31.2" x14ac:dyDescent="0.3">
      <c r="A310" s="283" t="str">
        <f>IF((SUM('Раздел 4'!L13:L13)=0),"","Неверно!")</f>
        <v/>
      </c>
      <c r="B310" s="283" t="s">
        <v>3512</v>
      </c>
      <c r="C310" s="284" t="s">
        <v>2469</v>
      </c>
      <c r="D310" s="284" t="s">
        <v>2666</v>
      </c>
      <c r="E310" s="285" t="str">
        <f>CONCATENATE(SUM('Раздел 4'!L13:L13),"=",0)</f>
        <v>0=0</v>
      </c>
      <c r="F310" s="207"/>
      <c r="G310" s="63" t="str">
        <f>IF(('ФЛК (информационный)'!A310="Неверно!")*('ФЛК (информационный)'!F310=""),"Внести подтверждение к нарушенному информационному ФЛК"," ")</f>
        <v xml:space="preserve"> </v>
      </c>
    </row>
    <row r="311" spans="1:7" ht="31.2" x14ac:dyDescent="0.3">
      <c r="A311" s="283" t="str">
        <f>IF((SUM('Раздел 4'!M13:M13)=0),"","Неверно!")</f>
        <v/>
      </c>
      <c r="B311" s="283" t="s">
        <v>3512</v>
      </c>
      <c r="C311" s="284" t="s">
        <v>2667</v>
      </c>
      <c r="D311" s="284" t="s">
        <v>2666</v>
      </c>
      <c r="E311" s="285" t="str">
        <f>CONCATENATE(SUM('Раздел 4'!M13:M13),"=",0)</f>
        <v>0=0</v>
      </c>
      <c r="F311" s="207"/>
      <c r="G311" s="63" t="str">
        <f>IF(('ФЛК (информационный)'!A311="Неверно!")*('ФЛК (информационный)'!F311=""),"Внести подтверждение к нарушенному информационному ФЛК"," ")</f>
        <v xml:space="preserve"> </v>
      </c>
    </row>
    <row r="312" spans="1:7" ht="31.2" x14ac:dyDescent="0.3">
      <c r="A312" s="283" t="str">
        <f>IF((SUM('Раздел 4'!N13:N13)=0),"","Неверно!")</f>
        <v/>
      </c>
      <c r="B312" s="283" t="s">
        <v>3512</v>
      </c>
      <c r="C312" s="284" t="s">
        <v>2668</v>
      </c>
      <c r="D312" s="284" t="s">
        <v>2666</v>
      </c>
      <c r="E312" s="285" t="str">
        <f>CONCATENATE(SUM('Раздел 4'!N13:N13),"=",0)</f>
        <v>0=0</v>
      </c>
      <c r="F312" s="207"/>
      <c r="G312" s="63" t="str">
        <f>IF(('ФЛК (информационный)'!A312="Неверно!")*('ФЛК (информационный)'!F312=""),"Внести подтверждение к нарушенному информационному ФЛК"," ")</f>
        <v xml:space="preserve"> </v>
      </c>
    </row>
    <row r="313" spans="1:7" ht="31.2" x14ac:dyDescent="0.3">
      <c r="A313" s="283" t="str">
        <f>IF((SUM('Раздел 4'!O13:O13)=0),"","Неверно!")</f>
        <v/>
      </c>
      <c r="B313" s="283" t="s">
        <v>3512</v>
      </c>
      <c r="C313" s="284" t="s">
        <v>2669</v>
      </c>
      <c r="D313" s="284" t="s">
        <v>2666</v>
      </c>
      <c r="E313" s="285" t="str">
        <f>CONCATENATE(SUM('Раздел 4'!O13:O13),"=",0)</f>
        <v>0=0</v>
      </c>
      <c r="F313" s="207"/>
      <c r="G313" s="63" t="str">
        <f>IF(('ФЛК (информационный)'!A313="Неверно!")*('ФЛК (информационный)'!F313=""),"Внести подтверждение к нарушенному информационному ФЛК"," ")</f>
        <v xml:space="preserve"> </v>
      </c>
    </row>
    <row r="314" spans="1:7" ht="31.2" x14ac:dyDescent="0.3">
      <c r="A314" s="283" t="str">
        <f>IF((SUM('Раздел 4'!P13:P13)=0),"","Неверно!")</f>
        <v/>
      </c>
      <c r="B314" s="283" t="s">
        <v>3512</v>
      </c>
      <c r="C314" s="284" t="s">
        <v>2459</v>
      </c>
      <c r="D314" s="284" t="s">
        <v>2666</v>
      </c>
      <c r="E314" s="285" t="str">
        <f>CONCATENATE(SUM('Раздел 4'!P13:P13),"=",0)</f>
        <v>0=0</v>
      </c>
      <c r="F314" s="207"/>
      <c r="G314" s="63" t="str">
        <f>IF(('ФЛК (информационный)'!A314="Неверно!")*('ФЛК (информационный)'!F314=""),"Внести подтверждение к нарушенному информационному ФЛК"," ")</f>
        <v xml:space="preserve"> </v>
      </c>
    </row>
    <row r="315" spans="1:7" ht="31.2" x14ac:dyDescent="0.3">
      <c r="A315" s="283" t="str">
        <f>IF((SUM('Раздел 4'!Q13:Q13)=0),"","Неверно!")</f>
        <v/>
      </c>
      <c r="B315" s="283" t="s">
        <v>3512</v>
      </c>
      <c r="C315" s="284" t="s">
        <v>2670</v>
      </c>
      <c r="D315" s="284" t="s">
        <v>2666</v>
      </c>
      <c r="E315" s="285" t="str">
        <f>CONCATENATE(SUM('Раздел 4'!Q13:Q13),"=",0)</f>
        <v>0=0</v>
      </c>
      <c r="F315" s="207"/>
      <c r="G315" s="63" t="str">
        <f>IF(('ФЛК (информационный)'!A315="Неверно!")*('ФЛК (информационный)'!F315=""),"Внести подтверждение к нарушенному информационному ФЛК"," ")</f>
        <v xml:space="preserve"> </v>
      </c>
    </row>
    <row r="316" spans="1:7" ht="31.2" x14ac:dyDescent="0.3">
      <c r="A316" s="283" t="str">
        <f>IF((SUM('Раздел 4'!R13:R13)=0),"","Неверно!")</f>
        <v/>
      </c>
      <c r="B316" s="283" t="s">
        <v>3512</v>
      </c>
      <c r="C316" s="284" t="s">
        <v>2671</v>
      </c>
      <c r="D316" s="284" t="s">
        <v>2666</v>
      </c>
      <c r="E316" s="285" t="str">
        <f>CONCATENATE(SUM('Раздел 4'!R13:R13),"=",0)</f>
        <v>0=0</v>
      </c>
      <c r="F316" s="207"/>
      <c r="G316" s="63" t="str">
        <f>IF(('ФЛК (информационный)'!A316="Неверно!")*('ФЛК (информационный)'!F316=""),"Внести подтверждение к нарушенному информационному ФЛК"," ")</f>
        <v xml:space="preserve"> </v>
      </c>
    </row>
    <row r="317" spans="1:7" ht="31.2" x14ac:dyDescent="0.3">
      <c r="A317" s="283" t="str">
        <f>IF((SUM('Раздел 4'!S13:S13)=0),"","Неверно!")</f>
        <v/>
      </c>
      <c r="B317" s="283" t="s">
        <v>3512</v>
      </c>
      <c r="C317" s="284" t="s">
        <v>2672</v>
      </c>
      <c r="D317" s="284" t="s">
        <v>2666</v>
      </c>
      <c r="E317" s="285" t="str">
        <f>CONCATENATE(SUM('Раздел 4'!S13:S13),"=",0)</f>
        <v>0=0</v>
      </c>
      <c r="F317" s="207"/>
      <c r="G317" s="63" t="str">
        <f>IF(('ФЛК (информационный)'!A317="Неверно!")*('ФЛК (информационный)'!F317=""),"Внести подтверждение к нарушенному информационному ФЛК"," ")</f>
        <v xml:space="preserve"> </v>
      </c>
    </row>
    <row r="318" spans="1:7" ht="31.2" x14ac:dyDescent="0.3">
      <c r="A318" s="283" t="str">
        <f>IF((SUM('Раздел 4'!T13:T13)=0),"","Неверно!")</f>
        <v/>
      </c>
      <c r="B318" s="283" t="s">
        <v>3512</v>
      </c>
      <c r="C318" s="284" t="s">
        <v>2673</v>
      </c>
      <c r="D318" s="284" t="s">
        <v>2666</v>
      </c>
      <c r="E318" s="285" t="str">
        <f>CONCATENATE(SUM('Раздел 4'!T13:T13),"=",0)</f>
        <v>0=0</v>
      </c>
      <c r="F318" s="207"/>
      <c r="G318" s="63" t="str">
        <f>IF(('ФЛК (информационный)'!A318="Неверно!")*('ФЛК (информационный)'!F318=""),"Внести подтверждение к нарушенному информационному ФЛК"," ")</f>
        <v xml:space="preserve"> </v>
      </c>
    </row>
    <row r="319" spans="1:7" ht="31.2" x14ac:dyDescent="0.3">
      <c r="A319" s="283" t="str">
        <f>IF((SUM('Раздел 4'!U13:U13)=0),"","Неверно!")</f>
        <v/>
      </c>
      <c r="B319" s="283" t="s">
        <v>3512</v>
      </c>
      <c r="C319" s="284" t="s">
        <v>2674</v>
      </c>
      <c r="D319" s="284" t="s">
        <v>2666</v>
      </c>
      <c r="E319" s="285" t="str">
        <f>CONCATENATE(SUM('Раздел 4'!U13:U13),"=",0)</f>
        <v>0=0</v>
      </c>
      <c r="F319" s="207"/>
      <c r="G319" s="63" t="str">
        <f>IF(('ФЛК (информационный)'!A319="Неверно!")*('ФЛК (информационный)'!F319=""),"Внести подтверждение к нарушенному информационному ФЛК"," ")</f>
        <v xml:space="preserve"> </v>
      </c>
    </row>
    <row r="320" spans="1:7" ht="31.2" x14ac:dyDescent="0.3">
      <c r="A320" s="283" t="str">
        <f>IF((SUM('Раздел 4'!D13:D13)=0),"","Неверно!")</f>
        <v/>
      </c>
      <c r="B320" s="283" t="s">
        <v>3512</v>
      </c>
      <c r="C320" s="284" t="s">
        <v>2675</v>
      </c>
      <c r="D320" s="284" t="s">
        <v>2666</v>
      </c>
      <c r="E320" s="285" t="str">
        <f>CONCATENATE(SUM('Раздел 4'!D13:D13),"=",0)</f>
        <v>0=0</v>
      </c>
      <c r="F320" s="207"/>
      <c r="G320" s="63" t="str">
        <f>IF(('ФЛК (информационный)'!A320="Неверно!")*('ФЛК (информационный)'!F320=""),"Внести подтверждение к нарушенному информационному ФЛК"," ")</f>
        <v xml:space="preserve"> </v>
      </c>
    </row>
    <row r="321" spans="1:7" ht="31.2" x14ac:dyDescent="0.3">
      <c r="A321" s="283" t="str">
        <f>IF((SUM('Раздел 4'!V13:V13)=0),"","Неверно!")</f>
        <v/>
      </c>
      <c r="B321" s="283" t="s">
        <v>3512</v>
      </c>
      <c r="C321" s="284" t="s">
        <v>2676</v>
      </c>
      <c r="D321" s="284" t="s">
        <v>2666</v>
      </c>
      <c r="E321" s="285" t="str">
        <f>CONCATENATE(SUM('Раздел 4'!V13:V13),"=",0)</f>
        <v>0=0</v>
      </c>
      <c r="F321" s="207"/>
      <c r="G321" s="63" t="str">
        <f>IF(('ФЛК (информационный)'!A321="Неверно!")*('ФЛК (информационный)'!F321=""),"Внести подтверждение к нарушенному информационному ФЛК"," ")</f>
        <v xml:space="preserve"> </v>
      </c>
    </row>
    <row r="322" spans="1:7" ht="31.2" x14ac:dyDescent="0.3">
      <c r="A322" s="283" t="str">
        <f>IF((SUM('Раздел 4'!W13:W13)=0),"","Неверно!")</f>
        <v/>
      </c>
      <c r="B322" s="283" t="s">
        <v>3512</v>
      </c>
      <c r="C322" s="284" t="s">
        <v>2677</v>
      </c>
      <c r="D322" s="284" t="s">
        <v>2666</v>
      </c>
      <c r="E322" s="285" t="str">
        <f>CONCATENATE(SUM('Раздел 4'!W13:W13),"=",0)</f>
        <v>0=0</v>
      </c>
      <c r="F322" s="207"/>
      <c r="G322" s="63" t="str">
        <f>IF(('ФЛК (информационный)'!A322="Неверно!")*('ФЛК (информационный)'!F322=""),"Внести подтверждение к нарушенному информационному ФЛК"," ")</f>
        <v xml:space="preserve"> </v>
      </c>
    </row>
    <row r="323" spans="1:7" ht="31.2" x14ac:dyDescent="0.3">
      <c r="A323" s="283" t="str">
        <f>IF((SUM('Раздел 4'!X13:X13)=0),"","Неверно!")</f>
        <v/>
      </c>
      <c r="B323" s="283" t="s">
        <v>3512</v>
      </c>
      <c r="C323" s="284" t="s">
        <v>2678</v>
      </c>
      <c r="D323" s="284" t="s">
        <v>2666</v>
      </c>
      <c r="E323" s="285" t="str">
        <f>CONCATENATE(SUM('Раздел 4'!X13:X13),"=",0)</f>
        <v>0=0</v>
      </c>
      <c r="F323" s="207"/>
      <c r="G323" s="63" t="str">
        <f>IF(('ФЛК (информационный)'!A323="Неверно!")*('ФЛК (информационный)'!F323=""),"Внести подтверждение к нарушенному информационному ФЛК"," ")</f>
        <v xml:space="preserve"> </v>
      </c>
    </row>
    <row r="324" spans="1:7" ht="31.2" x14ac:dyDescent="0.3">
      <c r="A324" s="283" t="str">
        <f>IF((SUM('Раздел 4'!Y13:Y13)=0),"","Неверно!")</f>
        <v/>
      </c>
      <c r="B324" s="283" t="s">
        <v>3512</v>
      </c>
      <c r="C324" s="284" t="s">
        <v>2679</v>
      </c>
      <c r="D324" s="284" t="s">
        <v>2666</v>
      </c>
      <c r="E324" s="285" t="str">
        <f>CONCATENATE(SUM('Раздел 4'!Y13:Y13),"=",0)</f>
        <v>0=0</v>
      </c>
      <c r="F324" s="207"/>
      <c r="G324" s="63" t="str">
        <f>IF(('ФЛК (информационный)'!A324="Неверно!")*('ФЛК (информационный)'!F324=""),"Внести подтверждение к нарушенному информационному ФЛК"," ")</f>
        <v xml:space="preserve"> </v>
      </c>
    </row>
    <row r="325" spans="1:7" ht="31.2" x14ac:dyDescent="0.3">
      <c r="A325" s="283" t="str">
        <f>IF((SUM('Раздел 4'!Z13:Z13)=0),"","Неверно!")</f>
        <v/>
      </c>
      <c r="B325" s="283" t="s">
        <v>3512</v>
      </c>
      <c r="C325" s="284" t="s">
        <v>2680</v>
      </c>
      <c r="D325" s="284" t="s">
        <v>2666</v>
      </c>
      <c r="E325" s="285" t="str">
        <f>CONCATENATE(SUM('Раздел 4'!Z13:Z13),"=",0)</f>
        <v>0=0</v>
      </c>
      <c r="F325" s="207"/>
      <c r="G325" s="63" t="str">
        <f>IF(('ФЛК (информационный)'!A325="Неверно!")*('ФЛК (информационный)'!F325=""),"Внести подтверждение к нарушенному информационному ФЛК"," ")</f>
        <v xml:space="preserve"> </v>
      </c>
    </row>
    <row r="326" spans="1:7" ht="31.2" x14ac:dyDescent="0.3">
      <c r="A326" s="283" t="str">
        <f>IF((SUM('Раздел 4'!AA13:AA13)=0),"","Неверно!")</f>
        <v/>
      </c>
      <c r="B326" s="283" t="s">
        <v>3512</v>
      </c>
      <c r="C326" s="284" t="s">
        <v>2681</v>
      </c>
      <c r="D326" s="284" t="s">
        <v>2666</v>
      </c>
      <c r="E326" s="285" t="str">
        <f>CONCATENATE(SUM('Раздел 4'!AA13:AA13),"=",0)</f>
        <v>0=0</v>
      </c>
      <c r="F326" s="207"/>
      <c r="G326" s="63" t="str">
        <f>IF(('ФЛК (информационный)'!A326="Неверно!")*('ФЛК (информационный)'!F326=""),"Внести подтверждение к нарушенному информационному ФЛК"," ")</f>
        <v xml:space="preserve"> </v>
      </c>
    </row>
    <row r="327" spans="1:7" ht="31.2" x14ac:dyDescent="0.3">
      <c r="A327" s="283" t="str">
        <f>IF((SUM('Раздел 4'!AB13:AB13)=0),"","Неверно!")</f>
        <v/>
      </c>
      <c r="B327" s="283" t="s">
        <v>3512</v>
      </c>
      <c r="C327" s="284" t="s">
        <v>2682</v>
      </c>
      <c r="D327" s="284" t="s">
        <v>2666</v>
      </c>
      <c r="E327" s="285" t="str">
        <f>CONCATENATE(SUM('Раздел 4'!AB13:AB13),"=",0)</f>
        <v>0=0</v>
      </c>
      <c r="F327" s="207"/>
      <c r="G327" s="63" t="str">
        <f>IF(('ФЛК (информационный)'!A327="Неверно!")*('ФЛК (информационный)'!F327=""),"Внести подтверждение к нарушенному информационному ФЛК"," ")</f>
        <v xml:space="preserve"> </v>
      </c>
    </row>
    <row r="328" spans="1:7" ht="31.2" x14ac:dyDescent="0.3">
      <c r="A328" s="283" t="str">
        <f>IF((SUM('Раздел 4'!AC13:AC13)=0),"","Неверно!")</f>
        <v/>
      </c>
      <c r="B328" s="283" t="s">
        <v>3512</v>
      </c>
      <c r="C328" s="284" t="s">
        <v>2683</v>
      </c>
      <c r="D328" s="284" t="s">
        <v>2666</v>
      </c>
      <c r="E328" s="285" t="str">
        <f>CONCATENATE(SUM('Раздел 4'!AC13:AC13),"=",0)</f>
        <v>0=0</v>
      </c>
      <c r="F328" s="207"/>
      <c r="G328" s="63" t="str">
        <f>IF(('ФЛК (информационный)'!A328="Неверно!")*('ФЛК (информационный)'!F328=""),"Внести подтверждение к нарушенному информационному ФЛК"," ")</f>
        <v xml:space="preserve"> </v>
      </c>
    </row>
    <row r="329" spans="1:7" ht="31.2" x14ac:dyDescent="0.3">
      <c r="A329" s="283" t="str">
        <f>IF((SUM('Раздел 4'!AD13:AD13)=0),"","Неверно!")</f>
        <v/>
      </c>
      <c r="B329" s="283" t="s">
        <v>3512</v>
      </c>
      <c r="C329" s="284" t="s">
        <v>2684</v>
      </c>
      <c r="D329" s="284" t="s">
        <v>2666</v>
      </c>
      <c r="E329" s="285" t="str">
        <f>CONCATENATE(SUM('Раздел 4'!AD13:AD13),"=",0)</f>
        <v>0=0</v>
      </c>
      <c r="F329" s="207"/>
      <c r="G329" s="63" t="str">
        <f>IF(('ФЛК (информационный)'!A329="Неверно!")*('ФЛК (информационный)'!F329=""),"Внести подтверждение к нарушенному информационному ФЛК"," ")</f>
        <v xml:space="preserve"> </v>
      </c>
    </row>
    <row r="330" spans="1:7" ht="31.2" x14ac:dyDescent="0.3">
      <c r="A330" s="283" t="str">
        <f>IF((SUM('Раздел 4'!AE13:AE13)=0),"","Неверно!")</f>
        <v/>
      </c>
      <c r="B330" s="283" t="s">
        <v>3512</v>
      </c>
      <c r="C330" s="284" t="s">
        <v>2685</v>
      </c>
      <c r="D330" s="284" t="s">
        <v>2666</v>
      </c>
      <c r="E330" s="285" t="str">
        <f>CONCATENATE(SUM('Раздел 4'!AE13:AE13),"=",0)</f>
        <v>0=0</v>
      </c>
      <c r="F330" s="207"/>
      <c r="G330" s="63" t="str">
        <f>IF(('ФЛК (информационный)'!A330="Неверно!")*('ФЛК (информационный)'!F330=""),"Внести подтверждение к нарушенному информационному ФЛК"," ")</f>
        <v xml:space="preserve"> </v>
      </c>
    </row>
    <row r="331" spans="1:7" ht="31.2" x14ac:dyDescent="0.3">
      <c r="A331" s="283" t="str">
        <f>IF((SUM('Раздел 4'!E13:E13)=0),"","Неверно!")</f>
        <v/>
      </c>
      <c r="B331" s="283" t="s">
        <v>3512</v>
      </c>
      <c r="C331" s="284" t="s">
        <v>2686</v>
      </c>
      <c r="D331" s="284" t="s">
        <v>2666</v>
      </c>
      <c r="E331" s="285" t="str">
        <f>CONCATENATE(SUM('Раздел 4'!E13:E13),"=",0)</f>
        <v>0=0</v>
      </c>
      <c r="F331" s="207"/>
      <c r="G331" s="63" t="str">
        <f>IF(('ФЛК (информационный)'!A331="Неверно!")*('ФЛК (информационный)'!F331=""),"Внести подтверждение к нарушенному информационному ФЛК"," ")</f>
        <v xml:space="preserve"> </v>
      </c>
    </row>
    <row r="332" spans="1:7" ht="31.2" x14ac:dyDescent="0.3">
      <c r="A332" s="283" t="str">
        <f>IF((SUM('Раздел 4'!AF13:AF13)=0),"","Неверно!")</f>
        <v/>
      </c>
      <c r="B332" s="283" t="s">
        <v>3512</v>
      </c>
      <c r="C332" s="284" t="s">
        <v>2687</v>
      </c>
      <c r="D332" s="284" t="s">
        <v>2666</v>
      </c>
      <c r="E332" s="285" t="str">
        <f>CONCATENATE(SUM('Раздел 4'!AF13:AF13),"=",0)</f>
        <v>0=0</v>
      </c>
      <c r="F332" s="207"/>
      <c r="G332" s="63" t="str">
        <f>IF(('ФЛК (информационный)'!A332="Неверно!")*('ФЛК (информационный)'!F332=""),"Внести подтверждение к нарушенному информационному ФЛК"," ")</f>
        <v xml:space="preserve"> </v>
      </c>
    </row>
    <row r="333" spans="1:7" ht="31.2" x14ac:dyDescent="0.3">
      <c r="A333" s="283" t="str">
        <f>IF((SUM('Раздел 4'!AG13:AG13)=0),"","Неверно!")</f>
        <v/>
      </c>
      <c r="B333" s="283" t="s">
        <v>3512</v>
      </c>
      <c r="C333" s="284" t="s">
        <v>2688</v>
      </c>
      <c r="D333" s="284" t="s">
        <v>2666</v>
      </c>
      <c r="E333" s="285" t="str">
        <f>CONCATENATE(SUM('Раздел 4'!AG13:AG13),"=",0)</f>
        <v>0=0</v>
      </c>
      <c r="F333" s="207"/>
      <c r="G333" s="63" t="str">
        <f>IF(('ФЛК (информационный)'!A333="Неверно!")*('ФЛК (информационный)'!F333=""),"Внести подтверждение к нарушенному информационному ФЛК"," ")</f>
        <v xml:space="preserve"> </v>
      </c>
    </row>
    <row r="334" spans="1:7" ht="31.2" x14ac:dyDescent="0.3">
      <c r="A334" s="283" t="str">
        <f>IF((SUM('Раздел 4'!AH13:AH13)=0),"","Неверно!")</f>
        <v/>
      </c>
      <c r="B334" s="283" t="s">
        <v>3512</v>
      </c>
      <c r="C334" s="284" t="s">
        <v>2689</v>
      </c>
      <c r="D334" s="284" t="s">
        <v>2666</v>
      </c>
      <c r="E334" s="285" t="str">
        <f>CONCATENATE(SUM('Раздел 4'!AH13:AH13),"=",0)</f>
        <v>0=0</v>
      </c>
      <c r="F334" s="207"/>
      <c r="G334" s="63" t="str">
        <f>IF(('ФЛК (информационный)'!A334="Неверно!")*('ФЛК (информационный)'!F334=""),"Внести подтверждение к нарушенному информационному ФЛК"," ")</f>
        <v xml:space="preserve"> </v>
      </c>
    </row>
    <row r="335" spans="1:7" ht="31.2" x14ac:dyDescent="0.3">
      <c r="A335" s="283" t="str">
        <f>IF((SUM('Раздел 4'!AI13:AI13)=0),"","Неверно!")</f>
        <v/>
      </c>
      <c r="B335" s="283" t="s">
        <v>3512</v>
      </c>
      <c r="C335" s="284" t="s">
        <v>2690</v>
      </c>
      <c r="D335" s="284" t="s">
        <v>2666</v>
      </c>
      <c r="E335" s="285" t="str">
        <f>CONCATENATE(SUM('Раздел 4'!AI13:AI13),"=",0)</f>
        <v>0=0</v>
      </c>
      <c r="F335" s="207"/>
      <c r="G335" s="63" t="str">
        <f>IF(('ФЛК (информационный)'!A335="Неверно!")*('ФЛК (информационный)'!F335=""),"Внести подтверждение к нарушенному информационному ФЛК"," ")</f>
        <v xml:space="preserve"> </v>
      </c>
    </row>
    <row r="336" spans="1:7" ht="31.2" x14ac:dyDescent="0.3">
      <c r="A336" s="283" t="str">
        <f>IF((SUM('Раздел 4'!AJ13:AJ13)=0),"","Неверно!")</f>
        <v/>
      </c>
      <c r="B336" s="283" t="s">
        <v>3512</v>
      </c>
      <c r="C336" s="284" t="s">
        <v>3136</v>
      </c>
      <c r="D336" s="284" t="s">
        <v>2666</v>
      </c>
      <c r="E336" s="285" t="str">
        <f>CONCATENATE(SUM('Раздел 4'!AJ13:AJ13),"=",0)</f>
        <v>0=0</v>
      </c>
      <c r="F336" s="207"/>
      <c r="G336" s="63" t="str">
        <f>IF(('ФЛК (информационный)'!A336="Неверно!")*('ФЛК (информационный)'!F336=""),"Внести подтверждение к нарушенному информационному ФЛК"," ")</f>
        <v xml:space="preserve"> </v>
      </c>
    </row>
    <row r="337" spans="1:7" ht="31.2" x14ac:dyDescent="0.3">
      <c r="A337" s="283" t="str">
        <f>IF((SUM('Раздел 4'!F13:F13)=0),"","Неверно!")</f>
        <v/>
      </c>
      <c r="B337" s="283" t="s">
        <v>3512</v>
      </c>
      <c r="C337" s="284" t="s">
        <v>2691</v>
      </c>
      <c r="D337" s="284" t="s">
        <v>2666</v>
      </c>
      <c r="E337" s="285" t="str">
        <f>CONCATENATE(SUM('Раздел 4'!F13:F13),"=",0)</f>
        <v>0=0</v>
      </c>
      <c r="F337" s="207"/>
      <c r="G337" s="63" t="str">
        <f>IF(('ФЛК (информационный)'!A337="Неверно!")*('ФЛК (информационный)'!F337=""),"Внести подтверждение к нарушенному информационному ФЛК"," ")</f>
        <v xml:space="preserve"> </v>
      </c>
    </row>
    <row r="338" spans="1:7" ht="31.2" x14ac:dyDescent="0.3">
      <c r="A338" s="283" t="str">
        <f>IF((SUM('Раздел 4'!G13:G13)=0),"","Неверно!")</f>
        <v/>
      </c>
      <c r="B338" s="283" t="s">
        <v>3512</v>
      </c>
      <c r="C338" s="284" t="s">
        <v>2692</v>
      </c>
      <c r="D338" s="284" t="s">
        <v>2666</v>
      </c>
      <c r="E338" s="285" t="str">
        <f>CONCATENATE(SUM('Раздел 4'!G13:G13),"=",0)</f>
        <v>0=0</v>
      </c>
      <c r="F338" s="207"/>
      <c r="G338" s="63" t="str">
        <f>IF(('ФЛК (информационный)'!A338="Неверно!")*('ФЛК (информационный)'!F338=""),"Внести подтверждение к нарушенному информационному ФЛК"," ")</f>
        <v xml:space="preserve"> </v>
      </c>
    </row>
    <row r="339" spans="1:7" ht="31.2" x14ac:dyDescent="0.3">
      <c r="A339" s="283" t="str">
        <f>IF((SUM('Раздел 4'!H13:H13)=0),"","Неверно!")</f>
        <v/>
      </c>
      <c r="B339" s="283" t="s">
        <v>3512</v>
      </c>
      <c r="C339" s="284" t="s">
        <v>2693</v>
      </c>
      <c r="D339" s="284" t="s">
        <v>2666</v>
      </c>
      <c r="E339" s="285" t="str">
        <f>CONCATENATE(SUM('Раздел 4'!H13:H13),"=",0)</f>
        <v>0=0</v>
      </c>
      <c r="F339" s="207"/>
      <c r="G339" s="63" t="str">
        <f>IF(('ФЛК (информационный)'!A339="Неверно!")*('ФЛК (информационный)'!F339=""),"Внести подтверждение к нарушенному информационному ФЛК"," ")</f>
        <v xml:space="preserve"> </v>
      </c>
    </row>
    <row r="340" spans="1:7" ht="31.2" x14ac:dyDescent="0.3">
      <c r="A340" s="283" t="str">
        <f>IF((SUM('Раздел 4'!I13:I13)=0),"","Неверно!")</f>
        <v/>
      </c>
      <c r="B340" s="283" t="s">
        <v>3512</v>
      </c>
      <c r="C340" s="284" t="s">
        <v>2694</v>
      </c>
      <c r="D340" s="284" t="s">
        <v>2666</v>
      </c>
      <c r="E340" s="285" t="str">
        <f>CONCATENATE(SUM('Раздел 4'!I13:I13),"=",0)</f>
        <v>0=0</v>
      </c>
      <c r="F340" s="207"/>
      <c r="G340" s="63" t="str">
        <f>IF(('ФЛК (информационный)'!A340="Неверно!")*('ФЛК (информационный)'!F340=""),"Внести подтверждение к нарушенному информационному ФЛК"," ")</f>
        <v xml:space="preserve"> </v>
      </c>
    </row>
    <row r="341" spans="1:7" ht="31.2" x14ac:dyDescent="0.3">
      <c r="A341" s="283" t="str">
        <f>IF((SUM('Раздел 4'!J13:J13)=0),"","Неверно!")</f>
        <v/>
      </c>
      <c r="B341" s="283" t="s">
        <v>3512</v>
      </c>
      <c r="C341" s="284" t="s">
        <v>2695</v>
      </c>
      <c r="D341" s="284" t="s">
        <v>2666</v>
      </c>
      <c r="E341" s="285" t="str">
        <f>CONCATENATE(SUM('Раздел 4'!J13:J13),"=",0)</f>
        <v>0=0</v>
      </c>
      <c r="F341" s="207"/>
      <c r="G341" s="63" t="str">
        <f>IF(('ФЛК (информационный)'!A341="Неверно!")*('ФЛК (информационный)'!F341=""),"Внести подтверждение к нарушенному информационному ФЛК"," ")</f>
        <v xml:space="preserve"> </v>
      </c>
    </row>
    <row r="342" spans="1:7" ht="31.2" x14ac:dyDescent="0.3">
      <c r="A342" s="283" t="str">
        <f>IF((SUM('Раздел 4'!K13:K13)=0),"","Неверно!")</f>
        <v/>
      </c>
      <c r="B342" s="283" t="s">
        <v>3512</v>
      </c>
      <c r="C342" s="284" t="s">
        <v>2696</v>
      </c>
      <c r="D342" s="284" t="s">
        <v>2666</v>
      </c>
      <c r="E342" s="285" t="str">
        <f>CONCATENATE(SUM('Раздел 4'!K13:K13),"=",0)</f>
        <v>0=0</v>
      </c>
      <c r="F342" s="207"/>
      <c r="G342" s="63" t="str">
        <f>IF(('ФЛК (информационный)'!A342="Неверно!")*('ФЛК (информационный)'!F342=""),"Внести подтверждение к нарушенному информационному ФЛК"," ")</f>
        <v xml:space="preserve"> </v>
      </c>
    </row>
    <row r="343" spans="1:7" ht="31.2" x14ac:dyDescent="0.3">
      <c r="A343" s="283" t="str">
        <f>IF((SUM('Раздел 4'!C16:C16)=0),"","Неверно!")</f>
        <v/>
      </c>
      <c r="B343" s="283" t="s">
        <v>3513</v>
      </c>
      <c r="C343" s="284" t="s">
        <v>2602</v>
      </c>
      <c r="D343" s="284" t="s">
        <v>2603</v>
      </c>
      <c r="E343" s="285" t="str">
        <f>CONCATENATE(SUM('Раздел 4'!C16:C16),"=",0)</f>
        <v>0=0</v>
      </c>
      <c r="F343" s="207"/>
      <c r="G343" s="63" t="str">
        <f>IF(('ФЛК (информационный)'!A343="Неверно!")*('ФЛК (информационный)'!F343=""),"Внести подтверждение к нарушенному информационному ФЛК"," ")</f>
        <v xml:space="preserve"> </v>
      </c>
    </row>
    <row r="344" spans="1:7" ht="31.2" x14ac:dyDescent="0.3">
      <c r="A344" s="283" t="str">
        <f>IF((SUM('Раздел 4'!L16:L16)=0),"","Неверно!")</f>
        <v/>
      </c>
      <c r="B344" s="283" t="s">
        <v>3513</v>
      </c>
      <c r="C344" s="284" t="s">
        <v>2472</v>
      </c>
      <c r="D344" s="284" t="s">
        <v>2603</v>
      </c>
      <c r="E344" s="285" t="str">
        <f>CONCATENATE(SUM('Раздел 4'!L16:L16),"=",0)</f>
        <v>0=0</v>
      </c>
      <c r="F344" s="207"/>
      <c r="G344" s="63" t="str">
        <f>IF(('ФЛК (информационный)'!A344="Неверно!")*('ФЛК (информационный)'!F344=""),"Внести подтверждение к нарушенному информационному ФЛК"," ")</f>
        <v xml:space="preserve"> </v>
      </c>
    </row>
    <row r="345" spans="1:7" ht="31.2" x14ac:dyDescent="0.3">
      <c r="A345" s="283" t="str">
        <f>IF((SUM('Раздел 4'!M16:M16)=0),"","Неверно!")</f>
        <v/>
      </c>
      <c r="B345" s="283" t="s">
        <v>3513</v>
      </c>
      <c r="C345" s="284" t="s">
        <v>2604</v>
      </c>
      <c r="D345" s="284" t="s">
        <v>2603</v>
      </c>
      <c r="E345" s="285" t="str">
        <f>CONCATENATE(SUM('Раздел 4'!M16:M16),"=",0)</f>
        <v>0=0</v>
      </c>
      <c r="F345" s="207"/>
      <c r="G345" s="63" t="str">
        <f>IF(('ФЛК (информационный)'!A345="Неверно!")*('ФЛК (информационный)'!F345=""),"Внести подтверждение к нарушенному информационному ФЛК"," ")</f>
        <v xml:space="preserve"> </v>
      </c>
    </row>
    <row r="346" spans="1:7" ht="31.2" x14ac:dyDescent="0.3">
      <c r="A346" s="283" t="str">
        <f>IF((SUM('Раздел 4'!N16:N16)=0),"","Неверно!")</f>
        <v/>
      </c>
      <c r="B346" s="283" t="s">
        <v>3513</v>
      </c>
      <c r="C346" s="284" t="s">
        <v>2605</v>
      </c>
      <c r="D346" s="284" t="s">
        <v>2603</v>
      </c>
      <c r="E346" s="285" t="str">
        <f>CONCATENATE(SUM('Раздел 4'!N16:N16),"=",0)</f>
        <v>0=0</v>
      </c>
      <c r="F346" s="207"/>
      <c r="G346" s="63" t="str">
        <f>IF(('ФЛК (информационный)'!A346="Неверно!")*('ФЛК (информационный)'!F346=""),"Внести подтверждение к нарушенному информационному ФЛК"," ")</f>
        <v xml:space="preserve"> </v>
      </c>
    </row>
    <row r="347" spans="1:7" ht="31.2" x14ac:dyDescent="0.3">
      <c r="A347" s="283" t="str">
        <f>IF((SUM('Раздел 4'!O16:O16)=0),"","Неверно!")</f>
        <v/>
      </c>
      <c r="B347" s="283" t="s">
        <v>3513</v>
      </c>
      <c r="C347" s="284" t="s">
        <v>2606</v>
      </c>
      <c r="D347" s="284" t="s">
        <v>2603</v>
      </c>
      <c r="E347" s="285" t="str">
        <f>CONCATENATE(SUM('Раздел 4'!O16:O16),"=",0)</f>
        <v>0=0</v>
      </c>
      <c r="F347" s="207"/>
      <c r="G347" s="63" t="str">
        <f>IF(('ФЛК (информационный)'!A347="Неверно!")*('ФЛК (информационный)'!F347=""),"Внести подтверждение к нарушенному информационному ФЛК"," ")</f>
        <v xml:space="preserve"> </v>
      </c>
    </row>
    <row r="348" spans="1:7" ht="31.2" x14ac:dyDescent="0.3">
      <c r="A348" s="283" t="str">
        <f>IF((SUM('Раздел 4'!P16:P16)=0),"","Неверно!")</f>
        <v/>
      </c>
      <c r="B348" s="283" t="s">
        <v>3513</v>
      </c>
      <c r="C348" s="284" t="s">
        <v>2462</v>
      </c>
      <c r="D348" s="284" t="s">
        <v>2603</v>
      </c>
      <c r="E348" s="285" t="str">
        <f>CONCATENATE(SUM('Раздел 4'!P16:P16),"=",0)</f>
        <v>0=0</v>
      </c>
      <c r="F348" s="207"/>
      <c r="G348" s="63" t="str">
        <f>IF(('ФЛК (информационный)'!A348="Неверно!")*('ФЛК (информационный)'!F348=""),"Внести подтверждение к нарушенному информационному ФЛК"," ")</f>
        <v xml:space="preserve"> </v>
      </c>
    </row>
    <row r="349" spans="1:7" ht="31.2" x14ac:dyDescent="0.3">
      <c r="A349" s="283" t="str">
        <f>IF((SUM('Раздел 4'!Q16:Q16)=0),"","Неверно!")</f>
        <v/>
      </c>
      <c r="B349" s="283" t="s">
        <v>3513</v>
      </c>
      <c r="C349" s="284" t="s">
        <v>2607</v>
      </c>
      <c r="D349" s="284" t="s">
        <v>2603</v>
      </c>
      <c r="E349" s="285" t="str">
        <f>CONCATENATE(SUM('Раздел 4'!Q16:Q16),"=",0)</f>
        <v>0=0</v>
      </c>
      <c r="F349" s="207"/>
      <c r="G349" s="63" t="str">
        <f>IF(('ФЛК (информационный)'!A349="Неверно!")*('ФЛК (информационный)'!F349=""),"Внести подтверждение к нарушенному информационному ФЛК"," ")</f>
        <v xml:space="preserve"> </v>
      </c>
    </row>
    <row r="350" spans="1:7" ht="31.2" x14ac:dyDescent="0.3">
      <c r="A350" s="283" t="str">
        <f>IF((SUM('Раздел 4'!R16:R16)=0),"","Неверно!")</f>
        <v/>
      </c>
      <c r="B350" s="283" t="s">
        <v>3513</v>
      </c>
      <c r="C350" s="284" t="s">
        <v>2608</v>
      </c>
      <c r="D350" s="284" t="s">
        <v>2603</v>
      </c>
      <c r="E350" s="285" t="str">
        <f>CONCATENATE(SUM('Раздел 4'!R16:R16),"=",0)</f>
        <v>0=0</v>
      </c>
      <c r="F350" s="207"/>
      <c r="G350" s="63" t="str">
        <f>IF(('ФЛК (информационный)'!A350="Неверно!")*('ФЛК (информационный)'!F350=""),"Внести подтверждение к нарушенному информационному ФЛК"," ")</f>
        <v xml:space="preserve"> </v>
      </c>
    </row>
    <row r="351" spans="1:7" ht="31.2" x14ac:dyDescent="0.3">
      <c r="A351" s="283" t="str">
        <f>IF((SUM('Раздел 4'!S16:S16)=0),"","Неверно!")</f>
        <v/>
      </c>
      <c r="B351" s="283" t="s">
        <v>3513</v>
      </c>
      <c r="C351" s="284" t="s">
        <v>2609</v>
      </c>
      <c r="D351" s="284" t="s">
        <v>2603</v>
      </c>
      <c r="E351" s="285" t="str">
        <f>CONCATENATE(SUM('Раздел 4'!S16:S16),"=",0)</f>
        <v>0=0</v>
      </c>
      <c r="F351" s="207"/>
      <c r="G351" s="63" t="str">
        <f>IF(('ФЛК (информационный)'!A351="Неверно!")*('ФЛК (информационный)'!F351=""),"Внести подтверждение к нарушенному информационному ФЛК"," ")</f>
        <v xml:space="preserve"> </v>
      </c>
    </row>
    <row r="352" spans="1:7" ht="31.2" x14ac:dyDescent="0.3">
      <c r="A352" s="283" t="str">
        <f>IF((SUM('Раздел 4'!T16:T16)=0),"","Неверно!")</f>
        <v/>
      </c>
      <c r="B352" s="283" t="s">
        <v>3513</v>
      </c>
      <c r="C352" s="284" t="s">
        <v>2610</v>
      </c>
      <c r="D352" s="284" t="s">
        <v>2603</v>
      </c>
      <c r="E352" s="285" t="str">
        <f>CONCATENATE(SUM('Раздел 4'!T16:T16),"=",0)</f>
        <v>0=0</v>
      </c>
      <c r="F352" s="207"/>
      <c r="G352" s="63" t="str">
        <f>IF(('ФЛК (информационный)'!A352="Неверно!")*('ФЛК (информационный)'!F352=""),"Внести подтверждение к нарушенному информационному ФЛК"," ")</f>
        <v xml:space="preserve"> </v>
      </c>
    </row>
    <row r="353" spans="1:7" ht="31.2" x14ac:dyDescent="0.3">
      <c r="A353" s="283" t="str">
        <f>IF((SUM('Раздел 4'!U16:U16)=0),"","Неверно!")</f>
        <v/>
      </c>
      <c r="B353" s="283" t="s">
        <v>3513</v>
      </c>
      <c r="C353" s="284" t="s">
        <v>2611</v>
      </c>
      <c r="D353" s="284" t="s">
        <v>2603</v>
      </c>
      <c r="E353" s="285" t="str">
        <f>CONCATENATE(SUM('Раздел 4'!U16:U16),"=",0)</f>
        <v>0=0</v>
      </c>
      <c r="F353" s="207"/>
      <c r="G353" s="63" t="str">
        <f>IF(('ФЛК (информационный)'!A353="Неверно!")*('ФЛК (информационный)'!F353=""),"Внести подтверждение к нарушенному информационному ФЛК"," ")</f>
        <v xml:space="preserve"> </v>
      </c>
    </row>
    <row r="354" spans="1:7" ht="31.2" x14ac:dyDescent="0.3">
      <c r="A354" s="283" t="str">
        <f>IF((SUM('Раздел 4'!D16:D16)=0),"","Неверно!")</f>
        <v/>
      </c>
      <c r="B354" s="283" t="s">
        <v>3513</v>
      </c>
      <c r="C354" s="284" t="s">
        <v>2612</v>
      </c>
      <c r="D354" s="284" t="s">
        <v>2603</v>
      </c>
      <c r="E354" s="285" t="str">
        <f>CONCATENATE(SUM('Раздел 4'!D16:D16),"=",0)</f>
        <v>0=0</v>
      </c>
      <c r="F354" s="207"/>
      <c r="G354" s="63" t="str">
        <f>IF(('ФЛК (информационный)'!A354="Неверно!")*('ФЛК (информационный)'!F354=""),"Внести подтверждение к нарушенному информационному ФЛК"," ")</f>
        <v xml:space="preserve"> </v>
      </c>
    </row>
    <row r="355" spans="1:7" ht="31.2" x14ac:dyDescent="0.3">
      <c r="A355" s="283" t="str">
        <f>IF((SUM('Раздел 4'!V16:V16)=0),"","Неверно!")</f>
        <v/>
      </c>
      <c r="B355" s="283" t="s">
        <v>3513</v>
      </c>
      <c r="C355" s="284" t="s">
        <v>2613</v>
      </c>
      <c r="D355" s="284" t="s">
        <v>2603</v>
      </c>
      <c r="E355" s="285" t="str">
        <f>CONCATENATE(SUM('Раздел 4'!V16:V16),"=",0)</f>
        <v>0=0</v>
      </c>
      <c r="F355" s="207"/>
      <c r="G355" s="63" t="str">
        <f>IF(('ФЛК (информационный)'!A355="Неверно!")*('ФЛК (информационный)'!F355=""),"Внести подтверждение к нарушенному информационному ФЛК"," ")</f>
        <v xml:space="preserve"> </v>
      </c>
    </row>
    <row r="356" spans="1:7" ht="31.2" x14ac:dyDescent="0.3">
      <c r="A356" s="283" t="str">
        <f>IF((SUM('Раздел 4'!W16:W16)=0),"","Неверно!")</f>
        <v/>
      </c>
      <c r="B356" s="283" t="s">
        <v>3513</v>
      </c>
      <c r="C356" s="284" t="s">
        <v>2614</v>
      </c>
      <c r="D356" s="284" t="s">
        <v>2603</v>
      </c>
      <c r="E356" s="285" t="str">
        <f>CONCATENATE(SUM('Раздел 4'!W16:W16),"=",0)</f>
        <v>0=0</v>
      </c>
      <c r="F356" s="207"/>
      <c r="G356" s="63" t="str">
        <f>IF(('ФЛК (информационный)'!A356="Неверно!")*('ФЛК (информационный)'!F356=""),"Внести подтверждение к нарушенному информационному ФЛК"," ")</f>
        <v xml:space="preserve"> </v>
      </c>
    </row>
    <row r="357" spans="1:7" ht="31.2" x14ac:dyDescent="0.3">
      <c r="A357" s="283" t="str">
        <f>IF((SUM('Раздел 4'!X16:X16)=0),"","Неверно!")</f>
        <v/>
      </c>
      <c r="B357" s="283" t="s">
        <v>3513</v>
      </c>
      <c r="C357" s="284" t="s">
        <v>2615</v>
      </c>
      <c r="D357" s="284" t="s">
        <v>2603</v>
      </c>
      <c r="E357" s="285" t="str">
        <f>CONCATENATE(SUM('Раздел 4'!X16:X16),"=",0)</f>
        <v>0=0</v>
      </c>
      <c r="F357" s="207"/>
      <c r="G357" s="63" t="str">
        <f>IF(('ФЛК (информационный)'!A357="Неверно!")*('ФЛК (информационный)'!F357=""),"Внести подтверждение к нарушенному информационному ФЛК"," ")</f>
        <v xml:space="preserve"> </v>
      </c>
    </row>
    <row r="358" spans="1:7" ht="31.2" x14ac:dyDescent="0.3">
      <c r="A358" s="283" t="str">
        <f>IF((SUM('Раздел 4'!Y16:Y16)=0),"","Неверно!")</f>
        <v/>
      </c>
      <c r="B358" s="283" t="s">
        <v>3513</v>
      </c>
      <c r="C358" s="284" t="s">
        <v>2616</v>
      </c>
      <c r="D358" s="284" t="s">
        <v>2603</v>
      </c>
      <c r="E358" s="285" t="str">
        <f>CONCATENATE(SUM('Раздел 4'!Y16:Y16),"=",0)</f>
        <v>0=0</v>
      </c>
      <c r="F358" s="207"/>
      <c r="G358" s="63" t="str">
        <f>IF(('ФЛК (информационный)'!A358="Неверно!")*('ФЛК (информационный)'!F358=""),"Внести подтверждение к нарушенному информационному ФЛК"," ")</f>
        <v xml:space="preserve"> </v>
      </c>
    </row>
    <row r="359" spans="1:7" ht="31.2" x14ac:dyDescent="0.3">
      <c r="A359" s="283" t="str">
        <f>IF((SUM('Раздел 4'!Z16:Z16)=0),"","Неверно!")</f>
        <v/>
      </c>
      <c r="B359" s="283" t="s">
        <v>3513</v>
      </c>
      <c r="C359" s="284" t="s">
        <v>2617</v>
      </c>
      <c r="D359" s="284" t="s">
        <v>2603</v>
      </c>
      <c r="E359" s="285" t="str">
        <f>CONCATENATE(SUM('Раздел 4'!Z16:Z16),"=",0)</f>
        <v>0=0</v>
      </c>
      <c r="F359" s="207"/>
      <c r="G359" s="63" t="str">
        <f>IF(('ФЛК (информационный)'!A359="Неверно!")*('ФЛК (информационный)'!F359=""),"Внести подтверждение к нарушенному информационному ФЛК"," ")</f>
        <v xml:space="preserve"> </v>
      </c>
    </row>
    <row r="360" spans="1:7" ht="31.2" x14ac:dyDescent="0.3">
      <c r="A360" s="283" t="str">
        <f>IF((SUM('Раздел 4'!AA16:AA16)=0),"","Неверно!")</f>
        <v/>
      </c>
      <c r="B360" s="283" t="s">
        <v>3513</v>
      </c>
      <c r="C360" s="284" t="s">
        <v>2618</v>
      </c>
      <c r="D360" s="284" t="s">
        <v>2603</v>
      </c>
      <c r="E360" s="285" t="str">
        <f>CONCATENATE(SUM('Раздел 4'!AA16:AA16),"=",0)</f>
        <v>0=0</v>
      </c>
      <c r="F360" s="207"/>
      <c r="G360" s="63" t="str">
        <f>IF(('ФЛК (информационный)'!A360="Неверно!")*('ФЛК (информационный)'!F360=""),"Внести подтверждение к нарушенному информационному ФЛК"," ")</f>
        <v xml:space="preserve"> </v>
      </c>
    </row>
    <row r="361" spans="1:7" ht="31.2" x14ac:dyDescent="0.3">
      <c r="A361" s="283" t="str">
        <f>IF((SUM('Раздел 4'!AB16:AB16)=0),"","Неверно!")</f>
        <v/>
      </c>
      <c r="B361" s="283" t="s">
        <v>3513</v>
      </c>
      <c r="C361" s="284" t="s">
        <v>2619</v>
      </c>
      <c r="D361" s="284" t="s">
        <v>2603</v>
      </c>
      <c r="E361" s="285" t="str">
        <f>CONCATENATE(SUM('Раздел 4'!AB16:AB16),"=",0)</f>
        <v>0=0</v>
      </c>
      <c r="F361" s="207"/>
      <c r="G361" s="63" t="str">
        <f>IF(('ФЛК (информационный)'!A361="Неверно!")*('ФЛК (информационный)'!F361=""),"Внести подтверждение к нарушенному информационному ФЛК"," ")</f>
        <v xml:space="preserve"> </v>
      </c>
    </row>
    <row r="362" spans="1:7" ht="31.2" x14ac:dyDescent="0.3">
      <c r="A362" s="283" t="str">
        <f>IF((SUM('Раздел 4'!AC16:AC16)=0),"","Неверно!")</f>
        <v/>
      </c>
      <c r="B362" s="283" t="s">
        <v>3513</v>
      </c>
      <c r="C362" s="284" t="s">
        <v>2620</v>
      </c>
      <c r="D362" s="284" t="s">
        <v>2603</v>
      </c>
      <c r="E362" s="285" t="str">
        <f>CONCATENATE(SUM('Раздел 4'!AC16:AC16),"=",0)</f>
        <v>0=0</v>
      </c>
      <c r="F362" s="207"/>
      <c r="G362" s="63" t="str">
        <f>IF(('ФЛК (информационный)'!A362="Неверно!")*('ФЛК (информационный)'!F362=""),"Внести подтверждение к нарушенному информационному ФЛК"," ")</f>
        <v xml:space="preserve"> </v>
      </c>
    </row>
    <row r="363" spans="1:7" ht="31.2" x14ac:dyDescent="0.3">
      <c r="A363" s="283" t="str">
        <f>IF((SUM('Раздел 4'!AD16:AD16)=0),"","Неверно!")</f>
        <v/>
      </c>
      <c r="B363" s="283" t="s">
        <v>3513</v>
      </c>
      <c r="C363" s="284" t="s">
        <v>2621</v>
      </c>
      <c r="D363" s="284" t="s">
        <v>2603</v>
      </c>
      <c r="E363" s="285" t="str">
        <f>CONCATENATE(SUM('Раздел 4'!AD16:AD16),"=",0)</f>
        <v>0=0</v>
      </c>
      <c r="F363" s="207"/>
      <c r="G363" s="63" t="str">
        <f>IF(('ФЛК (информационный)'!A363="Неверно!")*('ФЛК (информационный)'!F363=""),"Внести подтверждение к нарушенному информационному ФЛК"," ")</f>
        <v xml:space="preserve"> </v>
      </c>
    </row>
    <row r="364" spans="1:7" ht="31.2" x14ac:dyDescent="0.3">
      <c r="A364" s="283" t="str">
        <f>IF((SUM('Раздел 4'!AE16:AE16)=0),"","Неверно!")</f>
        <v/>
      </c>
      <c r="B364" s="283" t="s">
        <v>3513</v>
      </c>
      <c r="C364" s="284" t="s">
        <v>2622</v>
      </c>
      <c r="D364" s="284" t="s">
        <v>2603</v>
      </c>
      <c r="E364" s="285" t="str">
        <f>CONCATENATE(SUM('Раздел 4'!AE16:AE16),"=",0)</f>
        <v>0=0</v>
      </c>
      <c r="F364" s="207"/>
      <c r="G364" s="63" t="str">
        <f>IF(('ФЛК (информационный)'!A364="Неверно!")*('ФЛК (информационный)'!F364=""),"Внести подтверждение к нарушенному информационному ФЛК"," ")</f>
        <v xml:space="preserve"> </v>
      </c>
    </row>
    <row r="365" spans="1:7" ht="31.2" x14ac:dyDescent="0.3">
      <c r="A365" s="283" t="str">
        <f>IF((SUM('Раздел 4'!E16:E16)=0),"","Неверно!")</f>
        <v/>
      </c>
      <c r="B365" s="283" t="s">
        <v>3513</v>
      </c>
      <c r="C365" s="284" t="s">
        <v>2623</v>
      </c>
      <c r="D365" s="284" t="s">
        <v>2603</v>
      </c>
      <c r="E365" s="285" t="str">
        <f>CONCATENATE(SUM('Раздел 4'!E16:E16),"=",0)</f>
        <v>0=0</v>
      </c>
      <c r="F365" s="207"/>
      <c r="G365" s="63" t="str">
        <f>IF(('ФЛК (информационный)'!A365="Неверно!")*('ФЛК (информационный)'!F365=""),"Внести подтверждение к нарушенному информационному ФЛК"," ")</f>
        <v xml:space="preserve"> </v>
      </c>
    </row>
    <row r="366" spans="1:7" ht="31.2" x14ac:dyDescent="0.3">
      <c r="A366" s="283" t="str">
        <f>IF((SUM('Раздел 4'!AF16:AF16)=0),"","Неверно!")</f>
        <v/>
      </c>
      <c r="B366" s="283" t="s">
        <v>3513</v>
      </c>
      <c r="C366" s="284" t="s">
        <v>2624</v>
      </c>
      <c r="D366" s="284" t="s">
        <v>2603</v>
      </c>
      <c r="E366" s="285" t="str">
        <f>CONCATENATE(SUM('Раздел 4'!AF16:AF16),"=",0)</f>
        <v>0=0</v>
      </c>
      <c r="F366" s="207"/>
      <c r="G366" s="63" t="str">
        <f>IF(('ФЛК (информационный)'!A366="Неверно!")*('ФЛК (информационный)'!F366=""),"Внести подтверждение к нарушенному информационному ФЛК"," ")</f>
        <v xml:space="preserve"> </v>
      </c>
    </row>
    <row r="367" spans="1:7" ht="31.2" x14ac:dyDescent="0.3">
      <c r="A367" s="283" t="str">
        <f>IF((SUM('Раздел 4'!AG16:AG16)=0),"","Неверно!")</f>
        <v/>
      </c>
      <c r="B367" s="283" t="s">
        <v>3513</v>
      </c>
      <c r="C367" s="284" t="s">
        <v>2625</v>
      </c>
      <c r="D367" s="284" t="s">
        <v>2603</v>
      </c>
      <c r="E367" s="285" t="str">
        <f>CONCATENATE(SUM('Раздел 4'!AG16:AG16),"=",0)</f>
        <v>0=0</v>
      </c>
      <c r="F367" s="207"/>
      <c r="G367" s="63" t="str">
        <f>IF(('ФЛК (информационный)'!A367="Неверно!")*('ФЛК (информационный)'!F367=""),"Внести подтверждение к нарушенному информационному ФЛК"," ")</f>
        <v xml:space="preserve"> </v>
      </c>
    </row>
    <row r="368" spans="1:7" ht="31.2" x14ac:dyDescent="0.3">
      <c r="A368" s="283" t="str">
        <f>IF((SUM('Раздел 4'!AH16:AH16)=0),"","Неверно!")</f>
        <v/>
      </c>
      <c r="B368" s="283" t="s">
        <v>3513</v>
      </c>
      <c r="C368" s="284" t="s">
        <v>2626</v>
      </c>
      <c r="D368" s="284" t="s">
        <v>2603</v>
      </c>
      <c r="E368" s="285" t="str">
        <f>CONCATENATE(SUM('Раздел 4'!AH16:AH16),"=",0)</f>
        <v>0=0</v>
      </c>
      <c r="F368" s="207"/>
      <c r="G368" s="63" t="str">
        <f>IF(('ФЛК (информационный)'!A368="Неверно!")*('ФЛК (информационный)'!F368=""),"Внести подтверждение к нарушенному информационному ФЛК"," ")</f>
        <v xml:space="preserve"> </v>
      </c>
    </row>
    <row r="369" spans="1:7" ht="31.2" x14ac:dyDescent="0.3">
      <c r="A369" s="283" t="str">
        <f>IF((SUM('Раздел 4'!AI16:AI16)=0),"","Неверно!")</f>
        <v/>
      </c>
      <c r="B369" s="283" t="s">
        <v>3513</v>
      </c>
      <c r="C369" s="284" t="s">
        <v>2627</v>
      </c>
      <c r="D369" s="284" t="s">
        <v>2603</v>
      </c>
      <c r="E369" s="285" t="str">
        <f>CONCATENATE(SUM('Раздел 4'!AI16:AI16),"=",0)</f>
        <v>0=0</v>
      </c>
      <c r="F369" s="207"/>
      <c r="G369" s="63" t="str">
        <f>IF(('ФЛК (информационный)'!A369="Неверно!")*('ФЛК (информационный)'!F369=""),"Внести подтверждение к нарушенному информационному ФЛК"," ")</f>
        <v xml:space="preserve"> </v>
      </c>
    </row>
    <row r="370" spans="1:7" ht="31.2" x14ac:dyDescent="0.3">
      <c r="A370" s="283" t="str">
        <f>IF((SUM('Раздел 4'!AJ16:AJ16)=0),"","Неверно!")</f>
        <v/>
      </c>
      <c r="B370" s="283" t="s">
        <v>3513</v>
      </c>
      <c r="C370" s="284" t="s">
        <v>3135</v>
      </c>
      <c r="D370" s="284" t="s">
        <v>2603</v>
      </c>
      <c r="E370" s="285" t="str">
        <f>CONCATENATE(SUM('Раздел 4'!AJ16:AJ16),"=",0)</f>
        <v>0=0</v>
      </c>
      <c r="F370" s="207"/>
      <c r="G370" s="63" t="str">
        <f>IF(('ФЛК (информационный)'!A370="Неверно!")*('ФЛК (информационный)'!F370=""),"Внести подтверждение к нарушенному информационному ФЛК"," ")</f>
        <v xml:space="preserve"> </v>
      </c>
    </row>
    <row r="371" spans="1:7" ht="31.2" x14ac:dyDescent="0.3">
      <c r="A371" s="283" t="str">
        <f>IF((SUM('Раздел 4'!F16:F16)=0),"","Неверно!")</f>
        <v/>
      </c>
      <c r="B371" s="283" t="s">
        <v>3513</v>
      </c>
      <c r="C371" s="284" t="s">
        <v>2628</v>
      </c>
      <c r="D371" s="284" t="s">
        <v>2603</v>
      </c>
      <c r="E371" s="285" t="str">
        <f>CONCATENATE(SUM('Раздел 4'!F16:F16),"=",0)</f>
        <v>0=0</v>
      </c>
      <c r="F371" s="207"/>
      <c r="G371" s="63" t="str">
        <f>IF(('ФЛК (информационный)'!A371="Неверно!")*('ФЛК (информационный)'!F371=""),"Внести подтверждение к нарушенному информационному ФЛК"," ")</f>
        <v xml:space="preserve"> </v>
      </c>
    </row>
    <row r="372" spans="1:7" ht="31.2" x14ac:dyDescent="0.3">
      <c r="A372" s="283" t="str">
        <f>IF((SUM('Раздел 4'!G16:G16)=0),"","Неверно!")</f>
        <v/>
      </c>
      <c r="B372" s="283" t="s">
        <v>3513</v>
      </c>
      <c r="C372" s="284" t="s">
        <v>2629</v>
      </c>
      <c r="D372" s="284" t="s">
        <v>2603</v>
      </c>
      <c r="E372" s="285" t="str">
        <f>CONCATENATE(SUM('Раздел 4'!G16:G16),"=",0)</f>
        <v>0=0</v>
      </c>
      <c r="F372" s="207"/>
      <c r="G372" s="63" t="str">
        <f>IF(('ФЛК (информационный)'!A372="Неверно!")*('ФЛК (информационный)'!F372=""),"Внести подтверждение к нарушенному информационному ФЛК"," ")</f>
        <v xml:space="preserve"> </v>
      </c>
    </row>
    <row r="373" spans="1:7" ht="31.2" x14ac:dyDescent="0.3">
      <c r="A373" s="283" t="str">
        <f>IF((SUM('Раздел 4'!H16:H16)=0),"","Неверно!")</f>
        <v/>
      </c>
      <c r="B373" s="283" t="s">
        <v>3513</v>
      </c>
      <c r="C373" s="284" t="s">
        <v>2630</v>
      </c>
      <c r="D373" s="284" t="s">
        <v>2603</v>
      </c>
      <c r="E373" s="285" t="str">
        <f>CONCATENATE(SUM('Раздел 4'!H16:H16),"=",0)</f>
        <v>0=0</v>
      </c>
      <c r="F373" s="207"/>
      <c r="G373" s="63" t="str">
        <f>IF(('ФЛК (информационный)'!A373="Неверно!")*('ФЛК (информационный)'!F373=""),"Внести подтверждение к нарушенному информационному ФЛК"," ")</f>
        <v xml:space="preserve"> </v>
      </c>
    </row>
    <row r="374" spans="1:7" ht="31.2" x14ac:dyDescent="0.3">
      <c r="A374" s="283" t="str">
        <f>IF((SUM('Раздел 4'!I16:I16)=0),"","Неверно!")</f>
        <v/>
      </c>
      <c r="B374" s="283" t="s">
        <v>3513</v>
      </c>
      <c r="C374" s="284" t="s">
        <v>2631</v>
      </c>
      <c r="D374" s="284" t="s">
        <v>2603</v>
      </c>
      <c r="E374" s="285" t="str">
        <f>CONCATENATE(SUM('Раздел 4'!I16:I16),"=",0)</f>
        <v>0=0</v>
      </c>
      <c r="F374" s="207"/>
      <c r="G374" s="63" t="str">
        <f>IF(('ФЛК (информационный)'!A374="Неверно!")*('ФЛК (информационный)'!F374=""),"Внести подтверждение к нарушенному информационному ФЛК"," ")</f>
        <v xml:space="preserve"> </v>
      </c>
    </row>
    <row r="375" spans="1:7" ht="31.2" x14ac:dyDescent="0.3">
      <c r="A375" s="283" t="str">
        <f>IF((SUM('Раздел 4'!J16:J16)=0),"","Неверно!")</f>
        <v/>
      </c>
      <c r="B375" s="283" t="s">
        <v>3513</v>
      </c>
      <c r="C375" s="284" t="s">
        <v>2632</v>
      </c>
      <c r="D375" s="284" t="s">
        <v>2603</v>
      </c>
      <c r="E375" s="285" t="str">
        <f>CONCATENATE(SUM('Раздел 4'!J16:J16),"=",0)</f>
        <v>0=0</v>
      </c>
      <c r="F375" s="207"/>
      <c r="G375" s="63" t="str">
        <f>IF(('ФЛК (информационный)'!A375="Неверно!")*('ФЛК (информационный)'!F375=""),"Внести подтверждение к нарушенному информационному ФЛК"," ")</f>
        <v xml:space="preserve"> </v>
      </c>
    </row>
    <row r="376" spans="1:7" ht="31.2" x14ac:dyDescent="0.3">
      <c r="A376" s="283" t="str">
        <f>IF((SUM('Раздел 4'!K16:K16)=0),"","Неверно!")</f>
        <v/>
      </c>
      <c r="B376" s="283" t="s">
        <v>3513</v>
      </c>
      <c r="C376" s="284" t="s">
        <v>2633</v>
      </c>
      <c r="D376" s="284" t="s">
        <v>2603</v>
      </c>
      <c r="E376" s="285" t="str">
        <f>CONCATENATE(SUM('Раздел 4'!K16:K16),"=",0)</f>
        <v>0=0</v>
      </c>
      <c r="F376" s="207"/>
      <c r="G376" s="63" t="str">
        <f>IF(('ФЛК (информационный)'!A376="Неверно!")*('ФЛК (информационный)'!F376=""),"Внести подтверждение к нарушенному информационному ФЛК"," ")</f>
        <v xml:space="preserve"> </v>
      </c>
    </row>
    <row r="377" spans="1:7" ht="31.2" x14ac:dyDescent="0.3">
      <c r="A377" s="283" t="str">
        <f>IF((SUM('Раздел 3'!F22:F22)=0),"","Неверно!")</f>
        <v/>
      </c>
      <c r="B377" s="283" t="s">
        <v>3514</v>
      </c>
      <c r="C377" s="284" t="s">
        <v>2600</v>
      </c>
      <c r="D377" s="284" t="s">
        <v>2601</v>
      </c>
      <c r="E377" s="285" t="str">
        <f>CONCATENATE(SUM('Раздел 3'!F22:F22),"=",0)</f>
        <v>0=0</v>
      </c>
      <c r="F377" s="207"/>
      <c r="G377" s="63" t="str">
        <f>IF(('ФЛК (информационный)'!A377="Неверно!")*('ФЛК (информационный)'!F377=""),"Внести подтверждение к нарушенному информационному ФЛК"," ")</f>
        <v xml:space="preserve"> </v>
      </c>
    </row>
    <row r="378" spans="1:7" ht="31.2" x14ac:dyDescent="0.3">
      <c r="A378" s="283" t="str">
        <f>IF((SUM('Раздел 3'!F10:F10)=0),"","Неверно!")</f>
        <v/>
      </c>
      <c r="B378" s="283" t="s">
        <v>3515</v>
      </c>
      <c r="C378" s="284" t="s">
        <v>2526</v>
      </c>
      <c r="D378" s="284" t="s">
        <v>350</v>
      </c>
      <c r="E378" s="285" t="str">
        <f>CONCATENATE(SUM('Раздел 3'!F10:F10),"=",0)</f>
        <v>0=0</v>
      </c>
      <c r="F378" s="207"/>
      <c r="G378" s="63" t="str">
        <f>IF(('ФЛК (информационный)'!A378="Неверно!")*('ФЛК (информационный)'!F378=""),"Внести подтверждение к нарушенному информационному ФЛК"," ")</f>
        <v xml:space="preserve"> </v>
      </c>
    </row>
    <row r="379" spans="1:7" ht="31.2" x14ac:dyDescent="0.3">
      <c r="A379" s="283" t="str">
        <f>IF((SUM('Раздел 1'!AV50:AV50)=0),"","Неверно!")</f>
        <v/>
      </c>
      <c r="B379" s="283" t="s">
        <v>3516</v>
      </c>
      <c r="C379" s="284" t="s">
        <v>2656</v>
      </c>
      <c r="D379" s="284" t="s">
        <v>3131</v>
      </c>
      <c r="E379" s="285" t="str">
        <f>CONCATENATE(SUM('Раздел 1'!AV50:AV50),"=",0)</f>
        <v>0=0</v>
      </c>
      <c r="F379" s="207" t="s">
        <v>3168</v>
      </c>
      <c r="G379" s="63" t="str">
        <f>IF(('ФЛК (информационный)'!A379="Неверно!")*('ФЛК (информационный)'!F379=""),"Внести подтверждение к нарушенному информационному ФЛК"," ")</f>
        <v xml:space="preserve"> </v>
      </c>
    </row>
    <row r="380" spans="1:7" ht="31.2" x14ac:dyDescent="0.3">
      <c r="A380" s="283" t="str">
        <f>IF((SUM('Раздел 1'!AV51:AV51)=0),"","Неверно!")</f>
        <v/>
      </c>
      <c r="B380" s="283" t="s">
        <v>3516</v>
      </c>
      <c r="C380" s="284" t="s">
        <v>2657</v>
      </c>
      <c r="D380" s="284" t="s">
        <v>3131</v>
      </c>
      <c r="E380" s="285" t="str">
        <f>CONCATENATE(SUM('Раздел 1'!AV51:AV51),"=",0)</f>
        <v>0=0</v>
      </c>
      <c r="F380" s="207" t="s">
        <v>3168</v>
      </c>
      <c r="G380" s="63" t="str">
        <f>IF(('ФЛК (информационный)'!A380="Неверно!")*('ФЛК (информационный)'!F380=""),"Внести подтверждение к нарушенному информационному ФЛК"," ")</f>
        <v xml:space="preserve"> </v>
      </c>
    </row>
    <row r="381" spans="1:7" ht="31.2" x14ac:dyDescent="0.3">
      <c r="A381" s="283" t="str">
        <f>IF((SUM('Раздел 1'!AV52:AV52)=0),"","Неверно!")</f>
        <v/>
      </c>
      <c r="B381" s="283" t="s">
        <v>3516</v>
      </c>
      <c r="C381" s="284" t="s">
        <v>2658</v>
      </c>
      <c r="D381" s="284" t="s">
        <v>3131</v>
      </c>
      <c r="E381" s="285" t="str">
        <f>CONCATENATE(SUM('Раздел 1'!AV52:AV52),"=",0)</f>
        <v>0=0</v>
      </c>
      <c r="F381" s="207" t="s">
        <v>3168</v>
      </c>
      <c r="G381" s="63" t="str">
        <f>IF(('ФЛК (информационный)'!A381="Неверно!")*('ФЛК (информационный)'!F381=""),"Внести подтверждение к нарушенному информационному ФЛК"," ")</f>
        <v xml:space="preserve"> </v>
      </c>
    </row>
    <row r="382" spans="1:7" ht="31.2" x14ac:dyDescent="0.3">
      <c r="A382" s="283" t="str">
        <f>IF((SUM('Раздел 1'!AW50:AW50)=0),"","Неверно!")</f>
        <v/>
      </c>
      <c r="B382" s="283" t="s">
        <v>3516</v>
      </c>
      <c r="C382" s="284" t="s">
        <v>2659</v>
      </c>
      <c r="D382" s="284" t="s">
        <v>3131</v>
      </c>
      <c r="E382" s="285" t="str">
        <f>CONCATENATE(SUM('Раздел 1'!AW50:AW50),"=",0)</f>
        <v>0=0</v>
      </c>
      <c r="F382" s="207" t="s">
        <v>3168</v>
      </c>
      <c r="G382" s="63" t="str">
        <f>IF(('ФЛК (информационный)'!A382="Неверно!")*('ФЛК (информационный)'!F382=""),"Внести подтверждение к нарушенному информационному ФЛК"," ")</f>
        <v xml:space="preserve"> </v>
      </c>
    </row>
    <row r="383" spans="1:7" ht="31.2" x14ac:dyDescent="0.3">
      <c r="A383" s="283" t="str">
        <f>IF((SUM('Раздел 1'!AW51:AW51)=0),"","Неверно!")</f>
        <v/>
      </c>
      <c r="B383" s="283" t="s">
        <v>3516</v>
      </c>
      <c r="C383" s="284" t="s">
        <v>2660</v>
      </c>
      <c r="D383" s="284" t="s">
        <v>3131</v>
      </c>
      <c r="E383" s="285" t="str">
        <f>CONCATENATE(SUM('Раздел 1'!AW51:AW51),"=",0)</f>
        <v>0=0</v>
      </c>
      <c r="F383" s="207" t="s">
        <v>3168</v>
      </c>
      <c r="G383" s="63" t="str">
        <f>IF(('ФЛК (информационный)'!A383="Неверно!")*('ФЛК (информационный)'!F383=""),"Внести подтверждение к нарушенному информационному ФЛК"," ")</f>
        <v xml:space="preserve"> </v>
      </c>
    </row>
    <row r="384" spans="1:7" ht="31.2" x14ac:dyDescent="0.3">
      <c r="A384" s="283" t="str">
        <f>IF((SUM('Раздел 1'!AW52:AW52)=0),"","Неверно!")</f>
        <v/>
      </c>
      <c r="B384" s="283" t="s">
        <v>3516</v>
      </c>
      <c r="C384" s="284" t="s">
        <v>2661</v>
      </c>
      <c r="D384" s="284" t="s">
        <v>3131</v>
      </c>
      <c r="E384" s="285" t="str">
        <f>CONCATENATE(SUM('Раздел 1'!AW52:AW52),"=",0)</f>
        <v>0=0</v>
      </c>
      <c r="F384" s="207" t="s">
        <v>3168</v>
      </c>
      <c r="G384" s="63" t="str">
        <f>IF(('ФЛК (информационный)'!A384="Неверно!")*('ФЛК (информационный)'!F384=""),"Внести подтверждение к нарушенному информационному ФЛК"," ")</f>
        <v xml:space="preserve"> </v>
      </c>
    </row>
    <row r="385" spans="1:7" ht="31.2" x14ac:dyDescent="0.3">
      <c r="A385" s="283" t="str">
        <f>IF((SUM('Раздел 1'!AX50:AX50)=0),"","Неверно!")</f>
        <v/>
      </c>
      <c r="B385" s="283" t="s">
        <v>3516</v>
      </c>
      <c r="C385" s="284" t="s">
        <v>2662</v>
      </c>
      <c r="D385" s="284" t="s">
        <v>3131</v>
      </c>
      <c r="E385" s="285" t="str">
        <f>CONCATENATE(SUM('Раздел 1'!AX50:AX50),"=",0)</f>
        <v>0=0</v>
      </c>
      <c r="F385" s="207" t="s">
        <v>3168</v>
      </c>
      <c r="G385" s="63" t="str">
        <f>IF(('ФЛК (информационный)'!A385="Неверно!")*('ФЛК (информационный)'!F385=""),"Внести подтверждение к нарушенному информационному ФЛК"," ")</f>
        <v xml:space="preserve"> </v>
      </c>
    </row>
    <row r="386" spans="1:7" ht="31.2" x14ac:dyDescent="0.3">
      <c r="A386" s="283" t="str">
        <f>IF((SUM('Раздел 1'!AX51:AX51)=0),"","Неверно!")</f>
        <v/>
      </c>
      <c r="B386" s="283" t="s">
        <v>3516</v>
      </c>
      <c r="C386" s="284" t="s">
        <v>2663</v>
      </c>
      <c r="D386" s="284" t="s">
        <v>3131</v>
      </c>
      <c r="E386" s="285" t="str">
        <f>CONCATENATE(SUM('Раздел 1'!AX51:AX51),"=",0)</f>
        <v>0=0</v>
      </c>
      <c r="F386" s="207" t="s">
        <v>3168</v>
      </c>
      <c r="G386" s="63" t="str">
        <f>IF(('ФЛК (информационный)'!A386="Неверно!")*('ФЛК (информационный)'!F386=""),"Внести подтверждение к нарушенному информационному ФЛК"," ")</f>
        <v xml:space="preserve"> </v>
      </c>
    </row>
    <row r="387" spans="1:7" ht="31.2" x14ac:dyDescent="0.3">
      <c r="A387" s="283" t="str">
        <f>IF((SUM('Раздел 1'!AX52:AX52)=0),"","Неверно!")</f>
        <v/>
      </c>
      <c r="B387" s="283" t="s">
        <v>3516</v>
      </c>
      <c r="C387" s="284" t="s">
        <v>2664</v>
      </c>
      <c r="D387" s="284" t="s">
        <v>3131</v>
      </c>
      <c r="E387" s="285" t="str">
        <f>CONCATENATE(SUM('Раздел 1'!AX52:AX52),"=",0)</f>
        <v>0=0</v>
      </c>
      <c r="F387" s="207" t="s">
        <v>3168</v>
      </c>
      <c r="G387" s="63" t="str">
        <f>IF(('ФЛК (информационный)'!A387="Неверно!")*('ФЛК (информационный)'!F387=""),"Внести подтверждение к нарушенному информационному ФЛК"," ")</f>
        <v xml:space="preserve"> </v>
      </c>
    </row>
    <row r="388" spans="1:7" ht="31.2" x14ac:dyDescent="0.3">
      <c r="A388" s="283" t="str">
        <f>IF((SUM('Раздел 1'!AY50:AY50)=0),"","Неверно!")</f>
        <v/>
      </c>
      <c r="B388" s="283" t="s">
        <v>3516</v>
      </c>
      <c r="C388" s="284" t="s">
        <v>3023</v>
      </c>
      <c r="D388" s="284" t="s">
        <v>3131</v>
      </c>
      <c r="E388" s="285" t="str">
        <f>CONCATENATE(SUM('Раздел 1'!AY50:AY50),"=",0)</f>
        <v>0=0</v>
      </c>
      <c r="F388" s="207" t="s">
        <v>3168</v>
      </c>
      <c r="G388" s="63" t="str">
        <f>IF(('ФЛК (информационный)'!A388="Неверно!")*('ФЛК (информационный)'!F388=""),"Внести подтверждение к нарушенному информационному ФЛК"," ")</f>
        <v xml:space="preserve"> </v>
      </c>
    </row>
    <row r="389" spans="1:7" ht="31.2" x14ac:dyDescent="0.3">
      <c r="A389" s="283" t="str">
        <f>IF((SUM('Раздел 1'!AY51:AY51)=0),"","Неверно!")</f>
        <v/>
      </c>
      <c r="B389" s="283" t="s">
        <v>3516</v>
      </c>
      <c r="C389" s="284" t="s">
        <v>3024</v>
      </c>
      <c r="D389" s="284" t="s">
        <v>3131</v>
      </c>
      <c r="E389" s="285" t="str">
        <f>CONCATENATE(SUM('Раздел 1'!AY51:AY51),"=",0)</f>
        <v>0=0</v>
      </c>
      <c r="F389" s="207" t="s">
        <v>3168</v>
      </c>
      <c r="G389" s="63" t="str">
        <f>IF(('ФЛК (информационный)'!A389="Неверно!")*('ФЛК (информационный)'!F389=""),"Внести подтверждение к нарушенному информационному ФЛК"," ")</f>
        <v xml:space="preserve"> </v>
      </c>
    </row>
    <row r="390" spans="1:7" ht="31.2" x14ac:dyDescent="0.3">
      <c r="A390" s="283" t="str">
        <f>IF((SUM('Раздел 1'!AY52:AY52)=0),"","Неверно!")</f>
        <v/>
      </c>
      <c r="B390" s="283" t="s">
        <v>3516</v>
      </c>
      <c r="C390" s="284" t="s">
        <v>3025</v>
      </c>
      <c r="D390" s="284" t="s">
        <v>3131</v>
      </c>
      <c r="E390" s="285" t="str">
        <f>CONCATENATE(SUM('Раздел 1'!AY52:AY52),"=",0)</f>
        <v>0=0</v>
      </c>
      <c r="F390" s="207" t="s">
        <v>3168</v>
      </c>
      <c r="G390" s="63" t="str">
        <f>IF(('ФЛК (информационный)'!A390="Неверно!")*('ФЛК (информационный)'!F390=""),"Внести подтверждение к нарушенному информационному ФЛК"," ")</f>
        <v xml:space="preserve"> </v>
      </c>
    </row>
    <row r="391" spans="1:7" ht="31.2" x14ac:dyDescent="0.3">
      <c r="A391" s="283" t="str">
        <f>IF((SUM('Раздел 1'!AZ50:AZ50)=0),"","Неверно!")</f>
        <v/>
      </c>
      <c r="B391" s="283" t="s">
        <v>3516</v>
      </c>
      <c r="C391" s="284" t="s">
        <v>3026</v>
      </c>
      <c r="D391" s="284" t="s">
        <v>3131</v>
      </c>
      <c r="E391" s="285" t="str">
        <f>CONCATENATE(SUM('Раздел 1'!AZ50:AZ50),"=",0)</f>
        <v>0=0</v>
      </c>
      <c r="F391" s="207" t="s">
        <v>3168</v>
      </c>
      <c r="G391" s="63" t="str">
        <f>IF(('ФЛК (информационный)'!A391="Неверно!")*('ФЛК (информационный)'!F391=""),"Внести подтверждение к нарушенному информационному ФЛК"," ")</f>
        <v xml:space="preserve"> </v>
      </c>
    </row>
    <row r="392" spans="1:7" ht="31.2" x14ac:dyDescent="0.3">
      <c r="A392" s="283" t="str">
        <f>IF((SUM('Раздел 1'!AZ51:AZ51)=0),"","Неверно!")</f>
        <v/>
      </c>
      <c r="B392" s="283" t="s">
        <v>3516</v>
      </c>
      <c r="C392" s="284" t="s">
        <v>3027</v>
      </c>
      <c r="D392" s="284" t="s">
        <v>3131</v>
      </c>
      <c r="E392" s="285" t="str">
        <f>CONCATENATE(SUM('Раздел 1'!AZ51:AZ51),"=",0)</f>
        <v>0=0</v>
      </c>
      <c r="F392" s="207" t="s">
        <v>3168</v>
      </c>
      <c r="G392" s="63" t="str">
        <f>IF(('ФЛК (информационный)'!A392="Неверно!")*('ФЛК (информационный)'!F392=""),"Внести подтверждение к нарушенному информационному ФЛК"," ")</f>
        <v xml:space="preserve"> </v>
      </c>
    </row>
    <row r="393" spans="1:7" ht="31.2" x14ac:dyDescent="0.3">
      <c r="A393" s="283" t="str">
        <f>IF((SUM('Раздел 1'!AZ52:AZ52)=0),"","Неверно!")</f>
        <v/>
      </c>
      <c r="B393" s="283" t="s">
        <v>3516</v>
      </c>
      <c r="C393" s="284" t="s">
        <v>3028</v>
      </c>
      <c r="D393" s="284" t="s">
        <v>3131</v>
      </c>
      <c r="E393" s="285" t="str">
        <f>CONCATENATE(SUM('Раздел 1'!AZ52:AZ52),"=",0)</f>
        <v>0=0</v>
      </c>
      <c r="F393" s="207" t="s">
        <v>3168</v>
      </c>
      <c r="G393" s="63" t="str">
        <f>IF(('ФЛК (информационный)'!A393="Неверно!")*('ФЛК (информационный)'!F393=""),"Внести подтверждение к нарушенному информационному ФЛК"," ")</f>
        <v xml:space="preserve"> </v>
      </c>
    </row>
    <row r="394" spans="1:7" ht="31.2" x14ac:dyDescent="0.3">
      <c r="A394" s="283" t="str">
        <f>IF((SUM('Раздел 1'!BA50:BA50)=0),"","Неверно!")</f>
        <v/>
      </c>
      <c r="B394" s="283" t="s">
        <v>3516</v>
      </c>
      <c r="C394" s="284" t="s">
        <v>3132</v>
      </c>
      <c r="D394" s="284" t="s">
        <v>3131</v>
      </c>
      <c r="E394" s="285" t="str">
        <f>CONCATENATE(SUM('Раздел 1'!BA50:BA50),"=",0)</f>
        <v>0=0</v>
      </c>
      <c r="F394" s="207" t="s">
        <v>3168</v>
      </c>
      <c r="G394" s="63" t="str">
        <f>IF(('ФЛК (информационный)'!A394="Неверно!")*('ФЛК (информационный)'!F394=""),"Внести подтверждение к нарушенному информационному ФЛК"," ")</f>
        <v xml:space="preserve"> </v>
      </c>
    </row>
    <row r="395" spans="1:7" ht="31.2" x14ac:dyDescent="0.3">
      <c r="A395" s="283" t="str">
        <f>IF((SUM('Раздел 1'!BA51:BA51)=0),"","Неверно!")</f>
        <v/>
      </c>
      <c r="B395" s="283" t="s">
        <v>3516</v>
      </c>
      <c r="C395" s="284" t="s">
        <v>3133</v>
      </c>
      <c r="D395" s="284" t="s">
        <v>3131</v>
      </c>
      <c r="E395" s="285" t="str">
        <f>CONCATENATE(SUM('Раздел 1'!BA51:BA51),"=",0)</f>
        <v>0=0</v>
      </c>
      <c r="F395" s="207" t="s">
        <v>3168</v>
      </c>
      <c r="G395" s="63" t="str">
        <f>IF(('ФЛК (информационный)'!A395="Неверно!")*('ФЛК (информационный)'!F395=""),"Внести подтверждение к нарушенному информационному ФЛК"," ")</f>
        <v xml:space="preserve"> </v>
      </c>
    </row>
    <row r="396" spans="1:7" ht="31.2" x14ac:dyDescent="0.3">
      <c r="A396" s="283" t="str">
        <f>IF((SUM('Раздел 1'!BA52:BA52)=0),"","Неверно!")</f>
        <v/>
      </c>
      <c r="B396" s="283" t="s">
        <v>3516</v>
      </c>
      <c r="C396" s="284" t="s">
        <v>3134</v>
      </c>
      <c r="D396" s="284" t="s">
        <v>3131</v>
      </c>
      <c r="E396" s="285" t="str">
        <f>CONCATENATE(SUM('Раздел 1'!BA52:BA52),"=",0)</f>
        <v>0=0</v>
      </c>
      <c r="F396" s="207" t="s">
        <v>3168</v>
      </c>
      <c r="G396" s="63" t="str">
        <f>IF(('ФЛК (информационный)'!A396="Неверно!")*('ФЛК (информационный)'!F396=""),"Внести подтверждение к нарушенному информационному ФЛК"," ")</f>
        <v xml:space="preserve"> </v>
      </c>
    </row>
    <row r="397" spans="1:7" ht="31.2" x14ac:dyDescent="0.3">
      <c r="A397" s="283" t="str">
        <f>IF((SUM('Раздел 1'!BB50:BB50)=0),"","Неверно!")</f>
        <v/>
      </c>
      <c r="B397" s="283" t="s">
        <v>3516</v>
      </c>
      <c r="C397" s="284" t="s">
        <v>3517</v>
      </c>
      <c r="D397" s="284" t="s">
        <v>3131</v>
      </c>
      <c r="E397" s="285" t="str">
        <f>CONCATENATE(SUM('Раздел 1'!BB50:BB50),"=",0)</f>
        <v>0=0</v>
      </c>
      <c r="F397" s="207" t="s">
        <v>3168</v>
      </c>
      <c r="G397" s="63" t="str">
        <f>IF(('ФЛК (информационный)'!A397="Неверно!")*('ФЛК (информационный)'!F397=""),"Внести подтверждение к нарушенному информационному ФЛК"," ")</f>
        <v xml:space="preserve"> </v>
      </c>
    </row>
    <row r="398" spans="1:7" ht="31.2" x14ac:dyDescent="0.3">
      <c r="A398" s="283" t="str">
        <f>IF((SUM('Раздел 1'!BB51:BB51)=0),"","Неверно!")</f>
        <v/>
      </c>
      <c r="B398" s="283" t="s">
        <v>3516</v>
      </c>
      <c r="C398" s="284" t="s">
        <v>3518</v>
      </c>
      <c r="D398" s="284" t="s">
        <v>3131</v>
      </c>
      <c r="E398" s="285" t="str">
        <f>CONCATENATE(SUM('Раздел 1'!BB51:BB51),"=",0)</f>
        <v>0=0</v>
      </c>
      <c r="F398" s="207" t="s">
        <v>3168</v>
      </c>
      <c r="G398" s="63" t="str">
        <f>IF(('ФЛК (информационный)'!A398="Неверно!")*('ФЛК (информационный)'!F398=""),"Внести подтверждение к нарушенному информационному ФЛК"," ")</f>
        <v xml:space="preserve"> </v>
      </c>
    </row>
    <row r="399" spans="1:7" ht="31.2" x14ac:dyDescent="0.3">
      <c r="A399" s="283" t="str">
        <f>IF((SUM('Раздел 1'!BB52:BB52)=0),"","Неверно!")</f>
        <v/>
      </c>
      <c r="B399" s="283" t="s">
        <v>3516</v>
      </c>
      <c r="C399" s="284" t="s">
        <v>3519</v>
      </c>
      <c r="D399" s="284" t="s">
        <v>3131</v>
      </c>
      <c r="E399" s="285" t="str">
        <f>CONCATENATE(SUM('Раздел 1'!BB52:BB52),"=",0)</f>
        <v>0=0</v>
      </c>
      <c r="F399" s="207" t="s">
        <v>3168</v>
      </c>
      <c r="G399" s="63" t="str">
        <f>IF(('ФЛК (информационный)'!A399="Неверно!")*('ФЛК (информационный)'!F399=""),"Внести подтверждение к нарушенному информационному ФЛК"," ")</f>
        <v xml:space="preserve"> </v>
      </c>
    </row>
    <row r="400" spans="1:7" ht="31.2" x14ac:dyDescent="0.3">
      <c r="A400" s="283" t="str">
        <f>IF((SUM('Раздел 1'!AN50:AN50)=0),"","Неверно!")</f>
        <v/>
      </c>
      <c r="B400" s="283" t="s">
        <v>3520</v>
      </c>
      <c r="C400" s="284" t="s">
        <v>2635</v>
      </c>
      <c r="D400" s="284" t="s">
        <v>2634</v>
      </c>
      <c r="E400" s="285" t="str">
        <f>CONCATENATE(SUM('Раздел 1'!AN50:AN50),"=",0)</f>
        <v>0=0</v>
      </c>
      <c r="F400" s="207" t="s">
        <v>3168</v>
      </c>
      <c r="G400" s="63" t="str">
        <f>IF(('ФЛК (информационный)'!A400="Неверно!")*('ФЛК (информационный)'!F400=""),"Внести подтверждение к нарушенному информационному ФЛК"," ")</f>
        <v xml:space="preserve"> </v>
      </c>
    </row>
    <row r="401" spans="1:7" ht="31.2" x14ac:dyDescent="0.3">
      <c r="A401" s="283" t="str">
        <f>IF((SUM('Раздел 1'!AN51:AN51)=0),"","Неверно!")</f>
        <v/>
      </c>
      <c r="B401" s="283" t="s">
        <v>3520</v>
      </c>
      <c r="C401" s="284" t="s">
        <v>2636</v>
      </c>
      <c r="D401" s="284" t="s">
        <v>2634</v>
      </c>
      <c r="E401" s="285" t="str">
        <f>CONCATENATE(SUM('Раздел 1'!AN51:AN51),"=",0)</f>
        <v>0=0</v>
      </c>
      <c r="F401" s="207" t="s">
        <v>3168</v>
      </c>
      <c r="G401" s="63" t="str">
        <f>IF(('ФЛК (информационный)'!A401="Неверно!")*('ФЛК (информационный)'!F401=""),"Внести подтверждение к нарушенному информационному ФЛК"," ")</f>
        <v xml:space="preserve"> </v>
      </c>
    </row>
    <row r="402" spans="1:7" ht="31.2" x14ac:dyDescent="0.3">
      <c r="A402" s="283" t="str">
        <f>IF((SUM('Раздел 1'!AN52:AN52)=0),"","Неверно!")</f>
        <v/>
      </c>
      <c r="B402" s="283" t="s">
        <v>3520</v>
      </c>
      <c r="C402" s="284" t="s">
        <v>2637</v>
      </c>
      <c r="D402" s="284" t="s">
        <v>2634</v>
      </c>
      <c r="E402" s="285" t="str">
        <f>CONCATENATE(SUM('Раздел 1'!AN52:AN52),"=",0)</f>
        <v>0=0</v>
      </c>
      <c r="F402" s="207" t="s">
        <v>3168</v>
      </c>
      <c r="G402" s="63" t="str">
        <f>IF(('ФЛК (информационный)'!A402="Неверно!")*('ФЛК (информационный)'!F402=""),"Внести подтверждение к нарушенному информационному ФЛК"," ")</f>
        <v xml:space="preserve"> </v>
      </c>
    </row>
    <row r="403" spans="1:7" ht="31.2" x14ac:dyDescent="0.3">
      <c r="A403" s="283" t="str">
        <f>IF((SUM('Раздел 1'!AO50:AO50)=0),"","Неверно!")</f>
        <v/>
      </c>
      <c r="B403" s="283" t="s">
        <v>3520</v>
      </c>
      <c r="C403" s="284" t="s">
        <v>2638</v>
      </c>
      <c r="D403" s="284" t="s">
        <v>2634</v>
      </c>
      <c r="E403" s="285" t="str">
        <f>CONCATENATE(SUM('Раздел 1'!AO50:AO50),"=",0)</f>
        <v>0=0</v>
      </c>
      <c r="F403" s="207" t="s">
        <v>3168</v>
      </c>
      <c r="G403" s="63" t="str">
        <f>IF(('ФЛК (информационный)'!A403="Неверно!")*('ФЛК (информационный)'!F403=""),"Внести подтверждение к нарушенному информационному ФЛК"," ")</f>
        <v xml:space="preserve"> </v>
      </c>
    </row>
    <row r="404" spans="1:7" ht="31.2" x14ac:dyDescent="0.3">
      <c r="A404" s="283" t="str">
        <f>IF((SUM('Раздел 1'!AO51:AO51)=0),"","Неверно!")</f>
        <v/>
      </c>
      <c r="B404" s="283" t="s">
        <v>3520</v>
      </c>
      <c r="C404" s="284" t="s">
        <v>2639</v>
      </c>
      <c r="D404" s="284" t="s">
        <v>2634</v>
      </c>
      <c r="E404" s="285" t="str">
        <f>CONCATENATE(SUM('Раздел 1'!AO51:AO51),"=",0)</f>
        <v>0=0</v>
      </c>
      <c r="F404" s="207" t="s">
        <v>3168</v>
      </c>
      <c r="G404" s="63" t="str">
        <f>IF(('ФЛК (информационный)'!A404="Неверно!")*('ФЛК (информационный)'!F404=""),"Внести подтверждение к нарушенному информационному ФЛК"," ")</f>
        <v xml:space="preserve"> </v>
      </c>
    </row>
    <row r="405" spans="1:7" ht="31.2" x14ac:dyDescent="0.3">
      <c r="A405" s="283" t="str">
        <f>IF((SUM('Раздел 1'!AO52:AO52)=0),"","Неверно!")</f>
        <v/>
      </c>
      <c r="B405" s="283" t="s">
        <v>3520</v>
      </c>
      <c r="C405" s="284" t="s">
        <v>2640</v>
      </c>
      <c r="D405" s="284" t="s">
        <v>2634</v>
      </c>
      <c r="E405" s="285" t="str">
        <f>CONCATENATE(SUM('Раздел 1'!AO52:AO52),"=",0)</f>
        <v>0=0</v>
      </c>
      <c r="F405" s="207" t="s">
        <v>3168</v>
      </c>
      <c r="G405" s="63" t="str">
        <f>IF(('ФЛК (информационный)'!A405="Неверно!")*('ФЛК (информационный)'!F405=""),"Внести подтверждение к нарушенному информационному ФЛК"," ")</f>
        <v xml:space="preserve"> </v>
      </c>
    </row>
    <row r="406" spans="1:7" ht="31.2" x14ac:dyDescent="0.3">
      <c r="A406" s="283" t="str">
        <f>IF((SUM('Раздел 1'!AP50:AP50)=0),"","Неверно!")</f>
        <v/>
      </c>
      <c r="B406" s="283" t="s">
        <v>3520</v>
      </c>
      <c r="C406" s="284" t="s">
        <v>2641</v>
      </c>
      <c r="D406" s="284" t="s">
        <v>2634</v>
      </c>
      <c r="E406" s="285" t="str">
        <f>CONCATENATE(SUM('Раздел 1'!AP50:AP50),"=",0)</f>
        <v>0=0</v>
      </c>
      <c r="F406" s="207" t="s">
        <v>3168</v>
      </c>
      <c r="G406" s="63" t="str">
        <f>IF(('ФЛК (информационный)'!A406="Неверно!")*('ФЛК (информационный)'!F406=""),"Внести подтверждение к нарушенному информационному ФЛК"," ")</f>
        <v xml:space="preserve"> </v>
      </c>
    </row>
    <row r="407" spans="1:7" ht="31.2" x14ac:dyDescent="0.3">
      <c r="A407" s="283" t="str">
        <f>IF((SUM('Раздел 1'!AP51:AP51)=0),"","Неверно!")</f>
        <v/>
      </c>
      <c r="B407" s="283" t="s">
        <v>3520</v>
      </c>
      <c r="C407" s="284" t="s">
        <v>2642</v>
      </c>
      <c r="D407" s="284" t="s">
        <v>2634</v>
      </c>
      <c r="E407" s="285" t="str">
        <f>CONCATENATE(SUM('Раздел 1'!AP51:AP51),"=",0)</f>
        <v>0=0</v>
      </c>
      <c r="F407" s="207" t="s">
        <v>3168</v>
      </c>
      <c r="G407" s="63" t="str">
        <f>IF(('ФЛК (информационный)'!A407="Неверно!")*('ФЛК (информационный)'!F407=""),"Внести подтверждение к нарушенному информационному ФЛК"," ")</f>
        <v xml:space="preserve"> </v>
      </c>
    </row>
    <row r="408" spans="1:7" ht="31.2" x14ac:dyDescent="0.3">
      <c r="A408" s="283" t="str">
        <f>IF((SUM('Раздел 1'!AP52:AP52)=0),"","Неверно!")</f>
        <v/>
      </c>
      <c r="B408" s="283" t="s">
        <v>3520</v>
      </c>
      <c r="C408" s="284" t="s">
        <v>2643</v>
      </c>
      <c r="D408" s="284" t="s">
        <v>2634</v>
      </c>
      <c r="E408" s="285" t="str">
        <f>CONCATENATE(SUM('Раздел 1'!AP52:AP52),"=",0)</f>
        <v>0=0</v>
      </c>
      <c r="F408" s="207" t="s">
        <v>3168</v>
      </c>
      <c r="G408" s="63" t="str">
        <f>IF(('ФЛК (информационный)'!A408="Неверно!")*('ФЛК (информационный)'!F408=""),"Внести подтверждение к нарушенному информационному ФЛК"," ")</f>
        <v xml:space="preserve"> </v>
      </c>
    </row>
    <row r="409" spans="1:7" ht="31.2" x14ac:dyDescent="0.3">
      <c r="A409" s="283" t="str">
        <f>IF((SUM('Раздел 1'!AQ50:AQ50)=0),"","Неверно!")</f>
        <v/>
      </c>
      <c r="B409" s="283" t="s">
        <v>3520</v>
      </c>
      <c r="C409" s="284" t="s">
        <v>2644</v>
      </c>
      <c r="D409" s="284" t="s">
        <v>2634</v>
      </c>
      <c r="E409" s="285" t="str">
        <f>CONCATENATE(SUM('Раздел 1'!AQ50:AQ50),"=",0)</f>
        <v>0=0</v>
      </c>
      <c r="F409" s="207" t="s">
        <v>3168</v>
      </c>
      <c r="G409" s="63" t="str">
        <f>IF(('ФЛК (информационный)'!A409="Неверно!")*('ФЛК (информационный)'!F409=""),"Внести подтверждение к нарушенному информационному ФЛК"," ")</f>
        <v xml:space="preserve"> </v>
      </c>
    </row>
    <row r="410" spans="1:7" ht="31.2" x14ac:dyDescent="0.3">
      <c r="A410" s="283" t="str">
        <f>IF((SUM('Раздел 1'!AQ51:AQ51)=0),"","Неверно!")</f>
        <v/>
      </c>
      <c r="B410" s="283" t="s">
        <v>3520</v>
      </c>
      <c r="C410" s="284" t="s">
        <v>2645</v>
      </c>
      <c r="D410" s="284" t="s">
        <v>2634</v>
      </c>
      <c r="E410" s="285" t="str">
        <f>CONCATENATE(SUM('Раздел 1'!AQ51:AQ51),"=",0)</f>
        <v>0=0</v>
      </c>
      <c r="F410" s="207" t="s">
        <v>3168</v>
      </c>
      <c r="G410" s="63" t="str">
        <f>IF(('ФЛК (информационный)'!A410="Неверно!")*('ФЛК (информационный)'!F410=""),"Внести подтверждение к нарушенному информационному ФЛК"," ")</f>
        <v xml:space="preserve"> </v>
      </c>
    </row>
    <row r="411" spans="1:7" ht="31.2" x14ac:dyDescent="0.3">
      <c r="A411" s="283" t="str">
        <f>IF((SUM('Раздел 1'!AQ52:AQ52)=0),"","Неверно!")</f>
        <v/>
      </c>
      <c r="B411" s="283" t="s">
        <v>3520</v>
      </c>
      <c r="C411" s="284" t="s">
        <v>2646</v>
      </c>
      <c r="D411" s="284" t="s">
        <v>2634</v>
      </c>
      <c r="E411" s="285" t="str">
        <f>CONCATENATE(SUM('Раздел 1'!AQ52:AQ52),"=",0)</f>
        <v>0=0</v>
      </c>
      <c r="F411" s="207" t="s">
        <v>3168</v>
      </c>
      <c r="G411" s="63" t="str">
        <f>IF(('ФЛК (информационный)'!A411="Неверно!")*('ФЛК (информационный)'!F411=""),"Внести подтверждение к нарушенному информационному ФЛК"," ")</f>
        <v xml:space="preserve"> </v>
      </c>
    </row>
    <row r="412" spans="1:7" ht="31.2" x14ac:dyDescent="0.3">
      <c r="A412" s="283" t="str">
        <f>IF((SUM('Раздел 1'!AR50:AR50)=0),"","Неверно!")</f>
        <v/>
      </c>
      <c r="B412" s="283" t="s">
        <v>3520</v>
      </c>
      <c r="C412" s="284" t="s">
        <v>2647</v>
      </c>
      <c r="D412" s="284" t="s">
        <v>2634</v>
      </c>
      <c r="E412" s="285" t="str">
        <f>CONCATENATE(SUM('Раздел 1'!AR50:AR50),"=",0)</f>
        <v>0=0</v>
      </c>
      <c r="F412" s="207" t="s">
        <v>3168</v>
      </c>
      <c r="G412" s="63" t="str">
        <f>IF(('ФЛК (информационный)'!A412="Неверно!")*('ФЛК (информационный)'!F412=""),"Внести подтверждение к нарушенному информационному ФЛК"," ")</f>
        <v xml:space="preserve"> </v>
      </c>
    </row>
    <row r="413" spans="1:7" ht="31.2" x14ac:dyDescent="0.3">
      <c r="A413" s="283" t="str">
        <f>IF((SUM('Раздел 1'!AR51:AR51)=0),"","Неверно!")</f>
        <v/>
      </c>
      <c r="B413" s="283" t="s">
        <v>3520</v>
      </c>
      <c r="C413" s="284" t="s">
        <v>2648</v>
      </c>
      <c r="D413" s="284" t="s">
        <v>2634</v>
      </c>
      <c r="E413" s="285" t="str">
        <f>CONCATENATE(SUM('Раздел 1'!AR51:AR51),"=",0)</f>
        <v>0=0</v>
      </c>
      <c r="F413" s="207" t="s">
        <v>3168</v>
      </c>
      <c r="G413" s="63" t="str">
        <f>IF(('ФЛК (информационный)'!A413="Неверно!")*('ФЛК (информационный)'!F413=""),"Внести подтверждение к нарушенному информационному ФЛК"," ")</f>
        <v xml:space="preserve"> </v>
      </c>
    </row>
    <row r="414" spans="1:7" ht="31.2" x14ac:dyDescent="0.3">
      <c r="A414" s="283" t="str">
        <f>IF((SUM('Раздел 1'!AR52:AR52)=0),"","Неверно!")</f>
        <v/>
      </c>
      <c r="B414" s="283" t="s">
        <v>3520</v>
      </c>
      <c r="C414" s="284" t="s">
        <v>2649</v>
      </c>
      <c r="D414" s="284" t="s">
        <v>2634</v>
      </c>
      <c r="E414" s="285" t="str">
        <f>CONCATENATE(SUM('Раздел 1'!AR52:AR52),"=",0)</f>
        <v>0=0</v>
      </c>
      <c r="F414" s="207" t="s">
        <v>3168</v>
      </c>
      <c r="G414" s="63" t="str">
        <f>IF(('ФЛК (информационный)'!A414="Неверно!")*('ФЛК (информационный)'!F414=""),"Внести подтверждение к нарушенному информационному ФЛК"," ")</f>
        <v xml:space="preserve"> </v>
      </c>
    </row>
    <row r="415" spans="1:7" ht="31.2" x14ac:dyDescent="0.3">
      <c r="A415" s="283" t="str">
        <f>IF((SUM('Раздел 1'!AS50:AS50)=0),"","Неверно!")</f>
        <v/>
      </c>
      <c r="B415" s="283" t="s">
        <v>3520</v>
      </c>
      <c r="C415" s="284" t="s">
        <v>2650</v>
      </c>
      <c r="D415" s="284" t="s">
        <v>2634</v>
      </c>
      <c r="E415" s="285" t="str">
        <f>CONCATENATE(SUM('Раздел 1'!AS50:AS50),"=",0)</f>
        <v>0=0</v>
      </c>
      <c r="F415" s="207" t="s">
        <v>3168</v>
      </c>
      <c r="G415" s="63" t="str">
        <f>IF(('ФЛК (информационный)'!A415="Неверно!")*('ФЛК (информационный)'!F415=""),"Внести подтверждение к нарушенному информационному ФЛК"," ")</f>
        <v xml:space="preserve"> </v>
      </c>
    </row>
    <row r="416" spans="1:7" ht="31.2" x14ac:dyDescent="0.3">
      <c r="A416" s="283" t="str">
        <f>IF((SUM('Раздел 1'!AS51:AS51)=0),"","Неверно!")</f>
        <v/>
      </c>
      <c r="B416" s="283" t="s">
        <v>3520</v>
      </c>
      <c r="C416" s="284" t="s">
        <v>2651</v>
      </c>
      <c r="D416" s="284" t="s">
        <v>2634</v>
      </c>
      <c r="E416" s="285" t="str">
        <f>CONCATENATE(SUM('Раздел 1'!AS51:AS51),"=",0)</f>
        <v>0=0</v>
      </c>
      <c r="F416" s="207" t="s">
        <v>3168</v>
      </c>
      <c r="G416" s="63" t="str">
        <f>IF(('ФЛК (информационный)'!A416="Неверно!")*('ФЛК (информационный)'!F416=""),"Внести подтверждение к нарушенному информационному ФЛК"," ")</f>
        <v xml:space="preserve"> </v>
      </c>
    </row>
    <row r="417" spans="1:7" ht="31.2" x14ac:dyDescent="0.3">
      <c r="A417" s="283" t="str">
        <f>IF((SUM('Раздел 1'!AS52:AS52)=0),"","Неверно!")</f>
        <v/>
      </c>
      <c r="B417" s="283" t="s">
        <v>3520</v>
      </c>
      <c r="C417" s="284" t="s">
        <v>2652</v>
      </c>
      <c r="D417" s="284" t="s">
        <v>2634</v>
      </c>
      <c r="E417" s="285" t="str">
        <f>CONCATENATE(SUM('Раздел 1'!AS52:AS52),"=",0)</f>
        <v>0=0</v>
      </c>
      <c r="F417" s="207" t="s">
        <v>3168</v>
      </c>
      <c r="G417" s="63" t="str">
        <f>IF(('ФЛК (информационный)'!A417="Неверно!")*('ФЛК (информационный)'!F417=""),"Внести подтверждение к нарушенному информационному ФЛК"," ")</f>
        <v xml:space="preserve"> </v>
      </c>
    </row>
    <row r="418" spans="1:7" ht="31.2" x14ac:dyDescent="0.3">
      <c r="A418" s="283" t="str">
        <f>IF((SUM('Раздел 1'!AT50:AT50)=0),"","Неверно!")</f>
        <v/>
      </c>
      <c r="B418" s="283" t="s">
        <v>3520</v>
      </c>
      <c r="C418" s="284" t="s">
        <v>2653</v>
      </c>
      <c r="D418" s="284" t="s">
        <v>2634</v>
      </c>
      <c r="E418" s="285" t="str">
        <f>CONCATENATE(SUM('Раздел 1'!AT50:AT50),"=",0)</f>
        <v>0=0</v>
      </c>
      <c r="F418" s="207" t="s">
        <v>3168</v>
      </c>
      <c r="G418" s="63" t="str">
        <f>IF(('ФЛК (информационный)'!A418="Неверно!")*('ФЛК (информационный)'!F418=""),"Внести подтверждение к нарушенному информационному ФЛК"," ")</f>
        <v xml:space="preserve"> </v>
      </c>
    </row>
    <row r="419" spans="1:7" ht="31.2" x14ac:dyDescent="0.3">
      <c r="A419" s="283" t="str">
        <f>IF((SUM('Раздел 1'!AT51:AT51)=0),"","Неверно!")</f>
        <v/>
      </c>
      <c r="B419" s="283" t="s">
        <v>3520</v>
      </c>
      <c r="C419" s="284" t="s">
        <v>2654</v>
      </c>
      <c r="D419" s="284" t="s">
        <v>2634</v>
      </c>
      <c r="E419" s="285" t="str">
        <f>CONCATENATE(SUM('Раздел 1'!AT51:AT51),"=",0)</f>
        <v>0=0</v>
      </c>
      <c r="F419" s="207" t="s">
        <v>3168</v>
      </c>
      <c r="G419" s="63" t="str">
        <f>IF(('ФЛК (информационный)'!A419="Неверно!")*('ФЛК (информационный)'!F419=""),"Внести подтверждение к нарушенному информационному ФЛК"," ")</f>
        <v xml:space="preserve"> </v>
      </c>
    </row>
    <row r="420" spans="1:7" ht="31.2" x14ac:dyDescent="0.3">
      <c r="A420" s="283" t="str">
        <f>IF((SUM('Раздел 1'!AT52:AT52)=0),"","Неверно!")</f>
        <v/>
      </c>
      <c r="B420" s="283" t="s">
        <v>3520</v>
      </c>
      <c r="C420" s="284" t="s">
        <v>2655</v>
      </c>
      <c r="D420" s="284" t="s">
        <v>2634</v>
      </c>
      <c r="E420" s="285" t="str">
        <f>CONCATENATE(SUM('Раздел 1'!AT52:AT52),"=",0)</f>
        <v>0=0</v>
      </c>
      <c r="F420" s="207" t="s">
        <v>3168</v>
      </c>
      <c r="G420" s="63" t="str">
        <f>IF(('ФЛК (информационный)'!A420="Неверно!")*('ФЛК (информационный)'!F420=""),"Внести подтверждение к нарушенному информационному ФЛК"," ")</f>
        <v xml:space="preserve"> </v>
      </c>
    </row>
  </sheetData>
  <sheetProtection autoFilter="0"/>
  <autoFilter ref="A1"/>
  <phoneticPr fontId="3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AQ1178"/>
  <sheetViews>
    <sheetView zoomScale="80" zoomScaleNormal="80" workbookViewId="0">
      <selection activeCell="O9" sqref="O9"/>
    </sheetView>
  </sheetViews>
  <sheetFormatPr defaultRowHeight="13.2" x14ac:dyDescent="0.25"/>
  <cols>
    <col min="1" max="1" width="48.5546875" customWidth="1"/>
    <col min="2" max="2" width="12.33203125" customWidth="1"/>
    <col min="3" max="3" width="6.5546875" customWidth="1"/>
    <col min="4" max="11" width="9.109375" hidden="1" customWidth="1"/>
    <col min="12" max="12" width="12.109375" customWidth="1"/>
    <col min="20" max="20" width="8.5546875" customWidth="1"/>
    <col min="22" max="22" width="18.6640625" customWidth="1"/>
    <col min="23" max="23" width="16.109375" customWidth="1"/>
    <col min="24" max="24" width="26.33203125" customWidth="1"/>
  </cols>
  <sheetData>
    <row r="1" spans="1:43" ht="17.399999999999999" x14ac:dyDescent="0.25">
      <c r="A1" s="595" t="s">
        <v>3059</v>
      </c>
      <c r="B1" s="595"/>
      <c r="C1" s="595"/>
      <c r="D1" s="595"/>
      <c r="E1" s="595"/>
      <c r="F1" s="595"/>
      <c r="G1" s="595"/>
      <c r="H1" s="595"/>
      <c r="I1" s="595"/>
      <c r="J1" s="595"/>
      <c r="K1" s="595"/>
      <c r="L1" s="595"/>
      <c r="M1" s="595"/>
      <c r="N1" s="595"/>
      <c r="O1" s="595"/>
      <c r="P1" s="595"/>
      <c r="Q1" s="595"/>
      <c r="R1" s="595"/>
      <c r="S1" s="595"/>
      <c r="T1" s="595"/>
      <c r="U1" s="595"/>
      <c r="V1" s="595"/>
      <c r="W1" s="595"/>
      <c r="X1" s="595"/>
      <c r="Y1" s="258"/>
      <c r="Z1" s="258"/>
      <c r="AA1" s="258"/>
      <c r="AB1" s="258"/>
      <c r="AC1" s="258"/>
      <c r="AD1" s="258"/>
      <c r="AE1" s="258"/>
      <c r="AF1" s="258"/>
      <c r="AG1" s="258"/>
      <c r="AH1" s="258"/>
      <c r="AI1" s="258"/>
      <c r="AJ1" s="258"/>
      <c r="AK1" s="258"/>
      <c r="AL1" s="258"/>
      <c r="AM1" s="258"/>
      <c r="AN1" s="258"/>
      <c r="AO1" s="258"/>
      <c r="AP1" s="258"/>
      <c r="AQ1" s="258"/>
    </row>
    <row r="2" spans="1:43" ht="55.95" customHeight="1" x14ac:dyDescent="0.25">
      <c r="A2" s="595" t="s">
        <v>10533</v>
      </c>
      <c r="B2" s="595"/>
      <c r="C2" s="595"/>
      <c r="D2" s="595"/>
      <c r="E2" s="595"/>
      <c r="F2" s="595"/>
      <c r="G2" s="595"/>
      <c r="H2" s="595"/>
      <c r="I2" s="595"/>
      <c r="J2" s="595"/>
      <c r="K2" s="595"/>
      <c r="L2" s="595"/>
      <c r="M2" s="595"/>
      <c r="N2" s="595"/>
      <c r="O2" s="595"/>
      <c r="P2" s="595"/>
      <c r="Q2" s="595"/>
      <c r="R2" s="595"/>
      <c r="S2" s="595"/>
      <c r="T2" s="595"/>
      <c r="U2" s="595"/>
      <c r="V2" s="595"/>
      <c r="W2" s="595"/>
      <c r="X2" s="595"/>
      <c r="Y2" s="258"/>
      <c r="Z2" s="258"/>
      <c r="AA2" s="258"/>
      <c r="AB2" s="258"/>
      <c r="AC2" s="258"/>
      <c r="AD2" s="258"/>
      <c r="AE2" s="258"/>
      <c r="AF2" s="258"/>
      <c r="AG2" s="258"/>
      <c r="AH2" s="258"/>
      <c r="AI2" s="258"/>
      <c r="AJ2" s="258"/>
      <c r="AK2" s="258"/>
      <c r="AL2" s="258"/>
      <c r="AM2" s="258"/>
      <c r="AN2" s="258"/>
      <c r="AO2" s="258"/>
      <c r="AP2" s="258"/>
      <c r="AQ2" s="258"/>
    </row>
    <row r="4" spans="1:43" ht="76.2" customHeight="1" x14ac:dyDescent="0.25">
      <c r="A4" s="259"/>
      <c r="B4" s="260"/>
      <c r="C4" s="261"/>
      <c r="D4" s="258"/>
      <c r="E4" s="258"/>
      <c r="F4" s="258"/>
      <c r="G4" s="258"/>
      <c r="H4" s="258"/>
      <c r="I4" s="258"/>
      <c r="J4" s="258"/>
      <c r="K4" s="258"/>
      <c r="L4" s="258"/>
      <c r="M4" s="258"/>
      <c r="N4" s="258"/>
      <c r="O4" s="258"/>
      <c r="P4" s="258"/>
      <c r="Q4" s="258"/>
      <c r="R4" s="258"/>
      <c r="S4" s="258"/>
      <c r="T4" s="258"/>
      <c r="U4" s="258"/>
      <c r="V4" s="596" t="s">
        <v>3060</v>
      </c>
      <c r="W4" s="596"/>
      <c r="X4" s="596"/>
      <c r="Y4" s="258"/>
      <c r="Z4" s="258"/>
      <c r="AA4" s="258"/>
      <c r="AB4" s="258"/>
      <c r="AC4" s="258"/>
      <c r="AD4" s="258"/>
      <c r="AE4" s="258"/>
      <c r="AF4" s="258"/>
      <c r="AG4" s="258"/>
      <c r="AH4" s="258"/>
      <c r="AI4" s="258"/>
      <c r="AJ4" s="258"/>
      <c r="AK4" s="258"/>
      <c r="AL4" s="258"/>
      <c r="AM4" s="258"/>
      <c r="AN4" s="258"/>
      <c r="AO4" s="258"/>
      <c r="AP4" s="258"/>
      <c r="AQ4" s="258"/>
    </row>
    <row r="5" spans="1:43" ht="52.8" x14ac:dyDescent="0.25">
      <c r="A5" s="608" t="s">
        <v>26</v>
      </c>
      <c r="B5" s="610" t="s">
        <v>3061</v>
      </c>
      <c r="C5" s="612" t="s">
        <v>151</v>
      </c>
      <c r="D5" s="600" t="s">
        <v>3062</v>
      </c>
      <c r="E5" s="601"/>
      <c r="F5" s="606" t="s">
        <v>3063</v>
      </c>
      <c r="G5" s="607"/>
      <c r="H5" s="606" t="s">
        <v>3064</v>
      </c>
      <c r="I5" s="607"/>
      <c r="J5" s="600" t="s">
        <v>3065</v>
      </c>
      <c r="K5" s="601"/>
      <c r="L5" s="597" t="s">
        <v>3066</v>
      </c>
      <c r="M5" s="598"/>
      <c r="N5" s="598"/>
      <c r="O5" s="599"/>
      <c r="P5" s="597" t="s">
        <v>3067</v>
      </c>
      <c r="Q5" s="598"/>
      <c r="R5" s="598"/>
      <c r="S5" s="599"/>
      <c r="T5" s="602" t="s">
        <v>3068</v>
      </c>
      <c r="U5" s="602" t="s">
        <v>3069</v>
      </c>
      <c r="V5" s="286" t="s">
        <v>3070</v>
      </c>
      <c r="W5" s="286" t="s">
        <v>3071</v>
      </c>
      <c r="X5" s="604" t="s">
        <v>3072</v>
      </c>
    </row>
    <row r="6" spans="1:43" ht="26.4" x14ac:dyDescent="0.25">
      <c r="A6" s="609"/>
      <c r="B6" s="611"/>
      <c r="C6" s="613"/>
      <c r="D6" s="287" t="s">
        <v>3073</v>
      </c>
      <c r="E6" s="287" t="s">
        <v>3074</v>
      </c>
      <c r="F6" s="287" t="s">
        <v>3073</v>
      </c>
      <c r="G6" s="287" t="s">
        <v>3074</v>
      </c>
      <c r="H6" s="287" t="s">
        <v>3073</v>
      </c>
      <c r="I6" s="287" t="s">
        <v>3074</v>
      </c>
      <c r="J6" s="287" t="s">
        <v>3073</v>
      </c>
      <c r="K6" s="287" t="s">
        <v>3074</v>
      </c>
      <c r="L6" s="288" t="s">
        <v>3075</v>
      </c>
      <c r="M6" s="289" t="s">
        <v>3076</v>
      </c>
      <c r="N6" s="289" t="s">
        <v>3077</v>
      </c>
      <c r="O6" s="289" t="s">
        <v>3078</v>
      </c>
      <c r="P6" s="289" t="s">
        <v>3075</v>
      </c>
      <c r="Q6" s="289" t="s">
        <v>3076</v>
      </c>
      <c r="R6" s="289" t="s">
        <v>3077</v>
      </c>
      <c r="S6" s="289" t="s">
        <v>3078</v>
      </c>
      <c r="T6" s="603"/>
      <c r="U6" s="603"/>
      <c r="V6" s="290" t="s">
        <v>3079</v>
      </c>
      <c r="W6" s="290" t="s">
        <v>3080</v>
      </c>
      <c r="X6" s="605"/>
    </row>
    <row r="7" spans="1:43" x14ac:dyDescent="0.25">
      <c r="A7" s="291" t="s">
        <v>69</v>
      </c>
      <c r="B7" s="291" t="s">
        <v>70</v>
      </c>
      <c r="C7" s="292"/>
      <c r="D7" s="293" t="s">
        <v>3081</v>
      </c>
      <c r="E7" s="293" t="s">
        <v>3082</v>
      </c>
      <c r="F7" s="293" t="s">
        <v>3083</v>
      </c>
      <c r="G7" s="293" t="s">
        <v>3084</v>
      </c>
      <c r="H7" s="293" t="s">
        <v>3085</v>
      </c>
      <c r="I7" s="293" t="s">
        <v>3086</v>
      </c>
      <c r="J7" s="293" t="s">
        <v>3087</v>
      </c>
      <c r="K7" s="293" t="s">
        <v>3088</v>
      </c>
      <c r="L7" s="294" t="s">
        <v>3089</v>
      </c>
      <c r="M7" s="295" t="s">
        <v>3090</v>
      </c>
      <c r="N7" s="295" t="s">
        <v>3091</v>
      </c>
      <c r="O7" s="295" t="s">
        <v>3092</v>
      </c>
      <c r="P7" s="295" t="s">
        <v>3093</v>
      </c>
      <c r="Q7" s="295" t="s">
        <v>3094</v>
      </c>
      <c r="R7" s="295" t="s">
        <v>3095</v>
      </c>
      <c r="S7" s="295" t="s">
        <v>3096</v>
      </c>
      <c r="T7" s="295">
        <v>1</v>
      </c>
      <c r="U7" s="295">
        <v>2</v>
      </c>
      <c r="V7" s="296">
        <v>3</v>
      </c>
      <c r="W7" s="296">
        <v>4</v>
      </c>
      <c r="X7" s="297">
        <v>5</v>
      </c>
    </row>
    <row r="8" spans="1:43" ht="26.4" x14ac:dyDescent="0.25">
      <c r="A8" s="307" t="s">
        <v>150</v>
      </c>
      <c r="B8" s="308" t="s">
        <v>178</v>
      </c>
      <c r="C8" s="309">
        <v>2</v>
      </c>
      <c r="D8" s="318"/>
      <c r="E8" s="318"/>
      <c r="F8" s="318"/>
      <c r="G8" s="318"/>
      <c r="H8" s="318"/>
      <c r="I8" s="318"/>
      <c r="J8" s="319">
        <v>2000</v>
      </c>
      <c r="K8" s="319">
        <v>4000</v>
      </c>
      <c r="L8" s="320">
        <v>0</v>
      </c>
      <c r="M8" s="320">
        <v>0</v>
      </c>
      <c r="N8" s="320">
        <v>0</v>
      </c>
      <c r="O8" s="320">
        <v>4000</v>
      </c>
      <c r="P8" s="321">
        <v>0</v>
      </c>
      <c r="Q8" s="321">
        <v>0</v>
      </c>
      <c r="R8" s="321">
        <v>0</v>
      </c>
      <c r="S8" s="321">
        <v>2000</v>
      </c>
      <c r="T8" s="298">
        <v>4000</v>
      </c>
      <c r="U8" s="298">
        <v>2000</v>
      </c>
      <c r="V8" s="299" t="e">
        <f>IF('Раздел 1'!AD10/'Раздел 1'!S10&lt;='Проверка штрафов'!T8," ","Превышен размер штрафа")</f>
        <v>#DIV/0!</v>
      </c>
      <c r="W8" s="299" t="e">
        <f>IF('Раздел 1'!AD10/'Раздел 1'!S10&gt;='Проверка штрафов'!U8," ","Средний размер низок!")</f>
        <v>#DIV/0!</v>
      </c>
      <c r="X8" s="300"/>
    </row>
    <row r="9" spans="1:43" ht="66" x14ac:dyDescent="0.25">
      <c r="A9" s="307" t="s">
        <v>179</v>
      </c>
      <c r="B9" s="308" t="s">
        <v>180</v>
      </c>
      <c r="C9" s="309">
        <v>3</v>
      </c>
      <c r="D9" s="319">
        <v>300000</v>
      </c>
      <c r="E9" s="319">
        <v>1000000</v>
      </c>
      <c r="F9" s="319">
        <v>20000</v>
      </c>
      <c r="G9" s="319">
        <v>50000</v>
      </c>
      <c r="H9" s="319">
        <v>20000</v>
      </c>
      <c r="I9" s="319">
        <v>50000</v>
      </c>
      <c r="J9" s="319">
        <v>2000</v>
      </c>
      <c r="K9" s="319">
        <v>5000</v>
      </c>
      <c r="L9" s="320">
        <v>1000000</v>
      </c>
      <c r="M9" s="320">
        <v>50000</v>
      </c>
      <c r="N9" s="320">
        <v>50000</v>
      </c>
      <c r="O9" s="320">
        <v>5000</v>
      </c>
      <c r="P9" s="321">
        <v>300000</v>
      </c>
      <c r="Q9" s="321">
        <v>20000</v>
      </c>
      <c r="R9" s="321">
        <v>20000</v>
      </c>
      <c r="S9" s="321">
        <v>2000</v>
      </c>
      <c r="T9" s="298">
        <v>1000000</v>
      </c>
      <c r="U9" s="298">
        <v>2000</v>
      </c>
      <c r="V9" s="299" t="e">
        <f>IF('Раздел 1'!AD11/'Раздел 1'!S11&lt;='Проверка штрафов'!T9," ","Превышен размер штрафа")</f>
        <v>#DIV/0!</v>
      </c>
      <c r="W9" s="299" t="e">
        <f>IF('Раздел 1'!AD11/'Раздел 1'!S11&gt;='Проверка штрафов'!U9," ","Средний размер низок!")</f>
        <v>#DIV/0!</v>
      </c>
      <c r="X9" s="300"/>
    </row>
    <row r="10" spans="1:43" ht="39.6" x14ac:dyDescent="0.25">
      <c r="A10" s="307" t="s">
        <v>222</v>
      </c>
      <c r="B10" s="308" t="s">
        <v>8</v>
      </c>
      <c r="C10" s="309">
        <v>4</v>
      </c>
      <c r="D10" s="319">
        <v>150000</v>
      </c>
      <c r="E10" s="319">
        <v>500000</v>
      </c>
      <c r="F10" s="319">
        <v>50000</v>
      </c>
      <c r="G10" s="319">
        <v>200000</v>
      </c>
      <c r="H10" s="319">
        <v>150000</v>
      </c>
      <c r="I10" s="319">
        <v>500000</v>
      </c>
      <c r="J10" s="318"/>
      <c r="K10" s="318"/>
      <c r="L10" s="320">
        <v>500000</v>
      </c>
      <c r="M10" s="320">
        <v>200000</v>
      </c>
      <c r="N10" s="320">
        <v>500000</v>
      </c>
      <c r="O10" s="320">
        <v>0</v>
      </c>
      <c r="P10" s="321">
        <v>100000</v>
      </c>
      <c r="Q10" s="321">
        <v>50000</v>
      </c>
      <c r="R10" s="321">
        <v>150000</v>
      </c>
      <c r="S10" s="321">
        <v>0</v>
      </c>
      <c r="T10" s="298">
        <v>500000</v>
      </c>
      <c r="U10" s="298">
        <v>50000</v>
      </c>
      <c r="V10" s="299" t="e">
        <f>IF('Раздел 1'!AD12/'Раздел 1'!S12&lt;='Проверка штрафов'!T10," ","Превышен размер штрафа")</f>
        <v>#DIV/0!</v>
      </c>
      <c r="W10" s="299" t="e">
        <f>IF('Раздел 1'!AD12/'Раздел 1'!S12&gt;='Проверка штрафов'!U10," ","Средний размер низок!")</f>
        <v>#DIV/0!</v>
      </c>
      <c r="X10" s="301"/>
    </row>
    <row r="11" spans="1:43" ht="171.6" x14ac:dyDescent="0.25">
      <c r="A11" s="310" t="s">
        <v>353</v>
      </c>
      <c r="B11" s="308" t="s">
        <v>181</v>
      </c>
      <c r="C11" s="309">
        <v>5</v>
      </c>
      <c r="D11" s="319">
        <v>100000</v>
      </c>
      <c r="E11" s="319">
        <v>200000</v>
      </c>
      <c r="F11" s="319">
        <v>10000</v>
      </c>
      <c r="G11" s="319">
        <v>15000</v>
      </c>
      <c r="H11" s="319">
        <v>10000</v>
      </c>
      <c r="I11" s="319">
        <v>15000</v>
      </c>
      <c r="J11" s="319"/>
      <c r="K11" s="319"/>
      <c r="L11" s="320">
        <v>200000</v>
      </c>
      <c r="M11" s="320">
        <v>15000</v>
      </c>
      <c r="N11" s="320">
        <v>15000</v>
      </c>
      <c r="O11" s="320">
        <v>0</v>
      </c>
      <c r="P11" s="321">
        <v>100000</v>
      </c>
      <c r="Q11" s="321">
        <v>10000</v>
      </c>
      <c r="R11" s="321">
        <v>10000</v>
      </c>
      <c r="S11" s="321">
        <v>0</v>
      </c>
      <c r="T11" s="298">
        <v>200000</v>
      </c>
      <c r="U11" s="298">
        <v>10000</v>
      </c>
      <c r="V11" s="299" t="e">
        <f>IF('Раздел 1'!AD13/'Раздел 1'!S13&lt;='Проверка штрафов'!T11," ","Превышен размер штрафа")</f>
        <v>#DIV/0!</v>
      </c>
      <c r="W11" s="299" t="e">
        <f>IF('Раздел 1'!AD13/'Раздел 1'!S13&gt;='Проверка штрафов'!U11," ","Средний размер низок!")</f>
        <v>#DIV/0!</v>
      </c>
      <c r="X11" s="301"/>
    </row>
    <row r="12" spans="1:43" ht="79.2" x14ac:dyDescent="0.25">
      <c r="A12" s="310" t="s">
        <v>3097</v>
      </c>
      <c r="B12" s="308" t="s">
        <v>182</v>
      </c>
      <c r="C12" s="309">
        <v>6</v>
      </c>
      <c r="D12" s="319">
        <v>100</v>
      </c>
      <c r="E12" s="319">
        <v>60000000</v>
      </c>
      <c r="F12" s="319">
        <v>100</v>
      </c>
      <c r="G12" s="319">
        <v>1000000</v>
      </c>
      <c r="H12" s="319">
        <v>100</v>
      </c>
      <c r="I12" s="319">
        <v>1000000</v>
      </c>
      <c r="J12" s="319">
        <v>100</v>
      </c>
      <c r="K12" s="319">
        <v>500000</v>
      </c>
      <c r="L12" s="320">
        <v>60000000</v>
      </c>
      <c r="M12" s="320">
        <v>1000000</v>
      </c>
      <c r="N12" s="320">
        <v>1000000</v>
      </c>
      <c r="O12" s="320">
        <v>500000</v>
      </c>
      <c r="P12" s="321">
        <v>100</v>
      </c>
      <c r="Q12" s="321">
        <v>100</v>
      </c>
      <c r="R12" s="321">
        <v>100</v>
      </c>
      <c r="S12" s="321">
        <v>100</v>
      </c>
      <c r="T12" s="298">
        <v>60000000</v>
      </c>
      <c r="U12" s="298">
        <v>100</v>
      </c>
      <c r="V12" s="299" t="e">
        <f>IF('Раздел 1'!AD14/'Раздел 1'!S14&lt;='Проверка штрафов'!T12," ","Превышен размер штрафа")</f>
        <v>#DIV/0!</v>
      </c>
      <c r="W12" s="299" t="e">
        <f>IF('Раздел 1'!AD14/'Раздел 1'!S14&gt;='Проверка штрафов'!U12," ","Средний размер низок!")</f>
        <v>#DIV/0!</v>
      </c>
      <c r="X12" s="301"/>
    </row>
    <row r="13" spans="1:43" ht="118.8" x14ac:dyDescent="0.25">
      <c r="A13" s="307" t="s">
        <v>183</v>
      </c>
      <c r="B13" s="308" t="s">
        <v>184</v>
      </c>
      <c r="C13" s="309">
        <v>7</v>
      </c>
      <c r="D13" s="319">
        <v>200000</v>
      </c>
      <c r="E13" s="319">
        <v>300000</v>
      </c>
      <c r="F13" s="319">
        <v>15000</v>
      </c>
      <c r="G13" s="319">
        <v>20000</v>
      </c>
      <c r="H13" s="319">
        <v>15000</v>
      </c>
      <c r="I13" s="319">
        <v>20000</v>
      </c>
      <c r="J13" s="319"/>
      <c r="K13" s="319"/>
      <c r="L13" s="320">
        <v>300000</v>
      </c>
      <c r="M13" s="320">
        <v>20000</v>
      </c>
      <c r="N13" s="320">
        <v>20000</v>
      </c>
      <c r="O13" s="320">
        <v>0</v>
      </c>
      <c r="P13" s="321">
        <v>200000</v>
      </c>
      <c r="Q13" s="321">
        <v>15000</v>
      </c>
      <c r="R13" s="321">
        <v>15000</v>
      </c>
      <c r="S13" s="321">
        <v>0</v>
      </c>
      <c r="T13" s="298">
        <v>300000</v>
      </c>
      <c r="U13" s="298">
        <v>15000</v>
      </c>
      <c r="V13" s="299" t="e">
        <f>IF('Раздел 1'!AD15/'Раздел 1'!S15&lt;='Проверка штрафов'!T13," ","Превышен размер штрафа")</f>
        <v>#DIV/0!</v>
      </c>
      <c r="W13" s="299" t="e">
        <f>IF('Раздел 1'!AD15/'Раздел 1'!S15&gt;='Проверка штрафов'!U13," ","Средний размер низок!")</f>
        <v>#DIV/0!</v>
      </c>
      <c r="X13" s="301"/>
    </row>
    <row r="14" spans="1:43" ht="52.8" x14ac:dyDescent="0.25">
      <c r="A14" s="310" t="s">
        <v>72</v>
      </c>
      <c r="B14" s="308" t="s">
        <v>185</v>
      </c>
      <c r="C14" s="309">
        <v>8</v>
      </c>
      <c r="D14" s="319">
        <v>200000</v>
      </c>
      <c r="E14" s="319">
        <v>300000</v>
      </c>
      <c r="F14" s="319">
        <v>20000</v>
      </c>
      <c r="G14" s="319">
        <v>30000</v>
      </c>
      <c r="H14" s="319">
        <v>20000</v>
      </c>
      <c r="I14" s="319">
        <v>30000</v>
      </c>
      <c r="J14" s="319">
        <v>2000</v>
      </c>
      <c r="K14" s="319">
        <v>3000</v>
      </c>
      <c r="L14" s="320">
        <v>300000</v>
      </c>
      <c r="M14" s="320">
        <v>30000</v>
      </c>
      <c r="N14" s="320">
        <v>30000</v>
      </c>
      <c r="O14" s="320">
        <v>3000</v>
      </c>
      <c r="P14" s="321">
        <v>200000</v>
      </c>
      <c r="Q14" s="321">
        <v>20000</v>
      </c>
      <c r="R14" s="321">
        <v>20000</v>
      </c>
      <c r="S14" s="321">
        <v>2000</v>
      </c>
      <c r="T14" s="298">
        <v>300000</v>
      </c>
      <c r="U14" s="298">
        <v>2000</v>
      </c>
      <c r="V14" s="299" t="e">
        <f>IF('Раздел 1'!AD16/'Раздел 1'!S16&lt;='Проверка штрафов'!T14," ","Превышен размер штрафа")</f>
        <v>#DIV/0!</v>
      </c>
      <c r="W14" s="299" t="e">
        <f>IF('Раздел 1'!AD16/'Раздел 1'!S16&gt;='Проверка штрафов'!U14," ","Средний размер низок!")</f>
        <v>#DIV/0!</v>
      </c>
      <c r="X14" s="301"/>
    </row>
    <row r="15" spans="1:43" ht="66" x14ac:dyDescent="0.25">
      <c r="A15" s="310" t="s">
        <v>108</v>
      </c>
      <c r="B15" s="308" t="s">
        <v>186</v>
      </c>
      <c r="C15" s="309">
        <v>9</v>
      </c>
      <c r="D15" s="319">
        <v>500000</v>
      </c>
      <c r="E15" s="319">
        <v>1000000</v>
      </c>
      <c r="F15" s="319">
        <v>40000</v>
      </c>
      <c r="G15" s="319">
        <v>50000</v>
      </c>
      <c r="H15" s="319">
        <v>40000</v>
      </c>
      <c r="I15" s="319">
        <v>50000</v>
      </c>
      <c r="J15" s="319"/>
      <c r="K15" s="319"/>
      <c r="L15" s="320">
        <v>1000000</v>
      </c>
      <c r="M15" s="320">
        <v>50000</v>
      </c>
      <c r="N15" s="320">
        <v>50000</v>
      </c>
      <c r="O15" s="320">
        <v>0</v>
      </c>
      <c r="P15" s="321">
        <v>500000</v>
      </c>
      <c r="Q15" s="321">
        <v>40000</v>
      </c>
      <c r="R15" s="321">
        <v>40000</v>
      </c>
      <c r="S15" s="321">
        <v>0</v>
      </c>
      <c r="T15" s="298">
        <v>1000000</v>
      </c>
      <c r="U15" s="298">
        <v>40000</v>
      </c>
      <c r="V15" s="299" t="e">
        <f>IF('Раздел 1'!AD17/'Раздел 1'!S17&lt;='Проверка штрафов'!T15," ","Превышен размер штрафа")</f>
        <v>#DIV/0!</v>
      </c>
      <c r="W15" s="299" t="e">
        <f>IF('Раздел 1'!AD17/'Раздел 1'!S17&gt;='Проверка штрафов'!U15," ","Средний размер низок!")</f>
        <v>#DIV/0!</v>
      </c>
      <c r="X15" s="301"/>
    </row>
    <row r="16" spans="1:43" ht="66" x14ac:dyDescent="0.25">
      <c r="A16" s="307" t="s">
        <v>355</v>
      </c>
      <c r="B16" s="308" t="s">
        <v>56</v>
      </c>
      <c r="C16" s="309">
        <v>10</v>
      </c>
      <c r="D16" s="319">
        <v>30000</v>
      </c>
      <c r="E16" s="319">
        <v>60000</v>
      </c>
      <c r="F16" s="319">
        <v>3000</v>
      </c>
      <c r="G16" s="319">
        <v>6000</v>
      </c>
      <c r="H16" s="319">
        <v>3000</v>
      </c>
      <c r="I16" s="319">
        <v>6000</v>
      </c>
      <c r="J16" s="319">
        <v>1500</v>
      </c>
      <c r="K16" s="319">
        <v>3000</v>
      </c>
      <c r="L16" s="320">
        <v>60000</v>
      </c>
      <c r="M16" s="320">
        <v>6000</v>
      </c>
      <c r="N16" s="320">
        <v>6000</v>
      </c>
      <c r="O16" s="320">
        <v>3000</v>
      </c>
      <c r="P16" s="321">
        <v>30000</v>
      </c>
      <c r="Q16" s="321">
        <v>3000</v>
      </c>
      <c r="R16" s="321">
        <v>3000</v>
      </c>
      <c r="S16" s="321">
        <v>1500</v>
      </c>
      <c r="T16" s="298">
        <v>60000</v>
      </c>
      <c r="U16" s="298">
        <v>1500</v>
      </c>
      <c r="V16" s="299" t="e">
        <f>IF('Раздел 1'!AD18/'Раздел 1'!S18&lt;='Проверка штрафов'!T16," ","Превышен размер штрафа")</f>
        <v>#DIV/0!</v>
      </c>
      <c r="W16" s="299" t="e">
        <f>IF('Раздел 1'!AD18/'Раздел 1'!S18&gt;='Проверка штрафов'!U16," ","Средний размер низок!")</f>
        <v>#DIV/0!</v>
      </c>
      <c r="X16" s="301"/>
    </row>
    <row r="17" spans="1:24" ht="52.8" x14ac:dyDescent="0.25">
      <c r="A17" s="307" t="s">
        <v>120</v>
      </c>
      <c r="B17" s="308" t="s">
        <v>187</v>
      </c>
      <c r="C17" s="309">
        <v>11</v>
      </c>
      <c r="D17" s="319">
        <v>15000</v>
      </c>
      <c r="E17" s="319">
        <v>20000</v>
      </c>
      <c r="F17" s="319">
        <v>1500</v>
      </c>
      <c r="G17" s="319">
        <v>2500</v>
      </c>
      <c r="H17" s="319">
        <v>1500</v>
      </c>
      <c r="I17" s="319">
        <v>2500</v>
      </c>
      <c r="J17" s="319">
        <v>1000</v>
      </c>
      <c r="K17" s="319">
        <v>1500</v>
      </c>
      <c r="L17" s="320">
        <v>20000</v>
      </c>
      <c r="M17" s="320">
        <v>2500</v>
      </c>
      <c r="N17" s="320">
        <v>2500</v>
      </c>
      <c r="O17" s="320">
        <v>1500</v>
      </c>
      <c r="P17" s="321">
        <v>15000</v>
      </c>
      <c r="Q17" s="321">
        <v>1500</v>
      </c>
      <c r="R17" s="321">
        <v>1500</v>
      </c>
      <c r="S17" s="321">
        <v>1000</v>
      </c>
      <c r="T17" s="298">
        <v>20000</v>
      </c>
      <c r="U17" s="298">
        <v>1000</v>
      </c>
      <c r="V17" s="299" t="e">
        <f>IF('Раздел 1'!AD19/'Раздел 1'!S19&lt;='Проверка штрафов'!T17," ","Превышен размер штрафа")</f>
        <v>#DIV/0!</v>
      </c>
      <c r="W17" s="299" t="e">
        <f>IF('Раздел 1'!AD19/'Раздел 1'!S19&gt;='Проверка штрафов'!U17," ","Средний размер низок!")</f>
        <v>#DIV/0!</v>
      </c>
      <c r="X17" s="301"/>
    </row>
    <row r="18" spans="1:24" ht="118.8" x14ac:dyDescent="0.25">
      <c r="A18" s="307" t="s">
        <v>109</v>
      </c>
      <c r="B18" s="308" t="s">
        <v>188</v>
      </c>
      <c r="C18" s="309">
        <v>12</v>
      </c>
      <c r="D18" s="319">
        <v>20000</v>
      </c>
      <c r="E18" s="319">
        <v>25000</v>
      </c>
      <c r="F18" s="319">
        <v>2000</v>
      </c>
      <c r="G18" s="319">
        <v>3000</v>
      </c>
      <c r="H18" s="319">
        <v>2000</v>
      </c>
      <c r="I18" s="319">
        <v>3000</v>
      </c>
      <c r="J18" s="319"/>
      <c r="K18" s="319"/>
      <c r="L18" s="320">
        <v>25000</v>
      </c>
      <c r="M18" s="320">
        <v>3000</v>
      </c>
      <c r="N18" s="320">
        <v>3000</v>
      </c>
      <c r="O18" s="320">
        <v>0</v>
      </c>
      <c r="P18" s="321">
        <v>20000</v>
      </c>
      <c r="Q18" s="321">
        <v>2000</v>
      </c>
      <c r="R18" s="321">
        <v>2000</v>
      </c>
      <c r="S18" s="321">
        <v>0</v>
      </c>
      <c r="T18" s="298">
        <v>25000</v>
      </c>
      <c r="U18" s="298">
        <v>2000</v>
      </c>
      <c r="V18" s="299" t="e">
        <f>IF('Раздел 1'!AD20/'Раздел 1'!S20&lt;='Проверка штрафов'!T18," ","Превышен размер штрафа")</f>
        <v>#DIV/0!</v>
      </c>
      <c r="W18" s="299" t="e">
        <f>IF('Раздел 1'!AD20/'Раздел 1'!S20&gt;='Проверка штрафов'!U18," ","Средний размер низок!")</f>
        <v>#DIV/0!</v>
      </c>
      <c r="X18" s="301"/>
    </row>
    <row r="19" spans="1:24" ht="52.8" x14ac:dyDescent="0.25">
      <c r="A19" s="307" t="s">
        <v>110</v>
      </c>
      <c r="B19" s="308" t="s">
        <v>189</v>
      </c>
      <c r="C19" s="309">
        <v>13</v>
      </c>
      <c r="D19" s="319">
        <v>20000</v>
      </c>
      <c r="E19" s="319">
        <v>25000</v>
      </c>
      <c r="F19" s="319">
        <v>2000</v>
      </c>
      <c r="G19" s="319">
        <v>3000</v>
      </c>
      <c r="H19" s="319">
        <v>2000</v>
      </c>
      <c r="I19" s="319">
        <v>3000</v>
      </c>
      <c r="J19" s="319"/>
      <c r="K19" s="319"/>
      <c r="L19" s="320">
        <v>25000</v>
      </c>
      <c r="M19" s="320">
        <v>3000</v>
      </c>
      <c r="N19" s="320">
        <v>3000</v>
      </c>
      <c r="O19" s="320">
        <v>0</v>
      </c>
      <c r="P19" s="321">
        <v>20000</v>
      </c>
      <c r="Q19" s="321">
        <v>2000</v>
      </c>
      <c r="R19" s="321">
        <v>2000</v>
      </c>
      <c r="S19" s="321">
        <v>0</v>
      </c>
      <c r="T19" s="298">
        <v>25000</v>
      </c>
      <c r="U19" s="298">
        <v>2000</v>
      </c>
      <c r="V19" s="299" t="e">
        <f>IF('Раздел 1'!AD21/'Раздел 1'!S21&lt;='Проверка штрафов'!T19," ","Превышен размер штрафа")</f>
        <v>#DIV/0!</v>
      </c>
      <c r="W19" s="299" t="e">
        <f>IF('Раздел 1'!AD21/'Раздел 1'!S21&gt;='Проверка штрафов'!U19," ","Средний размер низок!")</f>
        <v>#DIV/0!</v>
      </c>
      <c r="X19" s="301"/>
    </row>
    <row r="20" spans="1:24" ht="92.4" x14ac:dyDescent="0.25">
      <c r="A20" s="307" t="s">
        <v>111</v>
      </c>
      <c r="B20" s="308" t="s">
        <v>190</v>
      </c>
      <c r="C20" s="309">
        <v>14</v>
      </c>
      <c r="D20" s="319">
        <v>10000</v>
      </c>
      <c r="E20" s="319">
        <v>20000</v>
      </c>
      <c r="F20" s="319">
        <v>2000</v>
      </c>
      <c r="G20" s="319">
        <v>3000</v>
      </c>
      <c r="H20" s="319">
        <v>2000</v>
      </c>
      <c r="I20" s="319">
        <v>3000</v>
      </c>
      <c r="J20" s="319">
        <v>500</v>
      </c>
      <c r="K20" s="319">
        <v>1000</v>
      </c>
      <c r="L20" s="320">
        <v>20000</v>
      </c>
      <c r="M20" s="320">
        <v>3000</v>
      </c>
      <c r="N20" s="320">
        <v>3000</v>
      </c>
      <c r="O20" s="320">
        <v>1000</v>
      </c>
      <c r="P20" s="321">
        <v>10000</v>
      </c>
      <c r="Q20" s="321">
        <v>2000</v>
      </c>
      <c r="R20" s="321">
        <v>2000</v>
      </c>
      <c r="S20" s="321">
        <v>500</v>
      </c>
      <c r="T20" s="298">
        <v>20000</v>
      </c>
      <c r="U20" s="298">
        <v>500</v>
      </c>
      <c r="V20" s="299" t="e">
        <f>IF('Раздел 1'!AD22/'Раздел 1'!S22&lt;='Проверка штрафов'!T20," ","Превышен размер штрафа")</f>
        <v>#DIV/0!</v>
      </c>
      <c r="W20" s="299" t="e">
        <f>IF('Раздел 1'!AD22/'Раздел 1'!S22&gt;='Проверка штрафов'!U20," ","Средний размер низок!")</f>
        <v>#DIV/0!</v>
      </c>
      <c r="X20" s="301"/>
    </row>
    <row r="21" spans="1:24" ht="105.6" x14ac:dyDescent="0.25">
      <c r="A21" s="307" t="s">
        <v>112</v>
      </c>
      <c r="B21" s="308" t="s">
        <v>191</v>
      </c>
      <c r="C21" s="309">
        <v>15</v>
      </c>
      <c r="D21" s="319">
        <v>30000</v>
      </c>
      <c r="E21" s="319">
        <v>40000</v>
      </c>
      <c r="F21" s="319">
        <v>4000</v>
      </c>
      <c r="G21" s="319">
        <v>5000</v>
      </c>
      <c r="H21" s="319">
        <v>4000</v>
      </c>
      <c r="I21" s="319">
        <v>5000</v>
      </c>
      <c r="J21" s="319"/>
      <c r="K21" s="319"/>
      <c r="L21" s="320">
        <v>40000</v>
      </c>
      <c r="M21" s="320">
        <v>5000</v>
      </c>
      <c r="N21" s="320">
        <v>5000</v>
      </c>
      <c r="O21" s="320">
        <v>0</v>
      </c>
      <c r="P21" s="321">
        <v>30000</v>
      </c>
      <c r="Q21" s="321">
        <v>4000</v>
      </c>
      <c r="R21" s="321">
        <v>4000</v>
      </c>
      <c r="S21" s="321">
        <v>0</v>
      </c>
      <c r="T21" s="298">
        <v>40000</v>
      </c>
      <c r="U21" s="298">
        <v>4000</v>
      </c>
      <c r="V21" s="299" t="e">
        <f>IF('Раздел 1'!AD23/'Раздел 1'!S23&lt;='Проверка штрафов'!T21," ","Превышен размер штрафа")</f>
        <v>#DIV/0!</v>
      </c>
      <c r="W21" s="299" t="e">
        <f>IF('Раздел 1'!AD23/'Раздел 1'!S23&gt;='Проверка штрафов'!U21," ","Средний размер низок!")</f>
        <v>#DIV/0!</v>
      </c>
      <c r="X21" s="301"/>
    </row>
    <row r="22" spans="1:24" ht="52.8" x14ac:dyDescent="0.25">
      <c r="A22" s="307" t="s">
        <v>113</v>
      </c>
      <c r="B22" s="308" t="s">
        <v>192</v>
      </c>
      <c r="C22" s="309">
        <v>16</v>
      </c>
      <c r="D22" s="319">
        <v>40000</v>
      </c>
      <c r="E22" s="319">
        <v>50000</v>
      </c>
      <c r="F22" s="319">
        <v>4000</v>
      </c>
      <c r="G22" s="319">
        <v>5000</v>
      </c>
      <c r="H22" s="319">
        <v>4000</v>
      </c>
      <c r="I22" s="319">
        <v>5000</v>
      </c>
      <c r="J22" s="319">
        <v>2000</v>
      </c>
      <c r="K22" s="319">
        <v>2500</v>
      </c>
      <c r="L22" s="320">
        <v>50000</v>
      </c>
      <c r="M22" s="320">
        <v>5000</v>
      </c>
      <c r="N22" s="320">
        <v>5000</v>
      </c>
      <c r="O22" s="320">
        <v>2500</v>
      </c>
      <c r="P22" s="321">
        <v>40000</v>
      </c>
      <c r="Q22" s="321">
        <v>4000</v>
      </c>
      <c r="R22" s="321">
        <v>4000</v>
      </c>
      <c r="S22" s="321">
        <v>2000</v>
      </c>
      <c r="T22" s="298">
        <v>50000</v>
      </c>
      <c r="U22" s="298">
        <v>2000</v>
      </c>
      <c r="V22" s="299" t="e">
        <f>IF('Раздел 1'!AD24/'Раздел 1'!S24&lt;='Проверка штрафов'!T22," ","Превышен размер штрафа")</f>
        <v>#DIV/0!</v>
      </c>
      <c r="W22" s="299" t="e">
        <f>IF('Раздел 1'!AD24/'Раздел 1'!S24&gt;='Проверка штрафов'!U22," ","Средний размер низок!")</f>
        <v>#DIV/0!</v>
      </c>
      <c r="X22" s="301"/>
    </row>
    <row r="23" spans="1:24" ht="39.6" x14ac:dyDescent="0.25">
      <c r="A23" s="307" t="s">
        <v>114</v>
      </c>
      <c r="B23" s="308" t="s">
        <v>193</v>
      </c>
      <c r="C23" s="309">
        <v>17</v>
      </c>
      <c r="D23" s="319">
        <v>30000</v>
      </c>
      <c r="E23" s="319">
        <v>40000</v>
      </c>
      <c r="F23" s="319">
        <v>3000</v>
      </c>
      <c r="G23" s="319">
        <v>4000</v>
      </c>
      <c r="H23" s="319">
        <v>3000</v>
      </c>
      <c r="I23" s="319">
        <v>4000</v>
      </c>
      <c r="J23" s="319">
        <v>1500</v>
      </c>
      <c r="K23" s="319">
        <v>2000</v>
      </c>
      <c r="L23" s="320">
        <v>40000</v>
      </c>
      <c r="M23" s="320">
        <v>4000</v>
      </c>
      <c r="N23" s="320">
        <v>4000</v>
      </c>
      <c r="O23" s="320">
        <v>2000</v>
      </c>
      <c r="P23" s="321">
        <v>30000</v>
      </c>
      <c r="Q23" s="321">
        <v>3000</v>
      </c>
      <c r="R23" s="321">
        <v>3000</v>
      </c>
      <c r="S23" s="321">
        <v>1500</v>
      </c>
      <c r="T23" s="298">
        <v>40000</v>
      </c>
      <c r="U23" s="298">
        <v>1500</v>
      </c>
      <c r="V23" s="299" t="e">
        <f>IF('Раздел 1'!AD25/'Раздел 1'!S25&lt;='Проверка штрафов'!T23," ","Превышен размер штрафа")</f>
        <v>#DIV/0!</v>
      </c>
      <c r="W23" s="299" t="e">
        <f>IF('Раздел 1'!AD25/'Раздел 1'!S25&gt;='Проверка штрафов'!U23," ","Средний размер низок!")</f>
        <v>#DIV/0!</v>
      </c>
      <c r="X23" s="301"/>
    </row>
    <row r="24" spans="1:24" ht="39.6" x14ac:dyDescent="0.25">
      <c r="A24" s="307" t="s">
        <v>115</v>
      </c>
      <c r="B24" s="308" t="s">
        <v>194</v>
      </c>
      <c r="C24" s="309">
        <v>18</v>
      </c>
      <c r="D24" s="319">
        <v>100000</v>
      </c>
      <c r="E24" s="319">
        <v>200000</v>
      </c>
      <c r="F24" s="319">
        <v>5000</v>
      </c>
      <c r="G24" s="319">
        <v>10000</v>
      </c>
      <c r="H24" s="319">
        <v>4000</v>
      </c>
      <c r="I24" s="319">
        <v>8000</v>
      </c>
      <c r="J24" s="319"/>
      <c r="K24" s="319"/>
      <c r="L24" s="320">
        <v>200000</v>
      </c>
      <c r="M24" s="320">
        <v>10000</v>
      </c>
      <c r="N24" s="320">
        <v>8000</v>
      </c>
      <c r="O24" s="320">
        <v>0</v>
      </c>
      <c r="P24" s="321">
        <v>100000</v>
      </c>
      <c r="Q24" s="321">
        <v>5000</v>
      </c>
      <c r="R24" s="321">
        <v>4000</v>
      </c>
      <c r="S24" s="321">
        <v>0</v>
      </c>
      <c r="T24" s="298">
        <v>200000</v>
      </c>
      <c r="U24" s="298">
        <v>4000</v>
      </c>
      <c r="V24" s="299" t="e">
        <f>IF('Раздел 1'!AD26/'Раздел 1'!S26&lt;='Проверка штрафов'!T24," ","Превышен размер штрафа")</f>
        <v>#DIV/0!</v>
      </c>
      <c r="W24" s="299" t="e">
        <f>IF('Раздел 1'!AD26/'Раздел 1'!S26&gt;='Проверка штрафов'!U24," ","Средний размер низок!")</f>
        <v>#DIV/0!</v>
      </c>
      <c r="X24" s="301"/>
    </row>
    <row r="25" spans="1:24" ht="118.8" x14ac:dyDescent="0.25">
      <c r="A25" s="307" t="s">
        <v>116</v>
      </c>
      <c r="B25" s="308" t="s">
        <v>195</v>
      </c>
      <c r="C25" s="309">
        <v>19</v>
      </c>
      <c r="D25" s="319">
        <v>300000</v>
      </c>
      <c r="E25" s="319">
        <v>500000</v>
      </c>
      <c r="F25" s="322"/>
      <c r="G25" s="322"/>
      <c r="H25" s="322"/>
      <c r="I25" s="322"/>
      <c r="J25" s="322"/>
      <c r="K25" s="322"/>
      <c r="L25" s="320">
        <v>500000</v>
      </c>
      <c r="M25" s="320">
        <v>0</v>
      </c>
      <c r="N25" s="320">
        <v>0</v>
      </c>
      <c r="O25" s="320">
        <v>0</v>
      </c>
      <c r="P25" s="321">
        <v>300000</v>
      </c>
      <c r="Q25" s="321">
        <v>0</v>
      </c>
      <c r="R25" s="321">
        <v>0</v>
      </c>
      <c r="S25" s="321">
        <v>0</v>
      </c>
      <c r="T25" s="298">
        <v>500000</v>
      </c>
      <c r="U25" s="298">
        <v>300000</v>
      </c>
      <c r="V25" s="299" t="e">
        <f>IF('Раздел 1'!AD27/'Раздел 1'!S27&lt;='Проверка штрафов'!T25," ","Превышен размер штрафа")</f>
        <v>#DIV/0!</v>
      </c>
      <c r="W25" s="299" t="e">
        <f>IF('Раздел 1'!AD27/'Раздел 1'!S27&gt;='Проверка штрафов'!U25," ","Средний размер низок!")</f>
        <v>#DIV/0!</v>
      </c>
      <c r="X25" s="301"/>
    </row>
    <row r="26" spans="1:24" ht="52.8" x14ac:dyDescent="0.25">
      <c r="A26" s="307" t="s">
        <v>298</v>
      </c>
      <c r="B26" s="308" t="s">
        <v>299</v>
      </c>
      <c r="C26" s="309">
        <v>20</v>
      </c>
      <c r="D26" s="319">
        <v>500000</v>
      </c>
      <c r="E26" s="319">
        <v>1000000</v>
      </c>
      <c r="F26" s="319"/>
      <c r="G26" s="319"/>
      <c r="H26" s="319"/>
      <c r="I26" s="319"/>
      <c r="J26" s="319"/>
      <c r="K26" s="319"/>
      <c r="L26" s="320">
        <v>1000000</v>
      </c>
      <c r="M26" s="320">
        <v>0</v>
      </c>
      <c r="N26" s="320">
        <v>0</v>
      </c>
      <c r="O26" s="320">
        <v>0</v>
      </c>
      <c r="P26" s="321">
        <v>500000</v>
      </c>
      <c r="Q26" s="321">
        <v>0</v>
      </c>
      <c r="R26" s="321">
        <v>0</v>
      </c>
      <c r="S26" s="321">
        <v>0</v>
      </c>
      <c r="T26" s="298">
        <v>1000000</v>
      </c>
      <c r="U26" s="298">
        <v>500000</v>
      </c>
      <c r="V26" s="299" t="e">
        <f>IF('Раздел 1'!AD28/'Раздел 1'!S28&lt;='Проверка штрафов'!T26," ","Превышен размер штрафа")</f>
        <v>#DIV/0!</v>
      </c>
      <c r="W26" s="299" t="e">
        <f>IF('Раздел 1'!AD28/'Раздел 1'!S28&gt;='Проверка штрафов'!U26," ","Средний размер низок!")</f>
        <v>#DIV/0!</v>
      </c>
      <c r="X26" s="301"/>
    </row>
    <row r="27" spans="1:24" ht="26.4" x14ac:dyDescent="0.25">
      <c r="A27" s="307" t="s">
        <v>223</v>
      </c>
      <c r="B27" s="308" t="s">
        <v>196</v>
      </c>
      <c r="C27" s="309">
        <v>21</v>
      </c>
      <c r="D27" s="319">
        <v>100000</v>
      </c>
      <c r="E27" s="319">
        <v>400000</v>
      </c>
      <c r="F27" s="319">
        <v>20000</v>
      </c>
      <c r="G27" s="319">
        <v>50000</v>
      </c>
      <c r="H27" s="319">
        <v>20000</v>
      </c>
      <c r="I27" s="319">
        <v>100000</v>
      </c>
      <c r="J27" s="323">
        <v>100</v>
      </c>
      <c r="K27" s="319">
        <v>50000</v>
      </c>
      <c r="L27" s="320">
        <v>400000</v>
      </c>
      <c r="M27" s="320">
        <v>50000</v>
      </c>
      <c r="N27" s="320">
        <v>400000</v>
      </c>
      <c r="O27" s="320">
        <v>50000</v>
      </c>
      <c r="P27" s="321">
        <v>100000</v>
      </c>
      <c r="Q27" s="321">
        <v>20000</v>
      </c>
      <c r="R27" s="321">
        <v>20000</v>
      </c>
      <c r="S27" s="321">
        <v>25000</v>
      </c>
      <c r="T27" s="298">
        <v>400000</v>
      </c>
      <c r="U27" s="298">
        <v>20000</v>
      </c>
      <c r="V27" s="299" t="e">
        <f>IF('Раздел 1'!AD29/'Раздел 1'!S29&lt;='Проверка штрафов'!T27," ","Превышен размер штрафа")</f>
        <v>#DIV/0!</v>
      </c>
      <c r="W27" s="299" t="e">
        <f>IF('Раздел 1'!AD29/'Раздел 1'!S29&gt;='Проверка штрафов'!U27," ","Средний размер низок!")</f>
        <v>#DIV/0!</v>
      </c>
      <c r="X27" s="301"/>
    </row>
    <row r="28" spans="1:24" ht="39.6" x14ac:dyDescent="0.25">
      <c r="A28" s="307" t="s">
        <v>9</v>
      </c>
      <c r="B28" s="308" t="s">
        <v>197</v>
      </c>
      <c r="C28" s="309">
        <v>22</v>
      </c>
      <c r="D28" s="319">
        <v>150000</v>
      </c>
      <c r="E28" s="319">
        <v>350000</v>
      </c>
      <c r="F28" s="319">
        <v>50000</v>
      </c>
      <c r="G28" s="319">
        <v>250000</v>
      </c>
      <c r="H28" s="319">
        <v>50000</v>
      </c>
      <c r="I28" s="319">
        <v>250000</v>
      </c>
      <c r="J28" s="319"/>
      <c r="K28" s="319"/>
      <c r="L28" s="320">
        <v>350000</v>
      </c>
      <c r="M28" s="320">
        <v>250000</v>
      </c>
      <c r="N28" s="320">
        <v>250000</v>
      </c>
      <c r="O28" s="320">
        <v>0</v>
      </c>
      <c r="P28" s="321">
        <v>150000</v>
      </c>
      <c r="Q28" s="321">
        <v>50000</v>
      </c>
      <c r="R28" s="321">
        <v>50000</v>
      </c>
      <c r="S28" s="321">
        <v>0</v>
      </c>
      <c r="T28" s="298">
        <v>350000</v>
      </c>
      <c r="U28" s="298">
        <v>50000</v>
      </c>
      <c r="V28" s="299" t="e">
        <f>IF('Раздел 1'!AD30/'Раздел 1'!S30&lt;='Проверка штрафов'!T28," ","Превышен размер штрафа")</f>
        <v>#DIV/0!</v>
      </c>
      <c r="W28" s="299" t="e">
        <f>IF('Раздел 1'!AD30/'Раздел 1'!S30&gt;='Проверка штрафов'!U28," ","Средний размер низок!")</f>
        <v>#DIV/0!</v>
      </c>
      <c r="X28" s="301"/>
    </row>
    <row r="29" spans="1:24" ht="92.4" x14ac:dyDescent="0.25">
      <c r="A29" s="311" t="s">
        <v>2830</v>
      </c>
      <c r="B29" s="308" t="s">
        <v>2831</v>
      </c>
      <c r="C29" s="309">
        <v>23</v>
      </c>
      <c r="D29" s="319">
        <v>100000</v>
      </c>
      <c r="E29" s="319">
        <v>1000000</v>
      </c>
      <c r="F29" s="319">
        <v>20000</v>
      </c>
      <c r="G29" s="319">
        <v>1000000</v>
      </c>
      <c r="H29" s="319">
        <v>20000</v>
      </c>
      <c r="I29" s="319">
        <v>1000000</v>
      </c>
      <c r="J29" s="319">
        <v>3000</v>
      </c>
      <c r="K29" s="319">
        <v>50000</v>
      </c>
      <c r="L29" s="320">
        <v>1000000</v>
      </c>
      <c r="M29" s="320">
        <v>1000000</v>
      </c>
      <c r="N29" s="320">
        <v>1000000</v>
      </c>
      <c r="O29" s="320">
        <v>50000</v>
      </c>
      <c r="P29" s="321">
        <v>100000</v>
      </c>
      <c r="Q29" s="321">
        <v>20000</v>
      </c>
      <c r="R29" s="321">
        <v>20000</v>
      </c>
      <c r="S29" s="321">
        <v>3000</v>
      </c>
      <c r="T29" s="298">
        <v>1000000</v>
      </c>
      <c r="U29" s="298">
        <v>3000</v>
      </c>
      <c r="V29" s="299" t="e">
        <f>IF('Раздел 1'!AD31/'Раздел 1'!S31&lt;='Проверка штрафов'!T29," ","Превышен размер штрафа")</f>
        <v>#DIV/0!</v>
      </c>
      <c r="W29" s="299" t="e">
        <f>IF('Раздел 1'!AD31/'Раздел 1'!S31&gt;='Проверка штрафов'!U29," ","Средний размер низок!")</f>
        <v>#DIV/0!</v>
      </c>
      <c r="X29" s="301"/>
    </row>
    <row r="30" spans="1:24" ht="237.6" x14ac:dyDescent="0.25">
      <c r="A30" s="307" t="s">
        <v>198</v>
      </c>
      <c r="B30" s="308" t="s">
        <v>199</v>
      </c>
      <c r="C30" s="309">
        <v>24</v>
      </c>
      <c r="D30" s="319">
        <v>100</v>
      </c>
      <c r="E30" s="319">
        <v>60000000</v>
      </c>
      <c r="F30" s="319">
        <v>100</v>
      </c>
      <c r="G30" s="319">
        <v>60000000</v>
      </c>
      <c r="H30" s="319">
        <v>100</v>
      </c>
      <c r="I30" s="319">
        <v>60000000</v>
      </c>
      <c r="J30" s="319">
        <v>100</v>
      </c>
      <c r="K30" s="319">
        <v>60000000</v>
      </c>
      <c r="L30" s="320">
        <v>60000000</v>
      </c>
      <c r="M30" s="320">
        <v>60000000</v>
      </c>
      <c r="N30" s="320">
        <v>60000000</v>
      </c>
      <c r="O30" s="320">
        <v>60000000</v>
      </c>
      <c r="P30" s="321">
        <v>100</v>
      </c>
      <c r="Q30" s="321">
        <v>100</v>
      </c>
      <c r="R30" s="321">
        <v>100</v>
      </c>
      <c r="S30" s="321">
        <v>100</v>
      </c>
      <c r="T30" s="298">
        <v>60000000</v>
      </c>
      <c r="U30" s="298">
        <v>100</v>
      </c>
      <c r="V30" s="299" t="e">
        <f>IF('Раздел 1'!AD32/'Раздел 1'!S32&lt;='Проверка штрафов'!T30," ","Превышен размер штрафа")</f>
        <v>#DIV/0!</v>
      </c>
      <c r="W30" s="299" t="e">
        <f>IF('Раздел 1'!AD32/'Раздел 1'!S32&gt;='Проверка штрафов'!U30," ","Средний размер низок!")</f>
        <v>#DIV/0!</v>
      </c>
      <c r="X30" s="301"/>
    </row>
    <row r="31" spans="1:24" ht="290.39999999999998" x14ac:dyDescent="0.25">
      <c r="A31" s="307" t="s">
        <v>356</v>
      </c>
      <c r="B31" s="308" t="s">
        <v>300</v>
      </c>
      <c r="C31" s="309">
        <v>25</v>
      </c>
      <c r="D31" s="319">
        <v>700000</v>
      </c>
      <c r="E31" s="319">
        <v>1000000</v>
      </c>
      <c r="F31" s="319">
        <v>30000</v>
      </c>
      <c r="G31" s="319">
        <v>50000</v>
      </c>
      <c r="H31" s="319">
        <v>30000</v>
      </c>
      <c r="I31" s="319">
        <v>50000</v>
      </c>
      <c r="J31" s="319"/>
      <c r="K31" s="319"/>
      <c r="L31" s="320">
        <v>1000000</v>
      </c>
      <c r="M31" s="320">
        <v>50000</v>
      </c>
      <c r="N31" s="320">
        <v>50000</v>
      </c>
      <c r="O31" s="320">
        <v>0</v>
      </c>
      <c r="P31" s="321">
        <v>700000</v>
      </c>
      <c r="Q31" s="321">
        <v>30000</v>
      </c>
      <c r="R31" s="321">
        <v>30000</v>
      </c>
      <c r="S31" s="321">
        <v>0</v>
      </c>
      <c r="T31" s="298">
        <v>1000000</v>
      </c>
      <c r="U31" s="298">
        <v>30000</v>
      </c>
      <c r="V31" s="299" t="e">
        <f>IF('Раздел 1'!AD33/'Раздел 1'!S33&lt;='Проверка штрафов'!T31," ","Превышен размер штрафа")</f>
        <v>#DIV/0!</v>
      </c>
      <c r="W31" s="299" t="e">
        <f>IF('Раздел 1'!AD33/'Раздел 1'!S33&gt;='Проверка штрафов'!U31," ","Средний размер низок!")</f>
        <v>#DIV/0!</v>
      </c>
      <c r="X31" s="301"/>
    </row>
    <row r="32" spans="1:24" ht="52.8" x14ac:dyDescent="0.25">
      <c r="A32" s="307" t="s">
        <v>10</v>
      </c>
      <c r="B32" s="308" t="s">
        <v>200</v>
      </c>
      <c r="C32" s="309">
        <v>26</v>
      </c>
      <c r="D32" s="319">
        <v>1500</v>
      </c>
      <c r="E32" s="319">
        <v>2500</v>
      </c>
      <c r="F32" s="319">
        <v>1500</v>
      </c>
      <c r="G32" s="319">
        <v>2500</v>
      </c>
      <c r="H32" s="319">
        <v>1500</v>
      </c>
      <c r="I32" s="319">
        <v>2500</v>
      </c>
      <c r="J32" s="319">
        <v>1500</v>
      </c>
      <c r="K32" s="319">
        <v>2500</v>
      </c>
      <c r="L32" s="320">
        <v>2500</v>
      </c>
      <c r="M32" s="320">
        <v>2500</v>
      </c>
      <c r="N32" s="320">
        <v>2500</v>
      </c>
      <c r="O32" s="320">
        <v>2500</v>
      </c>
      <c r="P32" s="321">
        <v>1500</v>
      </c>
      <c r="Q32" s="321">
        <v>1500</v>
      </c>
      <c r="R32" s="321">
        <v>1500</v>
      </c>
      <c r="S32" s="321">
        <v>1500</v>
      </c>
      <c r="T32" s="298">
        <v>2500</v>
      </c>
      <c r="U32" s="298">
        <v>1500</v>
      </c>
      <c r="V32" s="299" t="e">
        <f>IF('Раздел 1'!AD34/'Раздел 1'!S34&lt;='Проверка штрафов'!T32," ","Превышен размер штрафа")</f>
        <v>#DIV/0!</v>
      </c>
      <c r="W32" s="299" t="e">
        <f>IF('Раздел 1'!AD34/'Раздел 1'!S34&gt;='Проверка штрафов'!U32," ","Средний размер низок!")</f>
        <v>#DIV/0!</v>
      </c>
      <c r="X32" s="301"/>
    </row>
    <row r="33" spans="1:24" ht="52.8" x14ac:dyDescent="0.25">
      <c r="A33" s="307" t="s">
        <v>76</v>
      </c>
      <c r="B33" s="308" t="s">
        <v>201</v>
      </c>
      <c r="C33" s="309">
        <v>27</v>
      </c>
      <c r="D33" s="319">
        <v>400000</v>
      </c>
      <c r="E33" s="319">
        <v>500000</v>
      </c>
      <c r="F33" s="319">
        <v>35000</v>
      </c>
      <c r="G33" s="319">
        <v>40000</v>
      </c>
      <c r="H33" s="319">
        <v>35000</v>
      </c>
      <c r="I33" s="319">
        <v>40000</v>
      </c>
      <c r="J33" s="319">
        <v>2000</v>
      </c>
      <c r="K33" s="319">
        <v>4000</v>
      </c>
      <c r="L33" s="320">
        <v>500000</v>
      </c>
      <c r="M33" s="320">
        <v>40000</v>
      </c>
      <c r="N33" s="320">
        <v>40000</v>
      </c>
      <c r="O33" s="320">
        <v>4000</v>
      </c>
      <c r="P33" s="321">
        <v>400000</v>
      </c>
      <c r="Q33" s="321">
        <v>35000</v>
      </c>
      <c r="R33" s="321">
        <v>35000</v>
      </c>
      <c r="S33" s="321">
        <v>2000</v>
      </c>
      <c r="T33" s="298">
        <v>500000</v>
      </c>
      <c r="U33" s="298">
        <v>2000</v>
      </c>
      <c r="V33" s="299" t="e">
        <f>IF('Раздел 1'!AD35/'Раздел 1'!S35&lt;='Проверка штрафов'!T33," ","Превышен размер штрафа")</f>
        <v>#DIV/0!</v>
      </c>
      <c r="W33" s="299" t="e">
        <f>IF('Раздел 1'!AD35/'Раздел 1'!S35&gt;='Проверка штрафов'!U33," ","Средний размер низок!")</f>
        <v>#DIV/0!</v>
      </c>
      <c r="X33" s="301"/>
    </row>
    <row r="34" spans="1:24" ht="52.8" x14ac:dyDescent="0.25">
      <c r="A34" s="307" t="s">
        <v>202</v>
      </c>
      <c r="B34" s="308" t="s">
        <v>203</v>
      </c>
      <c r="C34" s="309">
        <v>28</v>
      </c>
      <c r="D34" s="319">
        <v>700000</v>
      </c>
      <c r="E34" s="319">
        <v>800000</v>
      </c>
      <c r="F34" s="319">
        <v>45000</v>
      </c>
      <c r="G34" s="319">
        <v>50000</v>
      </c>
      <c r="H34" s="319">
        <v>45000</v>
      </c>
      <c r="I34" s="319">
        <v>50000</v>
      </c>
      <c r="J34" s="319"/>
      <c r="K34" s="319"/>
      <c r="L34" s="320">
        <v>800000</v>
      </c>
      <c r="M34" s="320">
        <v>50000</v>
      </c>
      <c r="N34" s="320">
        <v>50000</v>
      </c>
      <c r="O34" s="320">
        <v>0</v>
      </c>
      <c r="P34" s="321">
        <v>700000</v>
      </c>
      <c r="Q34" s="321">
        <v>45000</v>
      </c>
      <c r="R34" s="321">
        <v>45000</v>
      </c>
      <c r="S34" s="321">
        <v>0</v>
      </c>
      <c r="T34" s="298">
        <v>800000</v>
      </c>
      <c r="U34" s="298">
        <v>45000</v>
      </c>
      <c r="V34" s="299" t="e">
        <f>IF('Раздел 1'!AD36/'Раздел 1'!S36&lt;='Проверка штрафов'!T34," ","Превышен размер штрафа")</f>
        <v>#DIV/0!</v>
      </c>
      <c r="W34" s="299" t="e">
        <f>IF('Раздел 1'!AD36/'Раздел 1'!S36&gt;='Проверка штрафов'!U34," ","Средний размер низок!")</f>
        <v>#DIV/0!</v>
      </c>
      <c r="X34" s="301"/>
    </row>
    <row r="35" spans="1:24" ht="66" x14ac:dyDescent="0.25">
      <c r="A35" s="307" t="s">
        <v>11</v>
      </c>
      <c r="B35" s="308" t="s">
        <v>204</v>
      </c>
      <c r="C35" s="309">
        <v>29</v>
      </c>
      <c r="D35" s="319"/>
      <c r="E35" s="319"/>
      <c r="F35" s="319">
        <v>50000</v>
      </c>
      <c r="G35" s="319">
        <v>100000</v>
      </c>
      <c r="H35" s="319">
        <v>50000</v>
      </c>
      <c r="I35" s="319">
        <v>100000</v>
      </c>
      <c r="J35" s="319"/>
      <c r="K35" s="319"/>
      <c r="L35" s="320">
        <v>0</v>
      </c>
      <c r="M35" s="320">
        <v>100000</v>
      </c>
      <c r="N35" s="320">
        <v>100000</v>
      </c>
      <c r="O35" s="320">
        <v>0</v>
      </c>
      <c r="P35" s="321">
        <v>0</v>
      </c>
      <c r="Q35" s="321">
        <v>50000</v>
      </c>
      <c r="R35" s="321">
        <v>50000</v>
      </c>
      <c r="S35" s="321">
        <v>0</v>
      </c>
      <c r="T35" s="298">
        <v>100000</v>
      </c>
      <c r="U35" s="298">
        <v>50000</v>
      </c>
      <c r="V35" s="299" t="e">
        <f>IF('Раздел 1'!AD37/'Раздел 1'!S37&lt;='Проверка штрафов'!T35," ","Превышен размер штрафа")</f>
        <v>#DIV/0!</v>
      </c>
      <c r="W35" s="299" t="e">
        <f>IF('Раздел 1'!AD37/'Раздел 1'!S37&gt;='Проверка штрафов'!U35," ","Средний размер низок!")</f>
        <v>#DIV/0!</v>
      </c>
      <c r="X35" s="301"/>
    </row>
    <row r="36" spans="1:24" ht="52.8" x14ac:dyDescent="0.25">
      <c r="A36" s="307" t="s">
        <v>117</v>
      </c>
      <c r="B36" s="308" t="s">
        <v>205</v>
      </c>
      <c r="C36" s="309">
        <v>30</v>
      </c>
      <c r="D36" s="319">
        <v>170000</v>
      </c>
      <c r="E36" s="319">
        <v>250000</v>
      </c>
      <c r="F36" s="319">
        <v>30000</v>
      </c>
      <c r="G36" s="319">
        <v>50000</v>
      </c>
      <c r="H36" s="319">
        <v>30000</v>
      </c>
      <c r="I36" s="319">
        <v>40000</v>
      </c>
      <c r="J36" s="319">
        <v>500</v>
      </c>
      <c r="K36" s="319">
        <v>1000</v>
      </c>
      <c r="L36" s="320">
        <v>250000</v>
      </c>
      <c r="M36" s="320">
        <v>50000</v>
      </c>
      <c r="N36" s="320">
        <v>40000</v>
      </c>
      <c r="O36" s="320">
        <v>1000</v>
      </c>
      <c r="P36" s="321">
        <v>170000</v>
      </c>
      <c r="Q36" s="321">
        <v>30000</v>
      </c>
      <c r="R36" s="321">
        <v>30000</v>
      </c>
      <c r="S36" s="321">
        <v>500</v>
      </c>
      <c r="T36" s="298">
        <v>250000</v>
      </c>
      <c r="U36" s="298">
        <v>500</v>
      </c>
      <c r="V36" s="299" t="str">
        <f>IF('Раздел 1'!AD38/'Раздел 1'!S38&lt;='Проверка штрафов'!T36," ","Превышен размер штрафа")</f>
        <v xml:space="preserve"> </v>
      </c>
      <c r="W36" s="299" t="str">
        <f>IF('Раздел 1'!AD38/'Раздел 1'!S38&gt;='Проверка штрафов'!U36," ","Средний размер низок!")</f>
        <v xml:space="preserve"> </v>
      </c>
      <c r="X36" s="301"/>
    </row>
    <row r="37" spans="1:24" ht="66" x14ac:dyDescent="0.25">
      <c r="A37" s="307" t="s">
        <v>118</v>
      </c>
      <c r="B37" s="308" t="s">
        <v>206</v>
      </c>
      <c r="C37" s="309">
        <v>31</v>
      </c>
      <c r="D37" s="319">
        <v>100000</v>
      </c>
      <c r="E37" s="319">
        <v>150000</v>
      </c>
      <c r="F37" s="319">
        <v>15000</v>
      </c>
      <c r="G37" s="319">
        <v>25000</v>
      </c>
      <c r="H37" s="319">
        <v>5000</v>
      </c>
      <c r="I37" s="319">
        <v>10000</v>
      </c>
      <c r="J37" s="319">
        <v>300</v>
      </c>
      <c r="K37" s="319">
        <v>500</v>
      </c>
      <c r="L37" s="320">
        <v>150000</v>
      </c>
      <c r="M37" s="320">
        <v>25000</v>
      </c>
      <c r="N37" s="320">
        <v>10000</v>
      </c>
      <c r="O37" s="320">
        <v>500</v>
      </c>
      <c r="P37" s="321">
        <v>100000</v>
      </c>
      <c r="Q37" s="321">
        <v>15000</v>
      </c>
      <c r="R37" s="321">
        <v>5000</v>
      </c>
      <c r="S37" s="321">
        <v>300</v>
      </c>
      <c r="T37" s="298">
        <v>150000</v>
      </c>
      <c r="U37" s="298">
        <v>300</v>
      </c>
      <c r="V37" s="299" t="e">
        <f>IF('Раздел 1'!AD39/'Раздел 1'!S39&lt;='Проверка штрафов'!T37," ","Превышен размер штрафа")</f>
        <v>#DIV/0!</v>
      </c>
      <c r="W37" s="299" t="e">
        <f>IF('Раздел 1'!AD39/'Раздел 1'!S39&gt;='Проверка штрафов'!U37," ","Средний размер низок!")</f>
        <v>#DIV/0!</v>
      </c>
      <c r="X37" s="301"/>
    </row>
    <row r="38" spans="1:24" ht="66" x14ac:dyDescent="0.25">
      <c r="A38" s="307" t="s">
        <v>119</v>
      </c>
      <c r="B38" s="308" t="s">
        <v>207</v>
      </c>
      <c r="C38" s="309">
        <v>32</v>
      </c>
      <c r="D38" s="319">
        <v>150000</v>
      </c>
      <c r="E38" s="319">
        <v>250000</v>
      </c>
      <c r="F38" s="319">
        <v>20000</v>
      </c>
      <c r="G38" s="319">
        <v>30000</v>
      </c>
      <c r="H38" s="319">
        <v>10000</v>
      </c>
      <c r="I38" s="319">
        <v>20000</v>
      </c>
      <c r="J38" s="319"/>
      <c r="K38" s="319"/>
      <c r="L38" s="320">
        <v>250000</v>
      </c>
      <c r="M38" s="320">
        <v>30000</v>
      </c>
      <c r="N38" s="320">
        <v>20000</v>
      </c>
      <c r="O38" s="320">
        <v>0</v>
      </c>
      <c r="P38" s="321">
        <v>150000</v>
      </c>
      <c r="Q38" s="321">
        <v>20000</v>
      </c>
      <c r="R38" s="321">
        <v>10000</v>
      </c>
      <c r="S38" s="321">
        <v>0</v>
      </c>
      <c r="T38" s="298">
        <v>250000</v>
      </c>
      <c r="U38" s="298">
        <v>10000</v>
      </c>
      <c r="V38" s="299" t="e">
        <f>IF('Раздел 1'!AD40/'Раздел 1'!S40&lt;='Проверка штрафов'!T38," ","Превышен размер штрафа")</f>
        <v>#DIV/0!</v>
      </c>
      <c r="W38" s="299" t="e">
        <f>IF('Раздел 1'!AD40/'Раздел 1'!S40&gt;='Проверка штрафов'!U38," ","Средний размер низок!")</f>
        <v>#DIV/0!</v>
      </c>
      <c r="X38" s="301"/>
    </row>
    <row r="39" spans="1:24" ht="52.8" x14ac:dyDescent="0.25">
      <c r="A39" s="307" t="s">
        <v>83</v>
      </c>
      <c r="B39" s="308" t="s">
        <v>208</v>
      </c>
      <c r="C39" s="309">
        <v>33</v>
      </c>
      <c r="D39" s="319"/>
      <c r="E39" s="319"/>
      <c r="F39" s="319"/>
      <c r="G39" s="319"/>
      <c r="H39" s="319"/>
      <c r="I39" s="319"/>
      <c r="J39" s="319"/>
      <c r="K39" s="319"/>
      <c r="L39" s="320">
        <v>0</v>
      </c>
      <c r="M39" s="320">
        <v>0</v>
      </c>
      <c r="N39" s="320">
        <v>0</v>
      </c>
      <c r="O39" s="320">
        <v>0</v>
      </c>
      <c r="P39" s="328">
        <v>0</v>
      </c>
      <c r="Q39" s="321">
        <v>0</v>
      </c>
      <c r="R39" s="321">
        <v>0</v>
      </c>
      <c r="S39" s="321">
        <v>0</v>
      </c>
      <c r="T39" s="298">
        <v>0</v>
      </c>
      <c r="U39" s="298"/>
      <c r="V39" s="299" t="e">
        <f>IF('Раздел 1'!AD41/'Раздел 1'!S41&lt;='Проверка штрафов'!T39," ","Превышен размер штрафа")</f>
        <v>#DIV/0!</v>
      </c>
      <c r="W39" s="299" t="e">
        <f>IF('Раздел 1'!AD41/'Раздел 1'!S41&gt;='Проверка штрафов'!U39," ","Средний размер низок!")</f>
        <v>#DIV/0!</v>
      </c>
      <c r="X39" s="301"/>
    </row>
    <row r="40" spans="1:24" ht="66" x14ac:dyDescent="0.25">
      <c r="A40" s="307" t="s">
        <v>2832</v>
      </c>
      <c r="B40" s="308" t="s">
        <v>2833</v>
      </c>
      <c r="C40" s="309">
        <v>34</v>
      </c>
      <c r="D40" s="319">
        <v>30000</v>
      </c>
      <c r="E40" s="319">
        <v>500000</v>
      </c>
      <c r="F40" s="319">
        <v>10000</v>
      </c>
      <c r="G40" s="319">
        <v>50000</v>
      </c>
      <c r="H40" s="319">
        <v>10000</v>
      </c>
      <c r="I40" s="319">
        <v>50000</v>
      </c>
      <c r="J40" s="319">
        <v>5000</v>
      </c>
      <c r="K40" s="319">
        <v>10000</v>
      </c>
      <c r="L40" s="320">
        <v>500000</v>
      </c>
      <c r="M40" s="320">
        <v>50000</v>
      </c>
      <c r="N40" s="320">
        <v>50000</v>
      </c>
      <c r="O40" s="326">
        <v>10000</v>
      </c>
      <c r="P40" s="328">
        <v>300000</v>
      </c>
      <c r="Q40" s="327">
        <v>10000</v>
      </c>
      <c r="R40" s="321">
        <v>10000</v>
      </c>
      <c r="S40" s="321">
        <v>1000</v>
      </c>
      <c r="T40" s="298">
        <v>500000</v>
      </c>
      <c r="U40" s="298">
        <v>1000</v>
      </c>
      <c r="V40" s="299" t="e">
        <f>IF('Раздел 1'!AD42/'Раздел 1'!S42&lt;='Проверка штрафов'!T40," ","Превышен размер штрафа")</f>
        <v>#DIV/0!</v>
      </c>
      <c r="W40" s="299" t="e">
        <f>IF('Раздел 1'!AD42/'Раздел 1'!S42&gt;='Проверка штрафов'!U40," ","Средний размер низок!")</f>
        <v>#DIV/0!</v>
      </c>
      <c r="X40" s="301"/>
    </row>
    <row r="41" spans="1:24" ht="26.4" x14ac:dyDescent="0.25">
      <c r="A41" s="307" t="s">
        <v>12</v>
      </c>
      <c r="B41" s="308" t="s">
        <v>209</v>
      </c>
      <c r="C41" s="309">
        <v>35</v>
      </c>
      <c r="D41" s="319"/>
      <c r="E41" s="319"/>
      <c r="F41" s="319">
        <v>1000</v>
      </c>
      <c r="G41" s="319">
        <v>5000</v>
      </c>
      <c r="H41" s="319">
        <v>1000</v>
      </c>
      <c r="I41" s="319">
        <v>5000</v>
      </c>
      <c r="J41" s="319">
        <v>1000</v>
      </c>
      <c r="K41" s="319">
        <v>3000</v>
      </c>
      <c r="L41" s="320">
        <v>0</v>
      </c>
      <c r="M41" s="320">
        <v>5000</v>
      </c>
      <c r="N41" s="320">
        <v>5000</v>
      </c>
      <c r="O41" s="320">
        <v>3000</v>
      </c>
      <c r="P41" s="321">
        <v>0</v>
      </c>
      <c r="Q41" s="321">
        <v>1000</v>
      </c>
      <c r="R41" s="321">
        <v>1000</v>
      </c>
      <c r="S41" s="321">
        <v>1000</v>
      </c>
      <c r="T41" s="298">
        <v>5000</v>
      </c>
      <c r="U41" s="298">
        <v>1000</v>
      </c>
      <c r="V41" s="299" t="e">
        <f>IF('Раздел 1'!AD43/'Раздел 1'!S43&lt;='Проверка штрафов'!T41," ","Превышен размер штрафа")</f>
        <v>#DIV/0!</v>
      </c>
      <c r="W41" s="299" t="e">
        <f>IF('Раздел 1'!AD43/'Раздел 1'!S43&gt;='Проверка штрафов'!U41," ","Средний размер низок!")</f>
        <v>#DIV/0!</v>
      </c>
      <c r="X41" s="301"/>
    </row>
    <row r="42" spans="1:24" ht="66" x14ac:dyDescent="0.25">
      <c r="A42" s="307" t="s">
        <v>84</v>
      </c>
      <c r="B42" s="308" t="s">
        <v>85</v>
      </c>
      <c r="C42" s="309">
        <v>36</v>
      </c>
      <c r="D42" s="319">
        <v>40000</v>
      </c>
      <c r="E42" s="319">
        <v>50000</v>
      </c>
      <c r="F42" s="319">
        <v>4000</v>
      </c>
      <c r="G42" s="319">
        <v>5000</v>
      </c>
      <c r="H42" s="319">
        <v>4000</v>
      </c>
      <c r="I42" s="319">
        <v>5000</v>
      </c>
      <c r="J42" s="319">
        <v>2000</v>
      </c>
      <c r="K42" s="319">
        <v>2500</v>
      </c>
      <c r="L42" s="320">
        <v>50000</v>
      </c>
      <c r="M42" s="320">
        <v>5000</v>
      </c>
      <c r="N42" s="320">
        <v>5000</v>
      </c>
      <c r="O42" s="320">
        <v>2500</v>
      </c>
      <c r="P42" s="321">
        <v>40000</v>
      </c>
      <c r="Q42" s="321">
        <v>4000</v>
      </c>
      <c r="R42" s="321">
        <v>4000</v>
      </c>
      <c r="S42" s="321">
        <v>2000</v>
      </c>
      <c r="T42" s="298">
        <v>50000</v>
      </c>
      <c r="U42" s="298">
        <v>2000</v>
      </c>
      <c r="V42" s="299" t="e">
        <f>IF('Раздел 1'!AD44/'Раздел 1'!S44&lt;='Проверка штрафов'!T42," ","Превышен размер штрафа")</f>
        <v>#DIV/0!</v>
      </c>
      <c r="W42" s="299" t="e">
        <f>IF('Раздел 1'!AD44/'Раздел 1'!S44&gt;='Проверка штрафов'!U42," ","Средний размер низок!")</f>
        <v>#DIV/0!</v>
      </c>
      <c r="X42" s="301"/>
    </row>
    <row r="43" spans="1:24" ht="26.4" x14ac:dyDescent="0.25">
      <c r="A43" s="307" t="s">
        <v>86</v>
      </c>
      <c r="B43" s="308" t="s">
        <v>210</v>
      </c>
      <c r="C43" s="309">
        <v>37</v>
      </c>
      <c r="D43" s="319">
        <v>30000</v>
      </c>
      <c r="E43" s="319">
        <v>60000</v>
      </c>
      <c r="F43" s="319">
        <v>5000</v>
      </c>
      <c r="G43" s="319">
        <v>10000</v>
      </c>
      <c r="H43" s="319">
        <v>5000</v>
      </c>
      <c r="I43" s="319">
        <v>10000</v>
      </c>
      <c r="J43" s="319">
        <v>2500</v>
      </c>
      <c r="K43" s="319">
        <v>5000</v>
      </c>
      <c r="L43" s="320">
        <v>60000</v>
      </c>
      <c r="M43" s="320">
        <v>10000</v>
      </c>
      <c r="N43" s="320">
        <v>10000</v>
      </c>
      <c r="O43" s="320">
        <v>5000</v>
      </c>
      <c r="P43" s="321">
        <v>30000</v>
      </c>
      <c r="Q43" s="321">
        <v>5000</v>
      </c>
      <c r="R43" s="321">
        <v>5000</v>
      </c>
      <c r="S43" s="321">
        <v>2500</v>
      </c>
      <c r="T43" s="298">
        <v>60000</v>
      </c>
      <c r="U43" s="298">
        <v>2500</v>
      </c>
      <c r="V43" s="299" t="e">
        <f>IF('Раздел 1'!AD45/'Раздел 1'!S45&lt;='Проверка штрафов'!T43," ","Превышен размер штрафа")</f>
        <v>#DIV/0!</v>
      </c>
      <c r="W43" s="299" t="e">
        <f>IF('Раздел 1'!AD45/'Раздел 1'!S45&gt;='Проверка штрафов'!U43," ","Средний размер низок!")</f>
        <v>#DIV/0!</v>
      </c>
      <c r="X43" s="301"/>
    </row>
    <row r="44" spans="1:24" ht="26.4" x14ac:dyDescent="0.25">
      <c r="A44" s="307" t="s">
        <v>87</v>
      </c>
      <c r="B44" s="308" t="s">
        <v>211</v>
      </c>
      <c r="C44" s="309">
        <v>38</v>
      </c>
      <c r="D44" s="319">
        <v>30000</v>
      </c>
      <c r="E44" s="319">
        <v>40000</v>
      </c>
      <c r="F44" s="319">
        <v>4000</v>
      </c>
      <c r="G44" s="319">
        <v>5000</v>
      </c>
      <c r="H44" s="319">
        <v>4000</v>
      </c>
      <c r="I44" s="319">
        <v>5000</v>
      </c>
      <c r="J44" s="319">
        <v>2000</v>
      </c>
      <c r="K44" s="319">
        <v>2500</v>
      </c>
      <c r="L44" s="320">
        <v>40000</v>
      </c>
      <c r="M44" s="320">
        <v>5000</v>
      </c>
      <c r="N44" s="320">
        <v>5000</v>
      </c>
      <c r="O44" s="320">
        <v>2500</v>
      </c>
      <c r="P44" s="321">
        <v>30000</v>
      </c>
      <c r="Q44" s="321">
        <v>4000</v>
      </c>
      <c r="R44" s="321">
        <v>4000</v>
      </c>
      <c r="S44" s="321">
        <v>2000</v>
      </c>
      <c r="T44" s="298">
        <v>40000</v>
      </c>
      <c r="U44" s="298">
        <v>2000</v>
      </c>
      <c r="V44" s="299" t="e">
        <f>IF('Раздел 1'!AD46/'Раздел 1'!S46&lt;='Проверка штрафов'!T44," ","Превышен размер штрафа")</f>
        <v>#DIV/0!</v>
      </c>
      <c r="W44" s="299" t="e">
        <f>IF('Раздел 1'!AD46/'Раздел 1'!S46&gt;='Проверка штрафов'!U44," ","Средний размер низок!")</f>
        <v>#DIV/0!</v>
      </c>
      <c r="X44" s="301"/>
    </row>
    <row r="45" spans="1:24" ht="92.4" x14ac:dyDescent="0.25">
      <c r="A45" s="307" t="s">
        <v>212</v>
      </c>
      <c r="B45" s="308" t="s">
        <v>213</v>
      </c>
      <c r="C45" s="309">
        <v>39</v>
      </c>
      <c r="D45" s="319"/>
      <c r="E45" s="319"/>
      <c r="F45" s="319">
        <v>4000</v>
      </c>
      <c r="G45" s="319">
        <v>5000</v>
      </c>
      <c r="H45" s="319">
        <v>4000</v>
      </c>
      <c r="I45" s="319">
        <v>5000</v>
      </c>
      <c r="J45" s="319"/>
      <c r="K45" s="319"/>
      <c r="L45" s="320">
        <v>0</v>
      </c>
      <c r="M45" s="320">
        <v>5000</v>
      </c>
      <c r="N45" s="320">
        <v>5000</v>
      </c>
      <c r="O45" s="320">
        <v>0</v>
      </c>
      <c r="P45" s="321">
        <v>0</v>
      </c>
      <c r="Q45" s="321">
        <v>4000</v>
      </c>
      <c r="R45" s="321">
        <v>4000</v>
      </c>
      <c r="S45" s="321">
        <v>0</v>
      </c>
      <c r="T45" s="298">
        <v>5000</v>
      </c>
      <c r="U45" s="298">
        <v>4000</v>
      </c>
      <c r="V45" s="299" t="e">
        <f>IF('Раздел 1'!AD47/'Раздел 1'!S47&lt;='Проверка штрафов'!T45," ","Превышен размер штрафа")</f>
        <v>#DIV/0!</v>
      </c>
      <c r="W45" s="299" t="e">
        <f>IF('Раздел 1'!AD47/'Раздел 1'!S47&gt;='Проверка штрафов'!U45," ","Средний размер низок!")</f>
        <v>#DIV/0!</v>
      </c>
      <c r="X45" s="301"/>
    </row>
    <row r="46" spans="1:24" ht="39.6" x14ac:dyDescent="0.25">
      <c r="A46" s="307" t="s">
        <v>88</v>
      </c>
      <c r="B46" s="308" t="s">
        <v>214</v>
      </c>
      <c r="C46" s="309">
        <v>40</v>
      </c>
      <c r="D46" s="319"/>
      <c r="E46" s="319"/>
      <c r="F46" s="319">
        <v>3000</v>
      </c>
      <c r="G46" s="319">
        <v>5000</v>
      </c>
      <c r="H46" s="319">
        <v>1500</v>
      </c>
      <c r="I46" s="319">
        <v>2000</v>
      </c>
      <c r="J46" s="319"/>
      <c r="K46" s="319"/>
      <c r="L46" s="320">
        <v>0</v>
      </c>
      <c r="M46" s="320">
        <v>5000</v>
      </c>
      <c r="N46" s="320">
        <v>2000</v>
      </c>
      <c r="O46" s="320">
        <v>0</v>
      </c>
      <c r="P46" s="321">
        <v>0</v>
      </c>
      <c r="Q46" s="321">
        <v>3000</v>
      </c>
      <c r="R46" s="321">
        <v>1500</v>
      </c>
      <c r="S46" s="321">
        <v>0</v>
      </c>
      <c r="T46" s="298">
        <v>5000</v>
      </c>
      <c r="U46" s="298">
        <v>1500</v>
      </c>
      <c r="V46" s="299" t="e">
        <f>IF('Раздел 1'!AD48/'Раздел 1'!S48&lt;='Проверка штрафов'!T46," ","Превышен размер штрафа")</f>
        <v>#DIV/0!</v>
      </c>
      <c r="W46" s="299" t="e">
        <f>IF('Раздел 1'!AD48/'Раздел 1'!S48&gt;='Проверка штрафов'!U46," ","Средний размер низок!")</f>
        <v>#DIV/0!</v>
      </c>
      <c r="X46" s="301"/>
    </row>
    <row r="47" spans="1:24" ht="66" x14ac:dyDescent="0.25">
      <c r="A47" s="307" t="s">
        <v>89</v>
      </c>
      <c r="B47" s="308" t="s">
        <v>215</v>
      </c>
      <c r="C47" s="309">
        <v>41</v>
      </c>
      <c r="D47" s="323"/>
      <c r="E47" s="323"/>
      <c r="F47" s="323">
        <v>4000</v>
      </c>
      <c r="G47" s="323">
        <v>5000</v>
      </c>
      <c r="H47" s="323">
        <v>4000</v>
      </c>
      <c r="I47" s="323">
        <v>5000</v>
      </c>
      <c r="J47" s="323"/>
      <c r="K47" s="323"/>
      <c r="L47" s="320">
        <v>0</v>
      </c>
      <c r="M47" s="320">
        <v>5000</v>
      </c>
      <c r="N47" s="320">
        <v>5000</v>
      </c>
      <c r="O47" s="320">
        <v>0</v>
      </c>
      <c r="P47" s="321">
        <v>0</v>
      </c>
      <c r="Q47" s="321">
        <v>4000</v>
      </c>
      <c r="R47" s="321">
        <v>4000</v>
      </c>
      <c r="S47" s="321">
        <v>0</v>
      </c>
      <c r="T47" s="298">
        <v>5000</v>
      </c>
      <c r="U47" s="298">
        <v>4000</v>
      </c>
      <c r="V47" s="299" t="e">
        <f>IF('Раздел 1'!AD49/'Раздел 1'!S49&lt;='Проверка штрафов'!T47," ","Превышен размер штрафа")</f>
        <v>#DIV/0!</v>
      </c>
      <c r="W47" s="299" t="e">
        <f>IF('Раздел 1'!AD49/'Раздел 1'!S49&gt;='Проверка штрафов'!U47," ","Средний размер низок!")</f>
        <v>#DIV/0!</v>
      </c>
      <c r="X47" s="301"/>
    </row>
    <row r="48" spans="1:24" ht="128.4" x14ac:dyDescent="0.25">
      <c r="A48" s="307" t="s">
        <v>3098</v>
      </c>
      <c r="B48" s="308" t="s">
        <v>3099</v>
      </c>
      <c r="C48" s="309">
        <v>42</v>
      </c>
      <c r="D48" s="319">
        <v>800000</v>
      </c>
      <c r="E48" s="319">
        <v>1500000</v>
      </c>
      <c r="F48" s="319"/>
      <c r="G48" s="319"/>
      <c r="H48" s="319"/>
      <c r="I48" s="319"/>
      <c r="J48" s="319"/>
      <c r="K48" s="325"/>
      <c r="L48" s="320">
        <v>1500000</v>
      </c>
      <c r="M48" s="320">
        <v>0</v>
      </c>
      <c r="N48" s="320">
        <v>0</v>
      </c>
      <c r="O48" s="320">
        <v>0</v>
      </c>
      <c r="P48" s="321">
        <v>800000</v>
      </c>
      <c r="Q48" s="321">
        <v>0</v>
      </c>
      <c r="R48" s="321">
        <v>0</v>
      </c>
      <c r="S48" s="321">
        <v>0</v>
      </c>
      <c r="T48" s="298">
        <v>1500000</v>
      </c>
      <c r="U48" s="298">
        <v>4000</v>
      </c>
      <c r="V48" s="299" t="e">
        <f>IF('Раздел 1'!AD50/'Раздел 1'!S50&lt;='Проверка штрафов'!T48," ","Превышен размер штрафа")</f>
        <v>#DIV/0!</v>
      </c>
      <c r="W48" s="299" t="e">
        <f>IF('Раздел 1'!AD50/'Раздел 1'!S50&gt;='Проверка штрафов'!U48," ","Средний размер низок!")</f>
        <v>#DIV/0!</v>
      </c>
      <c r="X48" s="301"/>
    </row>
    <row r="49" spans="1:24" ht="39.6" x14ac:dyDescent="0.25">
      <c r="A49" s="312" t="s">
        <v>3100</v>
      </c>
      <c r="B49" s="313"/>
      <c r="C49" s="314"/>
      <c r="D49" s="315"/>
      <c r="E49" s="315"/>
      <c r="F49" s="315"/>
      <c r="G49" s="315"/>
      <c r="H49" s="315"/>
      <c r="I49" s="315"/>
      <c r="J49" s="315"/>
      <c r="K49" s="315"/>
      <c r="L49" s="317"/>
      <c r="M49" s="304"/>
      <c r="N49" s="304"/>
      <c r="O49" s="304"/>
      <c r="P49" s="304"/>
      <c r="Q49" s="304"/>
      <c r="R49" s="304"/>
      <c r="S49" s="304"/>
      <c r="T49" s="324"/>
      <c r="U49" s="304"/>
      <c r="V49" s="305"/>
      <c r="W49" s="305"/>
      <c r="X49" s="316"/>
    </row>
    <row r="50" spans="1:24" ht="39.6" x14ac:dyDescent="0.25">
      <c r="A50" s="312" t="s">
        <v>3101</v>
      </c>
      <c r="B50" s="313"/>
      <c r="C50" s="314"/>
      <c r="D50" s="315"/>
      <c r="E50" s="315"/>
      <c r="F50" s="315"/>
      <c r="G50" s="315"/>
      <c r="H50" s="315"/>
      <c r="I50" s="315"/>
      <c r="J50" s="315"/>
      <c r="K50" s="315"/>
      <c r="L50" s="304"/>
      <c r="M50" s="304"/>
      <c r="N50" s="304"/>
      <c r="O50" s="304"/>
      <c r="P50" s="304"/>
      <c r="Q50" s="304"/>
      <c r="R50" s="304"/>
      <c r="S50" s="304"/>
      <c r="T50" s="304"/>
      <c r="U50" s="304"/>
      <c r="V50" s="305"/>
      <c r="W50" s="305"/>
      <c r="X50" s="316"/>
    </row>
    <row r="51" spans="1:24" ht="39.6" x14ac:dyDescent="0.25">
      <c r="A51" s="312" t="s">
        <v>3102</v>
      </c>
      <c r="B51" s="313"/>
      <c r="C51" s="314"/>
      <c r="D51" s="315"/>
      <c r="E51" s="315"/>
      <c r="F51" s="315"/>
      <c r="G51" s="315"/>
      <c r="H51" s="315"/>
      <c r="I51" s="315"/>
      <c r="J51" s="315"/>
      <c r="K51" s="315"/>
      <c r="L51" s="304"/>
      <c r="M51" s="304"/>
      <c r="N51" s="304"/>
      <c r="O51" s="304"/>
      <c r="P51" s="304"/>
      <c r="Q51" s="304"/>
      <c r="R51" s="304"/>
      <c r="S51" s="304"/>
      <c r="T51" s="304"/>
      <c r="U51" s="304"/>
      <c r="V51" s="305"/>
      <c r="W51" s="305"/>
      <c r="X51" s="316"/>
    </row>
    <row r="52" spans="1:24" ht="26.4" x14ac:dyDescent="0.25">
      <c r="A52" s="312" t="s">
        <v>3103</v>
      </c>
      <c r="B52" s="313"/>
      <c r="C52" s="314"/>
      <c r="D52" s="315"/>
      <c r="E52" s="315"/>
      <c r="F52" s="315"/>
      <c r="G52" s="315"/>
      <c r="H52" s="315"/>
      <c r="I52" s="315"/>
      <c r="J52" s="315"/>
      <c r="K52" s="315"/>
      <c r="L52" s="304"/>
      <c r="M52" s="304"/>
      <c r="N52" s="304"/>
      <c r="O52" s="304"/>
      <c r="P52" s="304"/>
      <c r="Q52" s="304"/>
      <c r="R52" s="304"/>
      <c r="S52" s="304"/>
      <c r="T52" s="304"/>
      <c r="U52" s="304"/>
      <c r="V52" s="305"/>
      <c r="W52" s="305"/>
      <c r="X52" s="316"/>
    </row>
    <row r="53" spans="1:24" x14ac:dyDescent="0.25">
      <c r="A53" s="312" t="s">
        <v>3104</v>
      </c>
      <c r="B53" s="313"/>
      <c r="C53" s="314"/>
      <c r="D53" s="315"/>
      <c r="E53" s="315"/>
      <c r="F53" s="315"/>
      <c r="G53" s="315"/>
      <c r="H53" s="315"/>
      <c r="I53" s="315"/>
      <c r="J53" s="315"/>
      <c r="K53" s="315"/>
      <c r="L53" s="304"/>
      <c r="M53" s="304"/>
      <c r="N53" s="304"/>
      <c r="O53" s="304"/>
      <c r="P53" s="304"/>
      <c r="Q53" s="304"/>
      <c r="R53" s="304"/>
      <c r="S53" s="304"/>
      <c r="T53" s="304"/>
      <c r="U53" s="304"/>
      <c r="V53" s="305"/>
      <c r="W53" s="305"/>
      <c r="X53" s="316"/>
    </row>
    <row r="54" spans="1:24" ht="52.8" x14ac:dyDescent="0.25">
      <c r="A54" s="312" t="s">
        <v>3105</v>
      </c>
      <c r="B54" s="306"/>
      <c r="C54" s="306"/>
      <c r="D54" s="306"/>
      <c r="E54" s="306"/>
      <c r="F54" s="302"/>
      <c r="G54" s="302"/>
      <c r="H54" s="302"/>
      <c r="I54" s="302"/>
      <c r="J54" s="303"/>
      <c r="K54" s="303"/>
      <c r="L54" s="304"/>
      <c r="M54" s="304"/>
      <c r="N54" s="304"/>
      <c r="O54" s="304"/>
      <c r="P54" s="304"/>
      <c r="Q54" s="304"/>
      <c r="R54" s="304"/>
      <c r="S54" s="304"/>
      <c r="T54" s="304"/>
      <c r="U54" s="304"/>
      <c r="V54" s="305"/>
      <c r="W54" s="305"/>
      <c r="X54" s="306"/>
    </row>
    <row r="55" spans="1:24" ht="18" x14ac:dyDescent="0.25">
      <c r="A55" s="594" t="s">
        <v>3106</v>
      </c>
      <c r="B55" s="594"/>
      <c r="C55" s="594"/>
      <c r="D55" s="594"/>
      <c r="E55" s="594"/>
      <c r="F55" s="302"/>
      <c r="G55" s="302"/>
      <c r="H55" s="302"/>
      <c r="I55" s="302"/>
      <c r="J55" s="303"/>
      <c r="K55" s="303"/>
      <c r="L55" s="304"/>
      <c r="M55" s="304"/>
      <c r="N55" s="304"/>
      <c r="O55" s="304"/>
      <c r="P55" s="304"/>
      <c r="Q55" s="304"/>
      <c r="R55" s="304"/>
      <c r="S55" s="304"/>
      <c r="T55" s="304"/>
      <c r="U55" s="304"/>
      <c r="V55" s="305"/>
      <c r="W55" s="305"/>
      <c r="X55" s="306"/>
    </row>
    <row r="56" spans="1:24" ht="18" x14ac:dyDescent="0.25">
      <c r="A56" s="594" t="s">
        <v>3107</v>
      </c>
      <c r="B56" s="594"/>
      <c r="C56" s="594"/>
      <c r="D56" s="594"/>
      <c r="E56" s="594"/>
      <c r="F56" s="302"/>
      <c r="G56" s="302"/>
      <c r="H56" s="302"/>
      <c r="I56" s="302"/>
      <c r="J56" s="303"/>
      <c r="K56" s="303"/>
      <c r="L56" s="304"/>
      <c r="M56" s="304"/>
      <c r="N56" s="304"/>
      <c r="O56" s="304"/>
      <c r="P56" s="304"/>
      <c r="Q56" s="304"/>
      <c r="R56" s="304"/>
      <c r="S56" s="304"/>
      <c r="T56" s="304"/>
      <c r="U56" s="304"/>
      <c r="V56" s="305"/>
      <c r="W56" s="305"/>
      <c r="X56" s="306"/>
    </row>
    <row r="57" spans="1:24" ht="18" x14ac:dyDescent="0.25">
      <c r="A57" s="594" t="s">
        <v>3108</v>
      </c>
      <c r="B57" s="594"/>
      <c r="C57" s="594"/>
      <c r="D57" s="594"/>
      <c r="E57" s="594"/>
      <c r="F57" s="302"/>
      <c r="G57" s="302"/>
      <c r="H57" s="302"/>
      <c r="I57" s="302"/>
      <c r="J57" s="303"/>
      <c r="K57" s="303"/>
      <c r="L57" s="304"/>
      <c r="M57" s="304"/>
      <c r="N57" s="304"/>
      <c r="O57" s="304"/>
      <c r="P57" s="304"/>
      <c r="Q57" s="304"/>
      <c r="R57" s="304"/>
      <c r="S57" s="304"/>
      <c r="T57" s="304"/>
      <c r="U57" s="304"/>
      <c r="V57" s="305"/>
      <c r="W57" s="305"/>
      <c r="X57" s="306"/>
    </row>
    <row r="58" spans="1:24" ht="18" x14ac:dyDescent="0.25">
      <c r="A58" s="594" t="s">
        <v>3109</v>
      </c>
      <c r="B58" s="594"/>
      <c r="C58" s="594"/>
      <c r="D58" s="594"/>
      <c r="E58" s="594"/>
      <c r="F58" s="302"/>
      <c r="G58" s="302"/>
      <c r="H58" s="302"/>
      <c r="I58" s="302"/>
      <c r="J58" s="303"/>
      <c r="K58" s="303"/>
      <c r="L58" s="304"/>
      <c r="M58" s="304"/>
      <c r="N58" s="304"/>
      <c r="O58" s="304"/>
      <c r="P58" s="304"/>
      <c r="Q58" s="304"/>
      <c r="R58" s="304"/>
      <c r="S58" s="304"/>
      <c r="T58" s="304"/>
      <c r="U58" s="304"/>
      <c r="V58" s="305"/>
      <c r="W58" s="305"/>
      <c r="X58" s="306"/>
    </row>
    <row r="59" spans="1:24" ht="18" x14ac:dyDescent="0.25">
      <c r="A59" s="594" t="s">
        <v>3110</v>
      </c>
      <c r="B59" s="594"/>
      <c r="C59" s="594"/>
      <c r="D59" s="594"/>
      <c r="E59" s="594"/>
      <c r="F59" s="302"/>
      <c r="G59" s="302"/>
      <c r="H59" s="302"/>
      <c r="I59" s="302"/>
      <c r="J59" s="303"/>
      <c r="K59" s="303"/>
      <c r="L59" s="304"/>
      <c r="M59" s="304"/>
      <c r="N59" s="304"/>
      <c r="O59" s="304"/>
      <c r="P59" s="304"/>
      <c r="Q59" s="304"/>
      <c r="R59" s="304"/>
      <c r="S59" s="304"/>
      <c r="T59" s="304"/>
      <c r="U59" s="304"/>
      <c r="V59" s="305"/>
      <c r="W59" s="305"/>
      <c r="X59" s="306"/>
    </row>
    <row r="60" spans="1:24" ht="18" x14ac:dyDescent="0.25">
      <c r="A60" s="271"/>
      <c r="B60" s="272"/>
      <c r="C60" s="267"/>
      <c r="D60" s="267"/>
      <c r="E60" s="267"/>
      <c r="F60" s="267"/>
      <c r="G60" s="267"/>
      <c r="H60" s="267"/>
      <c r="I60" s="267"/>
      <c r="J60" s="267"/>
      <c r="K60" s="267"/>
      <c r="L60" s="268"/>
      <c r="M60" s="269"/>
      <c r="N60" s="270"/>
      <c r="O60" s="269"/>
      <c r="P60" s="270"/>
      <c r="Q60" s="263"/>
      <c r="R60" s="263"/>
      <c r="S60" s="262"/>
      <c r="T60" s="264"/>
      <c r="U60" s="264"/>
      <c r="V60" s="264"/>
      <c r="W60" s="264"/>
      <c r="X60" s="264"/>
    </row>
    <row r="61" spans="1:24" ht="18" x14ac:dyDescent="0.25">
      <c r="A61" s="271"/>
      <c r="B61" s="272"/>
      <c r="C61" s="267"/>
      <c r="D61" s="267"/>
      <c r="E61" s="267"/>
      <c r="F61" s="267"/>
      <c r="G61" s="267"/>
      <c r="H61" s="267"/>
      <c r="I61" s="267"/>
      <c r="J61" s="267"/>
      <c r="K61" s="267"/>
      <c r="L61" s="268"/>
      <c r="M61" s="269"/>
      <c r="N61" s="270"/>
      <c r="O61" s="269"/>
      <c r="P61" s="270"/>
      <c r="Q61" s="263"/>
      <c r="R61" s="263"/>
      <c r="S61" s="262"/>
      <c r="T61" s="264"/>
      <c r="U61" s="264"/>
      <c r="V61" s="264"/>
      <c r="W61" s="264"/>
      <c r="X61" s="264"/>
    </row>
    <row r="62" spans="1:24" ht="18" x14ac:dyDescent="0.25">
      <c r="A62" s="271"/>
      <c r="B62" s="272"/>
      <c r="C62" s="267"/>
      <c r="D62" s="267"/>
      <c r="E62" s="267"/>
      <c r="F62" s="267"/>
      <c r="G62" s="267"/>
      <c r="H62" s="267"/>
      <c r="I62" s="267"/>
      <c r="J62" s="267"/>
      <c r="K62" s="267"/>
      <c r="L62" s="268"/>
      <c r="M62" s="269"/>
      <c r="N62" s="270"/>
      <c r="O62" s="269"/>
      <c r="P62" s="270"/>
      <c r="Q62" s="263"/>
      <c r="R62" s="263"/>
      <c r="S62" s="262"/>
      <c r="T62" s="264"/>
      <c r="U62" s="264"/>
      <c r="V62" s="264"/>
      <c r="W62" s="264"/>
      <c r="X62" s="264"/>
    </row>
    <row r="63" spans="1:24" ht="18" x14ac:dyDescent="0.25">
      <c r="A63" s="271"/>
      <c r="B63" s="272"/>
      <c r="C63" s="267"/>
      <c r="D63" s="267"/>
      <c r="E63" s="267"/>
      <c r="F63" s="267"/>
      <c r="G63" s="267"/>
      <c r="H63" s="267"/>
      <c r="I63" s="267"/>
      <c r="J63" s="267"/>
      <c r="K63" s="267"/>
      <c r="L63" s="268"/>
      <c r="M63" s="269"/>
      <c r="N63" s="270"/>
      <c r="O63" s="269"/>
      <c r="P63" s="270"/>
      <c r="Q63" s="263"/>
      <c r="R63" s="263"/>
      <c r="S63" s="262"/>
      <c r="T63" s="264"/>
      <c r="U63" s="264"/>
      <c r="V63" s="264"/>
      <c r="W63" s="264"/>
      <c r="X63" s="264"/>
    </row>
    <row r="64" spans="1:24" ht="18" x14ac:dyDescent="0.25">
      <c r="A64" s="271"/>
      <c r="B64" s="272"/>
      <c r="C64" s="267"/>
      <c r="D64" s="267"/>
      <c r="E64" s="267"/>
      <c r="F64" s="267"/>
      <c r="G64" s="267"/>
      <c r="H64" s="267"/>
      <c r="I64" s="267"/>
      <c r="J64" s="267"/>
      <c r="K64" s="267"/>
      <c r="L64" s="268"/>
      <c r="M64" s="269"/>
      <c r="N64" s="270"/>
      <c r="O64" s="269"/>
      <c r="P64" s="270"/>
      <c r="Q64" s="263"/>
      <c r="R64" s="263"/>
      <c r="S64" s="262"/>
      <c r="T64" s="264"/>
      <c r="U64" s="264"/>
      <c r="V64" s="264"/>
      <c r="W64" s="264"/>
      <c r="X64" s="264"/>
    </row>
    <row r="65" spans="1:24" ht="18" x14ac:dyDescent="0.25">
      <c r="A65" s="271"/>
      <c r="B65" s="272"/>
      <c r="C65" s="267"/>
      <c r="D65" s="267"/>
      <c r="E65" s="267"/>
      <c r="F65" s="267"/>
      <c r="G65" s="267"/>
      <c r="H65" s="267"/>
      <c r="I65" s="267"/>
      <c r="J65" s="267"/>
      <c r="K65" s="267"/>
      <c r="L65" s="268"/>
      <c r="M65" s="269"/>
      <c r="N65" s="270"/>
      <c r="O65" s="269"/>
      <c r="P65" s="270"/>
      <c r="Q65" s="263"/>
      <c r="R65" s="263"/>
      <c r="S65" s="262"/>
      <c r="T65" s="264"/>
      <c r="U65" s="264"/>
      <c r="V65" s="264"/>
      <c r="W65" s="264"/>
      <c r="X65" s="264"/>
    </row>
    <row r="66" spans="1:24" ht="18" x14ac:dyDescent="0.25">
      <c r="A66" s="271"/>
      <c r="B66" s="272"/>
      <c r="C66" s="267"/>
      <c r="D66" s="267"/>
      <c r="E66" s="267"/>
      <c r="F66" s="267"/>
      <c r="G66" s="267"/>
      <c r="H66" s="267"/>
      <c r="I66" s="267"/>
      <c r="J66" s="267"/>
      <c r="K66" s="267"/>
      <c r="L66" s="268"/>
      <c r="M66" s="269"/>
      <c r="N66" s="270"/>
      <c r="O66" s="269"/>
      <c r="P66" s="270"/>
      <c r="Q66" s="263"/>
      <c r="R66" s="263"/>
      <c r="S66" s="262"/>
      <c r="T66" s="264"/>
      <c r="U66" s="264"/>
      <c r="V66" s="264"/>
      <c r="W66" s="264"/>
      <c r="X66" s="264"/>
    </row>
    <row r="67" spans="1:24" ht="18" x14ac:dyDescent="0.25">
      <c r="A67" s="271"/>
      <c r="B67" s="272"/>
      <c r="C67" s="267"/>
      <c r="D67" s="267"/>
      <c r="E67" s="267"/>
      <c r="F67" s="267"/>
      <c r="G67" s="267"/>
      <c r="H67" s="267"/>
      <c r="I67" s="267"/>
      <c r="J67" s="267"/>
      <c r="K67" s="267"/>
      <c r="L67" s="268"/>
      <c r="M67" s="269"/>
      <c r="N67" s="270"/>
      <c r="O67" s="269"/>
      <c r="P67" s="270"/>
      <c r="Q67" s="263"/>
      <c r="R67" s="263"/>
      <c r="S67" s="262"/>
      <c r="T67" s="264"/>
      <c r="U67" s="264"/>
      <c r="V67" s="264"/>
      <c r="W67" s="264"/>
      <c r="X67" s="264"/>
    </row>
    <row r="68" spans="1:24" ht="18" x14ac:dyDescent="0.25">
      <c r="A68" s="271"/>
      <c r="B68" s="272"/>
      <c r="C68" s="267"/>
      <c r="D68" s="267"/>
      <c r="E68" s="267"/>
      <c r="F68" s="267"/>
      <c r="G68" s="267"/>
      <c r="H68" s="267"/>
      <c r="I68" s="267"/>
      <c r="J68" s="267"/>
      <c r="K68" s="267"/>
      <c r="L68" s="268"/>
      <c r="M68" s="269"/>
      <c r="N68" s="270"/>
      <c r="O68" s="269"/>
      <c r="P68" s="270"/>
      <c r="Q68" s="263"/>
      <c r="R68" s="263"/>
      <c r="S68" s="262"/>
      <c r="T68" s="264"/>
      <c r="U68" s="264"/>
      <c r="V68" s="264"/>
      <c r="W68" s="264"/>
      <c r="X68" s="264"/>
    </row>
    <row r="69" spans="1:24" ht="18" x14ac:dyDescent="0.25">
      <c r="A69" s="271"/>
      <c r="B69" s="272"/>
      <c r="C69" s="267"/>
      <c r="D69" s="267"/>
      <c r="E69" s="267"/>
      <c r="F69" s="267"/>
      <c r="G69" s="267"/>
      <c r="H69" s="267"/>
      <c r="I69" s="267"/>
      <c r="J69" s="267"/>
      <c r="K69" s="267"/>
      <c r="L69" s="268"/>
      <c r="M69" s="269"/>
      <c r="N69" s="270"/>
      <c r="O69" s="269"/>
      <c r="P69" s="270"/>
      <c r="Q69" s="263"/>
      <c r="R69" s="263"/>
      <c r="S69" s="262"/>
      <c r="T69" s="264"/>
      <c r="U69" s="264"/>
      <c r="V69" s="264"/>
      <c r="W69" s="264"/>
      <c r="X69" s="264"/>
    </row>
    <row r="70" spans="1:24" ht="18" x14ac:dyDescent="0.25">
      <c r="A70" s="271"/>
      <c r="B70" s="272"/>
      <c r="C70" s="267"/>
      <c r="D70" s="267"/>
      <c r="E70" s="267"/>
      <c r="F70" s="267"/>
      <c r="G70" s="267"/>
      <c r="H70" s="267"/>
      <c r="I70" s="267"/>
      <c r="J70" s="267"/>
      <c r="K70" s="267"/>
      <c r="L70" s="268"/>
      <c r="M70" s="269"/>
      <c r="N70" s="270"/>
      <c r="O70" s="269"/>
      <c r="P70" s="270"/>
      <c r="Q70" s="263"/>
      <c r="R70" s="263"/>
      <c r="S70" s="262"/>
      <c r="T70" s="264"/>
      <c r="U70" s="264"/>
      <c r="V70" s="264"/>
      <c r="W70" s="264"/>
      <c r="X70" s="264"/>
    </row>
    <row r="71" spans="1:24" ht="18" x14ac:dyDescent="0.25">
      <c r="A71" s="271"/>
      <c r="B71" s="272"/>
      <c r="C71" s="267"/>
      <c r="D71" s="267"/>
      <c r="E71" s="267"/>
      <c r="F71" s="267"/>
      <c r="G71" s="267"/>
      <c r="H71" s="267"/>
      <c r="I71" s="267"/>
      <c r="J71" s="267"/>
      <c r="K71" s="267"/>
      <c r="L71" s="268"/>
      <c r="M71" s="269"/>
      <c r="N71" s="270"/>
      <c r="O71" s="269"/>
      <c r="P71" s="270"/>
      <c r="Q71" s="263"/>
      <c r="R71" s="263"/>
      <c r="S71" s="262"/>
      <c r="T71" s="264"/>
      <c r="U71" s="264"/>
      <c r="V71" s="264"/>
      <c r="W71" s="264"/>
      <c r="X71" s="264"/>
    </row>
    <row r="72" spans="1:24" ht="18" x14ac:dyDescent="0.25">
      <c r="A72" s="271"/>
      <c r="B72" s="272"/>
      <c r="C72" s="267"/>
      <c r="D72" s="267"/>
      <c r="E72" s="267"/>
      <c r="F72" s="267"/>
      <c r="G72" s="267"/>
      <c r="H72" s="267"/>
      <c r="I72" s="267"/>
      <c r="J72" s="267"/>
      <c r="K72" s="267"/>
      <c r="L72" s="268"/>
      <c r="M72" s="269"/>
      <c r="N72" s="270"/>
      <c r="O72" s="269"/>
      <c r="P72" s="270"/>
      <c r="Q72" s="263"/>
      <c r="R72" s="263"/>
      <c r="S72" s="262"/>
      <c r="T72" s="264"/>
      <c r="U72" s="264"/>
      <c r="V72" s="264"/>
      <c r="W72" s="264"/>
      <c r="X72" s="264"/>
    </row>
    <row r="73" spans="1:24" ht="18" x14ac:dyDescent="0.25">
      <c r="A73" s="271"/>
      <c r="B73" s="272"/>
      <c r="C73" s="267"/>
      <c r="D73" s="267"/>
      <c r="E73" s="267"/>
      <c r="F73" s="267"/>
      <c r="G73" s="267"/>
      <c r="H73" s="267"/>
      <c r="I73" s="267"/>
      <c r="J73" s="267"/>
      <c r="K73" s="267"/>
      <c r="L73" s="268"/>
      <c r="M73" s="269"/>
      <c r="N73" s="270"/>
      <c r="O73" s="269"/>
      <c r="P73" s="270"/>
      <c r="Q73" s="263"/>
      <c r="R73" s="263"/>
      <c r="S73" s="262"/>
      <c r="T73" s="264"/>
      <c r="U73" s="264"/>
      <c r="V73" s="264"/>
      <c r="W73" s="264"/>
      <c r="X73" s="264"/>
    </row>
    <row r="74" spans="1:24" ht="18" x14ac:dyDescent="0.25">
      <c r="A74" s="271"/>
      <c r="B74" s="272"/>
      <c r="C74" s="267"/>
      <c r="D74" s="267"/>
      <c r="E74" s="267"/>
      <c r="F74" s="267"/>
      <c r="G74" s="267"/>
      <c r="H74" s="267"/>
      <c r="I74" s="267"/>
      <c r="J74" s="267"/>
      <c r="K74" s="267"/>
      <c r="L74" s="268"/>
      <c r="M74" s="269"/>
      <c r="N74" s="270"/>
      <c r="O74" s="269"/>
      <c r="P74" s="270"/>
      <c r="Q74" s="263"/>
      <c r="R74" s="263"/>
      <c r="S74" s="262"/>
      <c r="T74" s="264"/>
      <c r="U74" s="264"/>
      <c r="V74" s="264"/>
      <c r="W74" s="264"/>
      <c r="X74" s="264"/>
    </row>
    <row r="75" spans="1:24" ht="18" x14ac:dyDescent="0.25">
      <c r="A75" s="271"/>
      <c r="B75" s="272"/>
      <c r="C75" s="267"/>
      <c r="D75" s="267"/>
      <c r="E75" s="267"/>
      <c r="F75" s="267"/>
      <c r="G75" s="267"/>
      <c r="H75" s="267"/>
      <c r="I75" s="267"/>
      <c r="J75" s="267"/>
      <c r="K75" s="267"/>
      <c r="L75" s="268"/>
      <c r="M75" s="269"/>
      <c r="N75" s="270"/>
      <c r="O75" s="269"/>
      <c r="P75" s="270"/>
      <c r="Q75" s="263"/>
      <c r="R75" s="263"/>
      <c r="S75" s="262"/>
      <c r="T75" s="264"/>
      <c r="U75" s="264"/>
      <c r="V75" s="264"/>
      <c r="W75" s="264"/>
      <c r="X75" s="264"/>
    </row>
    <row r="76" spans="1:24" ht="18" x14ac:dyDescent="0.25">
      <c r="A76" s="271"/>
      <c r="B76" s="272"/>
      <c r="C76" s="267"/>
      <c r="D76" s="267"/>
      <c r="E76" s="267"/>
      <c r="F76" s="267"/>
      <c r="G76" s="267"/>
      <c r="H76" s="267"/>
      <c r="I76" s="267"/>
      <c r="J76" s="267"/>
      <c r="K76" s="267"/>
      <c r="L76" s="268"/>
      <c r="M76" s="269"/>
      <c r="N76" s="270"/>
      <c r="O76" s="269"/>
      <c r="P76" s="270"/>
      <c r="Q76" s="263"/>
      <c r="R76" s="263"/>
      <c r="S76" s="262"/>
      <c r="T76" s="264"/>
      <c r="U76" s="264"/>
      <c r="V76" s="264"/>
      <c r="W76" s="264"/>
      <c r="X76" s="264"/>
    </row>
    <row r="77" spans="1:24" ht="18" x14ac:dyDescent="0.25">
      <c r="A77" s="271"/>
      <c r="B77" s="272"/>
      <c r="C77" s="267"/>
      <c r="D77" s="267"/>
      <c r="E77" s="267"/>
      <c r="F77" s="267"/>
      <c r="G77" s="267"/>
      <c r="H77" s="267"/>
      <c r="I77" s="267"/>
      <c r="J77" s="267"/>
      <c r="K77" s="267"/>
      <c r="L77" s="268"/>
      <c r="M77" s="269"/>
      <c r="N77" s="270"/>
      <c r="O77" s="269"/>
      <c r="P77" s="270"/>
      <c r="Q77" s="263"/>
      <c r="R77" s="263"/>
      <c r="S77" s="262"/>
      <c r="T77" s="264"/>
      <c r="U77" s="264"/>
      <c r="V77" s="264"/>
      <c r="W77" s="264"/>
      <c r="X77" s="264"/>
    </row>
    <row r="78" spans="1:24" ht="18" x14ac:dyDescent="0.25">
      <c r="A78" s="271"/>
      <c r="B78" s="272"/>
      <c r="C78" s="267"/>
      <c r="D78" s="267"/>
      <c r="E78" s="267"/>
      <c r="F78" s="267"/>
      <c r="G78" s="267"/>
      <c r="H78" s="267"/>
      <c r="I78" s="267"/>
      <c r="J78" s="267"/>
      <c r="K78" s="267"/>
      <c r="L78" s="268"/>
      <c r="M78" s="269"/>
      <c r="N78" s="270"/>
      <c r="O78" s="269"/>
      <c r="P78" s="270"/>
      <c r="Q78" s="263"/>
      <c r="R78" s="263"/>
      <c r="S78" s="262"/>
      <c r="T78" s="264"/>
      <c r="U78" s="264"/>
      <c r="V78" s="264"/>
      <c r="W78" s="264"/>
      <c r="X78" s="264"/>
    </row>
    <row r="79" spans="1:24" ht="18" x14ac:dyDescent="0.25">
      <c r="A79" s="271"/>
      <c r="B79" s="272"/>
      <c r="C79" s="267"/>
      <c r="D79" s="267"/>
      <c r="E79" s="267"/>
      <c r="F79" s="267"/>
      <c r="G79" s="267"/>
      <c r="H79" s="267"/>
      <c r="I79" s="267"/>
      <c r="J79" s="267"/>
      <c r="K79" s="267"/>
      <c r="L79" s="268"/>
      <c r="M79" s="269"/>
      <c r="N79" s="270"/>
      <c r="O79" s="269"/>
      <c r="P79" s="270"/>
      <c r="Q79" s="263"/>
      <c r="R79" s="263"/>
      <c r="S79" s="262"/>
      <c r="T79" s="264"/>
      <c r="U79" s="264"/>
      <c r="V79" s="264"/>
      <c r="W79" s="264"/>
      <c r="X79" s="264"/>
    </row>
    <row r="80" spans="1:24" ht="18" x14ac:dyDescent="0.25">
      <c r="A80" s="271"/>
      <c r="B80" s="272"/>
      <c r="C80" s="267"/>
      <c r="D80" s="267"/>
      <c r="E80" s="267"/>
      <c r="F80" s="267"/>
      <c r="G80" s="267"/>
      <c r="H80" s="267"/>
      <c r="I80" s="267"/>
      <c r="J80" s="267"/>
      <c r="K80" s="267"/>
      <c r="L80" s="268"/>
      <c r="M80" s="269"/>
      <c r="N80" s="270"/>
      <c r="O80" s="269"/>
      <c r="P80" s="270"/>
      <c r="Q80" s="263"/>
      <c r="R80" s="263"/>
      <c r="S80" s="262"/>
      <c r="T80" s="264"/>
      <c r="U80" s="264"/>
      <c r="V80" s="264"/>
      <c r="W80" s="264"/>
      <c r="X80" s="264"/>
    </row>
    <row r="81" spans="1:24" ht="18" x14ac:dyDescent="0.25">
      <c r="A81" s="271"/>
      <c r="B81" s="272"/>
      <c r="C81" s="267"/>
      <c r="D81" s="267"/>
      <c r="E81" s="267"/>
      <c r="F81" s="267"/>
      <c r="G81" s="267"/>
      <c r="H81" s="267"/>
      <c r="I81" s="267"/>
      <c r="J81" s="267"/>
      <c r="K81" s="267"/>
      <c r="L81" s="268"/>
      <c r="M81" s="269"/>
      <c r="N81" s="270"/>
      <c r="O81" s="269"/>
      <c r="P81" s="270"/>
      <c r="Q81" s="263"/>
      <c r="R81" s="263"/>
      <c r="S81" s="262"/>
      <c r="T81" s="264"/>
      <c r="U81" s="264"/>
      <c r="V81" s="264"/>
      <c r="W81" s="264"/>
      <c r="X81" s="264"/>
    </row>
    <row r="82" spans="1:24" ht="18" x14ac:dyDescent="0.25">
      <c r="A82" s="271"/>
      <c r="B82" s="272"/>
      <c r="C82" s="267"/>
      <c r="D82" s="267"/>
      <c r="E82" s="267"/>
      <c r="F82" s="267"/>
      <c r="G82" s="267"/>
      <c r="H82" s="267"/>
      <c r="I82" s="267"/>
      <c r="J82" s="267"/>
      <c r="K82" s="267"/>
      <c r="L82" s="268"/>
      <c r="M82" s="269"/>
      <c r="N82" s="270"/>
      <c r="O82" s="269"/>
      <c r="P82" s="270"/>
      <c r="Q82" s="263"/>
      <c r="R82" s="263"/>
      <c r="S82" s="262"/>
      <c r="T82" s="264"/>
      <c r="U82" s="264"/>
      <c r="V82" s="264"/>
      <c r="W82" s="264"/>
      <c r="X82" s="264"/>
    </row>
    <row r="83" spans="1:24" ht="18" x14ac:dyDescent="0.25">
      <c r="A83" s="271"/>
      <c r="B83" s="272"/>
      <c r="C83" s="267"/>
      <c r="D83" s="267"/>
      <c r="E83" s="267"/>
      <c r="F83" s="267"/>
      <c r="G83" s="267"/>
      <c r="H83" s="267"/>
      <c r="I83" s="267"/>
      <c r="J83" s="267"/>
      <c r="K83" s="267"/>
      <c r="L83" s="268"/>
      <c r="M83" s="269"/>
      <c r="N83" s="270"/>
      <c r="O83" s="269"/>
      <c r="P83" s="270"/>
      <c r="Q83" s="263"/>
      <c r="R83" s="263"/>
      <c r="S83" s="262"/>
      <c r="T83" s="264"/>
      <c r="U83" s="264"/>
      <c r="V83" s="264"/>
      <c r="W83" s="264"/>
      <c r="X83" s="264"/>
    </row>
    <row r="84" spans="1:24" ht="18" x14ac:dyDescent="0.25">
      <c r="A84" s="271"/>
      <c r="B84" s="272"/>
      <c r="C84" s="267"/>
      <c r="D84" s="267"/>
      <c r="E84" s="267"/>
      <c r="F84" s="267"/>
      <c r="G84" s="267"/>
      <c r="H84" s="267"/>
      <c r="I84" s="267"/>
      <c r="J84" s="267"/>
      <c r="K84" s="267"/>
      <c r="L84" s="268"/>
      <c r="M84" s="269"/>
      <c r="N84" s="270"/>
      <c r="O84" s="269"/>
      <c r="P84" s="270"/>
      <c r="Q84" s="263"/>
      <c r="R84" s="263"/>
      <c r="S84" s="262"/>
      <c r="T84" s="264"/>
      <c r="U84" s="264"/>
      <c r="V84" s="264"/>
      <c r="W84" s="264"/>
      <c r="X84" s="264"/>
    </row>
    <row r="85" spans="1:24" ht="18" x14ac:dyDescent="0.25">
      <c r="A85" s="271"/>
      <c r="B85" s="272"/>
      <c r="C85" s="267"/>
      <c r="D85" s="267"/>
      <c r="E85" s="267"/>
      <c r="F85" s="267"/>
      <c r="G85" s="267"/>
      <c r="H85" s="267"/>
      <c r="I85" s="267"/>
      <c r="J85" s="267"/>
      <c r="K85" s="267"/>
      <c r="L85" s="268"/>
      <c r="M85" s="269"/>
      <c r="N85" s="270"/>
      <c r="O85" s="269"/>
      <c r="P85" s="270"/>
      <c r="Q85" s="263"/>
      <c r="R85" s="263"/>
      <c r="S85" s="262"/>
      <c r="T85" s="264"/>
      <c r="U85" s="264"/>
      <c r="V85" s="264"/>
      <c r="W85" s="264"/>
      <c r="X85" s="264"/>
    </row>
    <row r="86" spans="1:24" ht="18" x14ac:dyDescent="0.25">
      <c r="A86" s="271"/>
      <c r="B86" s="272"/>
      <c r="C86" s="267"/>
      <c r="D86" s="267"/>
      <c r="E86" s="267"/>
      <c r="F86" s="267"/>
      <c r="G86" s="267"/>
      <c r="H86" s="267"/>
      <c r="I86" s="267"/>
      <c r="J86" s="267"/>
      <c r="K86" s="267"/>
      <c r="L86" s="268"/>
      <c r="M86" s="269"/>
      <c r="N86" s="270"/>
      <c r="O86" s="269"/>
      <c r="P86" s="270"/>
      <c r="Q86" s="263"/>
      <c r="R86" s="263"/>
      <c r="S86" s="262"/>
      <c r="T86" s="264"/>
      <c r="U86" s="264"/>
      <c r="V86" s="264"/>
      <c r="W86" s="264"/>
      <c r="X86" s="264"/>
    </row>
    <row r="87" spans="1:24" ht="18" x14ac:dyDescent="0.25">
      <c r="A87" s="271"/>
      <c r="B87" s="272"/>
      <c r="C87" s="267"/>
      <c r="D87" s="267"/>
      <c r="E87" s="267"/>
      <c r="F87" s="267"/>
      <c r="G87" s="267"/>
      <c r="H87" s="267"/>
      <c r="I87" s="267"/>
      <c r="J87" s="267"/>
      <c r="K87" s="267"/>
      <c r="L87" s="268"/>
      <c r="M87" s="269"/>
      <c r="N87" s="270"/>
      <c r="O87" s="269"/>
      <c r="P87" s="270"/>
      <c r="Q87" s="263"/>
      <c r="R87" s="263"/>
      <c r="S87" s="262"/>
      <c r="T87" s="264"/>
      <c r="U87" s="264"/>
      <c r="V87" s="264"/>
      <c r="W87" s="264"/>
      <c r="X87" s="264"/>
    </row>
    <row r="88" spans="1:24" ht="18" x14ac:dyDescent="0.25">
      <c r="A88" s="271"/>
      <c r="B88" s="272"/>
      <c r="C88" s="267"/>
      <c r="D88" s="267"/>
      <c r="E88" s="267"/>
      <c r="F88" s="267"/>
      <c r="G88" s="267"/>
      <c r="H88" s="267"/>
      <c r="I88" s="267"/>
      <c r="J88" s="267"/>
      <c r="K88" s="267"/>
      <c r="L88" s="268"/>
      <c r="M88" s="269"/>
      <c r="N88" s="270"/>
      <c r="O88" s="269"/>
      <c r="P88" s="270"/>
      <c r="Q88" s="263"/>
      <c r="R88" s="263"/>
      <c r="S88" s="262"/>
      <c r="T88" s="264"/>
      <c r="U88" s="264"/>
      <c r="V88" s="264"/>
      <c r="W88" s="264"/>
      <c r="X88" s="264"/>
    </row>
    <row r="89" spans="1:24" ht="18" x14ac:dyDescent="0.25">
      <c r="A89" s="271"/>
      <c r="B89" s="272"/>
      <c r="C89" s="267"/>
      <c r="D89" s="267"/>
      <c r="E89" s="267"/>
      <c r="F89" s="267"/>
      <c r="G89" s="267"/>
      <c r="H89" s="267"/>
      <c r="I89" s="267"/>
      <c r="J89" s="267"/>
      <c r="K89" s="267"/>
      <c r="L89" s="268"/>
      <c r="M89" s="269"/>
      <c r="N89" s="270"/>
      <c r="O89" s="269"/>
      <c r="P89" s="270"/>
      <c r="Q89" s="263"/>
      <c r="R89" s="263"/>
      <c r="S89" s="262"/>
      <c r="T89" s="264"/>
      <c r="U89" s="264"/>
      <c r="V89" s="264"/>
      <c r="W89" s="264"/>
      <c r="X89" s="264"/>
    </row>
    <row r="90" spans="1:24" ht="18" x14ac:dyDescent="0.25">
      <c r="A90" s="271"/>
      <c r="B90" s="272"/>
      <c r="C90" s="267"/>
      <c r="D90" s="267"/>
      <c r="E90" s="267"/>
      <c r="F90" s="267"/>
      <c r="G90" s="267"/>
      <c r="H90" s="267"/>
      <c r="I90" s="267"/>
      <c r="J90" s="267"/>
      <c r="K90" s="267"/>
      <c r="L90" s="268"/>
      <c r="M90" s="269"/>
      <c r="N90" s="270"/>
      <c r="O90" s="269"/>
      <c r="P90" s="270"/>
      <c r="Q90" s="263"/>
      <c r="R90" s="263"/>
      <c r="S90" s="262"/>
      <c r="T90" s="264"/>
      <c r="U90" s="264"/>
      <c r="V90" s="264"/>
      <c r="W90" s="264"/>
      <c r="X90" s="264"/>
    </row>
    <row r="91" spans="1:24" ht="18" x14ac:dyDescent="0.25">
      <c r="A91" s="271"/>
      <c r="B91" s="272"/>
      <c r="C91" s="267"/>
      <c r="D91" s="267"/>
      <c r="E91" s="267"/>
      <c r="F91" s="267"/>
      <c r="G91" s="267"/>
      <c r="H91" s="267"/>
      <c r="I91" s="267"/>
      <c r="J91" s="267"/>
      <c r="K91" s="267"/>
      <c r="L91" s="268"/>
      <c r="M91" s="269"/>
      <c r="N91" s="270"/>
      <c r="O91" s="269"/>
      <c r="P91" s="270"/>
      <c r="Q91" s="263"/>
      <c r="R91" s="263"/>
      <c r="S91" s="262"/>
      <c r="T91" s="264"/>
      <c r="U91" s="264"/>
      <c r="V91" s="264"/>
      <c r="W91" s="264"/>
      <c r="X91" s="264"/>
    </row>
    <row r="92" spans="1:24" ht="18" x14ac:dyDescent="0.25">
      <c r="A92" s="271"/>
      <c r="B92" s="272"/>
      <c r="C92" s="267"/>
      <c r="D92" s="267"/>
      <c r="E92" s="267"/>
      <c r="F92" s="267"/>
      <c r="G92" s="267"/>
      <c r="H92" s="267"/>
      <c r="I92" s="267"/>
      <c r="J92" s="267"/>
      <c r="K92" s="267"/>
      <c r="L92" s="268"/>
      <c r="M92" s="269"/>
      <c r="N92" s="270"/>
      <c r="O92" s="269"/>
      <c r="P92" s="270"/>
      <c r="Q92" s="263"/>
      <c r="R92" s="263"/>
      <c r="S92" s="262"/>
      <c r="T92" s="264"/>
      <c r="U92" s="264"/>
      <c r="V92" s="264"/>
      <c r="W92" s="264"/>
      <c r="X92" s="264"/>
    </row>
    <row r="93" spans="1:24" ht="18" x14ac:dyDescent="0.25">
      <c r="A93" s="271"/>
      <c r="B93" s="272"/>
      <c r="C93" s="267"/>
      <c r="D93" s="267"/>
      <c r="E93" s="267"/>
      <c r="F93" s="267"/>
      <c r="G93" s="267"/>
      <c r="H93" s="267"/>
      <c r="I93" s="267"/>
      <c r="J93" s="267"/>
      <c r="K93" s="267"/>
      <c r="L93" s="268"/>
      <c r="M93" s="269"/>
      <c r="N93" s="270"/>
      <c r="O93" s="269"/>
      <c r="P93" s="270"/>
      <c r="Q93" s="263"/>
      <c r="R93" s="263"/>
      <c r="S93" s="262"/>
      <c r="T93" s="264"/>
      <c r="U93" s="264"/>
      <c r="V93" s="264"/>
      <c r="W93" s="264"/>
      <c r="X93" s="264"/>
    </row>
    <row r="94" spans="1:24" ht="18" x14ac:dyDescent="0.25">
      <c r="A94" s="271"/>
      <c r="B94" s="272"/>
      <c r="C94" s="267"/>
      <c r="D94" s="267"/>
      <c r="E94" s="267"/>
      <c r="F94" s="267"/>
      <c r="G94" s="267"/>
      <c r="H94" s="267"/>
      <c r="I94" s="267"/>
      <c r="J94" s="267"/>
      <c r="K94" s="267"/>
      <c r="L94" s="268"/>
      <c r="M94" s="269"/>
      <c r="N94" s="270"/>
      <c r="O94" s="269"/>
      <c r="P94" s="270"/>
      <c r="Q94" s="263"/>
      <c r="R94" s="263"/>
      <c r="S94" s="262"/>
      <c r="T94" s="264"/>
      <c r="U94" s="264"/>
      <c r="V94" s="264"/>
      <c r="W94" s="264"/>
      <c r="X94" s="264"/>
    </row>
    <row r="95" spans="1:24" ht="18" x14ac:dyDescent="0.25">
      <c r="A95" s="271"/>
      <c r="B95" s="272"/>
      <c r="C95" s="267"/>
      <c r="D95" s="267"/>
      <c r="E95" s="267"/>
      <c r="F95" s="267"/>
      <c r="G95" s="267"/>
      <c r="H95" s="267"/>
      <c r="I95" s="267"/>
      <c r="J95" s="267"/>
      <c r="K95" s="267"/>
      <c r="L95" s="268"/>
      <c r="M95" s="269"/>
      <c r="N95" s="270"/>
      <c r="O95" s="269"/>
      <c r="P95" s="270"/>
      <c r="Q95" s="263"/>
      <c r="R95" s="263"/>
      <c r="S95" s="262"/>
      <c r="T95" s="264"/>
      <c r="U95" s="264"/>
      <c r="V95" s="264"/>
      <c r="W95" s="264"/>
      <c r="X95" s="264"/>
    </row>
    <row r="96" spans="1:24" ht="18" x14ac:dyDescent="0.25">
      <c r="A96" s="271"/>
      <c r="B96" s="272"/>
      <c r="C96" s="267"/>
      <c r="D96" s="267"/>
      <c r="E96" s="267"/>
      <c r="F96" s="267"/>
      <c r="G96" s="267"/>
      <c r="H96" s="267"/>
      <c r="I96" s="267"/>
      <c r="J96" s="267"/>
      <c r="K96" s="267"/>
      <c r="L96" s="268"/>
      <c r="M96" s="269"/>
      <c r="N96" s="270"/>
      <c r="O96" s="269"/>
      <c r="P96" s="270"/>
      <c r="Q96" s="263"/>
      <c r="R96" s="263"/>
      <c r="S96" s="262"/>
      <c r="T96" s="264"/>
      <c r="U96" s="264"/>
      <c r="V96" s="264"/>
      <c r="W96" s="264"/>
      <c r="X96" s="264"/>
    </row>
    <row r="97" spans="1:24" ht="18" x14ac:dyDescent="0.25">
      <c r="A97" s="271"/>
      <c r="B97" s="272"/>
      <c r="C97" s="267"/>
      <c r="D97" s="267"/>
      <c r="E97" s="267"/>
      <c r="F97" s="267"/>
      <c r="G97" s="267"/>
      <c r="H97" s="267"/>
      <c r="I97" s="267"/>
      <c r="J97" s="267"/>
      <c r="K97" s="267"/>
      <c r="L97" s="268"/>
      <c r="M97" s="269"/>
      <c r="N97" s="270"/>
      <c r="O97" s="269"/>
      <c r="P97" s="270"/>
      <c r="Q97" s="263"/>
      <c r="R97" s="263"/>
      <c r="S97" s="262"/>
      <c r="T97" s="264"/>
      <c r="U97" s="264"/>
      <c r="V97" s="264"/>
      <c r="W97" s="264"/>
      <c r="X97" s="264"/>
    </row>
    <row r="98" spans="1:24" ht="18" x14ac:dyDescent="0.25">
      <c r="A98" s="271"/>
      <c r="B98" s="272"/>
      <c r="C98" s="267"/>
      <c r="D98" s="267"/>
      <c r="E98" s="267"/>
      <c r="F98" s="267"/>
      <c r="G98" s="267"/>
      <c r="H98" s="267"/>
      <c r="I98" s="267"/>
      <c r="J98" s="267"/>
      <c r="K98" s="267"/>
      <c r="L98" s="268"/>
      <c r="M98" s="269"/>
      <c r="N98" s="270"/>
      <c r="O98" s="269"/>
      <c r="P98" s="270"/>
      <c r="Q98" s="263"/>
      <c r="R98" s="263"/>
      <c r="S98" s="262"/>
      <c r="T98" s="264"/>
      <c r="U98" s="264"/>
      <c r="V98" s="264"/>
      <c r="W98" s="264"/>
      <c r="X98" s="264"/>
    </row>
    <row r="99" spans="1:24" ht="18" x14ac:dyDescent="0.25">
      <c r="A99" s="271"/>
      <c r="B99" s="272"/>
      <c r="C99" s="267"/>
      <c r="D99" s="267"/>
      <c r="E99" s="267"/>
      <c r="F99" s="267"/>
      <c r="G99" s="267"/>
      <c r="H99" s="267"/>
      <c r="I99" s="267"/>
      <c r="J99" s="267"/>
      <c r="K99" s="267"/>
      <c r="L99" s="268"/>
      <c r="M99" s="269"/>
      <c r="N99" s="270"/>
      <c r="O99" s="269"/>
      <c r="P99" s="270"/>
      <c r="Q99" s="263"/>
      <c r="R99" s="263"/>
      <c r="S99" s="262"/>
      <c r="T99" s="264"/>
      <c r="U99" s="264"/>
      <c r="V99" s="264"/>
      <c r="W99" s="264"/>
      <c r="X99" s="264"/>
    </row>
    <row r="100" spans="1:24" ht="18" x14ac:dyDescent="0.25">
      <c r="A100" s="271"/>
      <c r="B100" s="272"/>
      <c r="C100" s="267"/>
      <c r="D100" s="267"/>
      <c r="E100" s="267"/>
      <c r="F100" s="267"/>
      <c r="G100" s="267"/>
      <c r="H100" s="267"/>
      <c r="I100" s="267"/>
      <c r="J100" s="267"/>
      <c r="K100" s="267"/>
      <c r="L100" s="268"/>
      <c r="M100" s="269"/>
      <c r="N100" s="270"/>
      <c r="O100" s="269"/>
      <c r="P100" s="270"/>
      <c r="Q100" s="263"/>
      <c r="R100" s="263"/>
      <c r="S100" s="262"/>
      <c r="T100" s="264"/>
      <c r="U100" s="264"/>
      <c r="V100" s="264"/>
      <c r="W100" s="264"/>
      <c r="X100" s="264"/>
    </row>
    <row r="101" spans="1:24" ht="18" x14ac:dyDescent="0.25">
      <c r="A101" s="271"/>
      <c r="B101" s="272"/>
      <c r="C101" s="267"/>
      <c r="D101" s="267"/>
      <c r="E101" s="267"/>
      <c r="F101" s="267"/>
      <c r="G101" s="267"/>
      <c r="H101" s="267"/>
      <c r="I101" s="267"/>
      <c r="J101" s="267"/>
      <c r="K101" s="267"/>
      <c r="L101" s="268"/>
      <c r="M101" s="269"/>
      <c r="N101" s="270"/>
      <c r="O101" s="269"/>
      <c r="P101" s="270"/>
      <c r="Q101" s="263"/>
      <c r="R101" s="263"/>
      <c r="S101" s="262"/>
      <c r="T101" s="264"/>
      <c r="U101" s="264"/>
      <c r="V101" s="264"/>
      <c r="W101" s="264"/>
      <c r="X101" s="264"/>
    </row>
    <row r="102" spans="1:24" ht="18" x14ac:dyDescent="0.25">
      <c r="A102" s="271"/>
      <c r="B102" s="272"/>
      <c r="C102" s="267"/>
      <c r="D102" s="267"/>
      <c r="E102" s="267"/>
      <c r="F102" s="267"/>
      <c r="G102" s="267"/>
      <c r="H102" s="267"/>
      <c r="I102" s="267"/>
      <c r="J102" s="267"/>
      <c r="K102" s="267"/>
      <c r="L102" s="268"/>
      <c r="M102" s="269"/>
      <c r="N102" s="270"/>
      <c r="O102" s="269"/>
      <c r="P102" s="270"/>
      <c r="Q102" s="263"/>
      <c r="R102" s="263"/>
      <c r="S102" s="262"/>
      <c r="T102" s="264"/>
      <c r="U102" s="264"/>
      <c r="V102" s="264"/>
      <c r="W102" s="264"/>
      <c r="X102" s="264"/>
    </row>
    <row r="103" spans="1:24" ht="18" x14ac:dyDescent="0.25">
      <c r="A103" s="271"/>
      <c r="B103" s="272"/>
      <c r="C103" s="267"/>
      <c r="D103" s="267"/>
      <c r="E103" s="267"/>
      <c r="F103" s="267"/>
      <c r="G103" s="267"/>
      <c r="H103" s="267"/>
      <c r="I103" s="267"/>
      <c r="J103" s="267"/>
      <c r="K103" s="267"/>
      <c r="L103" s="268"/>
      <c r="M103" s="269"/>
      <c r="N103" s="270"/>
      <c r="O103" s="269"/>
      <c r="P103" s="270"/>
      <c r="Q103" s="263"/>
      <c r="R103" s="263"/>
      <c r="S103" s="262"/>
      <c r="T103" s="264"/>
      <c r="U103" s="264"/>
      <c r="V103" s="264"/>
      <c r="W103" s="264"/>
      <c r="X103" s="264"/>
    </row>
    <row r="104" spans="1:24" ht="18" x14ac:dyDescent="0.25">
      <c r="A104" s="271"/>
      <c r="B104" s="272"/>
      <c r="C104" s="267"/>
      <c r="D104" s="267"/>
      <c r="E104" s="267"/>
      <c r="F104" s="267"/>
      <c r="G104" s="267"/>
      <c r="H104" s="267"/>
      <c r="I104" s="267"/>
      <c r="J104" s="267"/>
      <c r="K104" s="267"/>
      <c r="L104" s="268"/>
      <c r="M104" s="269"/>
      <c r="N104" s="270"/>
      <c r="O104" s="269"/>
      <c r="P104" s="270"/>
      <c r="Q104" s="263"/>
      <c r="R104" s="263"/>
      <c r="S104" s="262"/>
      <c r="T104" s="264"/>
      <c r="U104" s="264"/>
      <c r="V104" s="264"/>
      <c r="W104" s="264"/>
      <c r="X104" s="264"/>
    </row>
    <row r="105" spans="1:24" ht="18" x14ac:dyDescent="0.25">
      <c r="A105" s="271"/>
      <c r="B105" s="272"/>
      <c r="C105" s="267"/>
      <c r="D105" s="267"/>
      <c r="E105" s="267"/>
      <c r="F105" s="267"/>
      <c r="G105" s="267"/>
      <c r="H105" s="267"/>
      <c r="I105" s="267"/>
      <c r="J105" s="267"/>
      <c r="K105" s="267"/>
      <c r="L105" s="268"/>
      <c r="M105" s="269"/>
      <c r="N105" s="270"/>
      <c r="O105" s="269"/>
      <c r="P105" s="270"/>
      <c r="Q105" s="263"/>
      <c r="R105" s="263"/>
      <c r="S105" s="262"/>
      <c r="T105" s="264"/>
      <c r="U105" s="264"/>
      <c r="V105" s="264"/>
      <c r="W105" s="264"/>
      <c r="X105" s="264"/>
    </row>
    <row r="106" spans="1:24" ht="18" x14ac:dyDescent="0.25">
      <c r="A106" s="271"/>
      <c r="B106" s="272"/>
      <c r="C106" s="267"/>
      <c r="D106" s="267"/>
      <c r="E106" s="267"/>
      <c r="F106" s="267"/>
      <c r="G106" s="267"/>
      <c r="H106" s="267"/>
      <c r="I106" s="267"/>
      <c r="J106" s="267"/>
      <c r="K106" s="267"/>
      <c r="L106" s="268"/>
      <c r="M106" s="269"/>
      <c r="N106" s="270"/>
      <c r="O106" s="269"/>
      <c r="P106" s="270"/>
      <c r="Q106" s="263"/>
      <c r="R106" s="263"/>
      <c r="S106" s="262"/>
      <c r="T106" s="264"/>
      <c r="U106" s="264"/>
      <c r="V106" s="264"/>
      <c r="W106" s="264"/>
      <c r="X106" s="264"/>
    </row>
    <row r="107" spans="1:24" ht="18" x14ac:dyDescent="0.25">
      <c r="A107" s="271"/>
      <c r="B107" s="272"/>
      <c r="C107" s="267"/>
      <c r="D107" s="267"/>
      <c r="E107" s="267"/>
      <c r="F107" s="267"/>
      <c r="G107" s="267"/>
      <c r="H107" s="267"/>
      <c r="I107" s="267"/>
      <c r="J107" s="267"/>
      <c r="K107" s="267"/>
      <c r="L107" s="268"/>
      <c r="M107" s="269"/>
      <c r="N107" s="270"/>
      <c r="O107" s="269"/>
      <c r="P107" s="270"/>
      <c r="Q107" s="263"/>
      <c r="R107" s="263"/>
      <c r="S107" s="262"/>
      <c r="T107" s="264"/>
      <c r="U107" s="264"/>
      <c r="V107" s="264"/>
      <c r="W107" s="264"/>
      <c r="X107" s="264"/>
    </row>
    <row r="108" spans="1:24" ht="18" x14ac:dyDescent="0.25">
      <c r="A108" s="271"/>
      <c r="B108" s="272"/>
      <c r="C108" s="267"/>
      <c r="D108" s="267"/>
      <c r="E108" s="267"/>
      <c r="F108" s="267"/>
      <c r="G108" s="267"/>
      <c r="H108" s="267"/>
      <c r="I108" s="267"/>
      <c r="J108" s="267"/>
      <c r="K108" s="267"/>
      <c r="L108" s="268"/>
      <c r="M108" s="269"/>
      <c r="N108" s="270"/>
      <c r="O108" s="269"/>
      <c r="P108" s="270"/>
      <c r="Q108" s="263"/>
      <c r="R108" s="263"/>
      <c r="S108" s="262"/>
      <c r="T108" s="264"/>
      <c r="U108" s="264"/>
      <c r="V108" s="264"/>
      <c r="W108" s="264"/>
      <c r="X108" s="264"/>
    </row>
    <row r="109" spans="1:24" ht="18" x14ac:dyDescent="0.25">
      <c r="A109" s="271"/>
      <c r="B109" s="272"/>
      <c r="C109" s="267"/>
      <c r="D109" s="267"/>
      <c r="E109" s="267"/>
      <c r="F109" s="267"/>
      <c r="G109" s="267"/>
      <c r="H109" s="267"/>
      <c r="I109" s="267"/>
      <c r="J109" s="267"/>
      <c r="K109" s="267"/>
      <c r="L109" s="268"/>
      <c r="M109" s="269"/>
      <c r="N109" s="270"/>
      <c r="O109" s="269"/>
      <c r="P109" s="270"/>
      <c r="Q109" s="263"/>
      <c r="R109" s="263"/>
      <c r="S109" s="262"/>
      <c r="T109" s="264"/>
      <c r="U109" s="264"/>
      <c r="V109" s="264"/>
      <c r="W109" s="264"/>
      <c r="X109" s="264"/>
    </row>
    <row r="110" spans="1:24" ht="18" x14ac:dyDescent="0.25">
      <c r="A110" s="271"/>
      <c r="B110" s="272"/>
      <c r="C110" s="267"/>
      <c r="D110" s="267"/>
      <c r="E110" s="267"/>
      <c r="F110" s="267"/>
      <c r="G110" s="267"/>
      <c r="H110" s="267"/>
      <c r="I110" s="267"/>
      <c r="J110" s="267"/>
      <c r="K110" s="267"/>
      <c r="L110" s="268"/>
      <c r="M110" s="269"/>
      <c r="N110" s="270"/>
      <c r="O110" s="269"/>
      <c r="P110" s="270"/>
      <c r="Q110" s="263"/>
      <c r="R110" s="263"/>
      <c r="S110" s="262"/>
      <c r="T110" s="264"/>
      <c r="U110" s="264"/>
      <c r="V110" s="264"/>
      <c r="W110" s="264"/>
      <c r="X110" s="264"/>
    </row>
    <row r="111" spans="1:24" ht="18" x14ac:dyDescent="0.25">
      <c r="A111" s="271"/>
      <c r="B111" s="272"/>
      <c r="C111" s="267"/>
      <c r="D111" s="267"/>
      <c r="E111" s="267"/>
      <c r="F111" s="267"/>
      <c r="G111" s="267"/>
      <c r="H111" s="267"/>
      <c r="I111" s="267"/>
      <c r="J111" s="267"/>
      <c r="K111" s="267"/>
      <c r="L111" s="268"/>
      <c r="M111" s="269"/>
      <c r="N111" s="270"/>
      <c r="O111" s="269"/>
      <c r="P111" s="270"/>
      <c r="Q111" s="263"/>
      <c r="R111" s="263"/>
      <c r="S111" s="262"/>
      <c r="T111" s="264"/>
      <c r="U111" s="264"/>
      <c r="V111" s="264"/>
      <c r="W111" s="264"/>
      <c r="X111" s="264"/>
    </row>
    <row r="112" spans="1:24" ht="18" x14ac:dyDescent="0.25">
      <c r="A112" s="271"/>
      <c r="B112" s="272"/>
      <c r="C112" s="267"/>
      <c r="D112" s="267"/>
      <c r="E112" s="267"/>
      <c r="F112" s="267"/>
      <c r="G112" s="267"/>
      <c r="H112" s="267"/>
      <c r="I112" s="267"/>
      <c r="J112" s="267"/>
      <c r="K112" s="267"/>
      <c r="L112" s="268"/>
      <c r="M112" s="269"/>
      <c r="N112" s="270"/>
      <c r="O112" s="269"/>
      <c r="P112" s="270"/>
      <c r="Q112" s="263"/>
      <c r="R112" s="263"/>
      <c r="S112" s="262"/>
      <c r="T112" s="264"/>
      <c r="U112" s="264"/>
      <c r="V112" s="264"/>
      <c r="W112" s="264"/>
      <c r="X112" s="264"/>
    </row>
    <row r="113" spans="1:24" ht="18" x14ac:dyDescent="0.25">
      <c r="A113" s="271"/>
      <c r="B113" s="272"/>
      <c r="C113" s="267"/>
      <c r="D113" s="267"/>
      <c r="E113" s="267"/>
      <c r="F113" s="267"/>
      <c r="G113" s="267"/>
      <c r="H113" s="267"/>
      <c r="I113" s="267"/>
      <c r="J113" s="267"/>
      <c r="K113" s="267"/>
      <c r="L113" s="268"/>
      <c r="M113" s="269"/>
      <c r="N113" s="270"/>
      <c r="O113" s="269"/>
      <c r="P113" s="270"/>
      <c r="Q113" s="263"/>
      <c r="R113" s="263"/>
      <c r="S113" s="262"/>
      <c r="T113" s="264"/>
      <c r="U113" s="264"/>
      <c r="V113" s="264"/>
      <c r="W113" s="264"/>
      <c r="X113" s="264"/>
    </row>
    <row r="114" spans="1:24" ht="18" x14ac:dyDescent="0.25">
      <c r="A114" s="271"/>
      <c r="B114" s="272"/>
      <c r="C114" s="267"/>
      <c r="D114" s="267"/>
      <c r="E114" s="267"/>
      <c r="F114" s="267"/>
      <c r="G114" s="267"/>
      <c r="H114" s="267"/>
      <c r="I114" s="267"/>
      <c r="J114" s="267"/>
      <c r="K114" s="267"/>
      <c r="L114" s="268"/>
      <c r="M114" s="269"/>
      <c r="N114" s="270"/>
      <c r="O114" s="269"/>
      <c r="P114" s="270"/>
      <c r="Q114" s="263"/>
      <c r="R114" s="263"/>
      <c r="S114" s="262"/>
      <c r="T114" s="264"/>
      <c r="U114" s="264"/>
      <c r="V114" s="264"/>
      <c r="W114" s="264"/>
      <c r="X114" s="264"/>
    </row>
    <row r="115" spans="1:24" ht="18" x14ac:dyDescent="0.25">
      <c r="A115" s="271"/>
      <c r="B115" s="272"/>
      <c r="C115" s="267"/>
      <c r="D115" s="267"/>
      <c r="E115" s="267"/>
      <c r="F115" s="267"/>
      <c r="G115" s="267"/>
      <c r="H115" s="267"/>
      <c r="I115" s="267"/>
      <c r="J115" s="267"/>
      <c r="K115" s="267"/>
      <c r="L115" s="268"/>
      <c r="M115" s="269"/>
      <c r="N115" s="270"/>
      <c r="O115" s="269"/>
      <c r="P115" s="270"/>
      <c r="Q115" s="263"/>
      <c r="R115" s="263"/>
      <c r="S115" s="262"/>
      <c r="T115" s="264"/>
      <c r="U115" s="264"/>
      <c r="V115" s="264"/>
      <c r="W115" s="264"/>
      <c r="X115" s="264"/>
    </row>
    <row r="116" spans="1:24" ht="18" x14ac:dyDescent="0.25">
      <c r="A116" s="271"/>
      <c r="B116" s="272"/>
      <c r="C116" s="267"/>
      <c r="D116" s="267"/>
      <c r="E116" s="267"/>
      <c r="F116" s="267"/>
      <c r="G116" s="267"/>
      <c r="H116" s="267"/>
      <c r="I116" s="267"/>
      <c r="J116" s="267"/>
      <c r="K116" s="267"/>
      <c r="L116" s="268"/>
      <c r="M116" s="269"/>
      <c r="N116" s="270"/>
      <c r="O116" s="269"/>
      <c r="P116" s="270"/>
      <c r="Q116" s="263"/>
      <c r="R116" s="263"/>
      <c r="S116" s="262"/>
      <c r="T116" s="264"/>
      <c r="U116" s="264"/>
      <c r="V116" s="264"/>
      <c r="W116" s="264"/>
      <c r="X116" s="264"/>
    </row>
    <row r="117" spans="1:24" ht="18" x14ac:dyDescent="0.25">
      <c r="A117" s="271"/>
      <c r="B117" s="272"/>
      <c r="C117" s="267"/>
      <c r="D117" s="267"/>
      <c r="E117" s="267"/>
      <c r="F117" s="267"/>
      <c r="G117" s="267"/>
      <c r="H117" s="267"/>
      <c r="I117" s="267"/>
      <c r="J117" s="267"/>
      <c r="K117" s="267"/>
      <c r="L117" s="268"/>
      <c r="M117" s="269"/>
      <c r="N117" s="270"/>
      <c r="O117" s="269"/>
      <c r="P117" s="270"/>
      <c r="Q117" s="263"/>
      <c r="R117" s="263"/>
      <c r="S117" s="262"/>
      <c r="T117" s="264"/>
      <c r="U117" s="264"/>
      <c r="V117" s="264"/>
      <c r="W117" s="264"/>
      <c r="X117" s="264"/>
    </row>
    <row r="118" spans="1:24" ht="18" x14ac:dyDescent="0.25">
      <c r="A118" s="271"/>
      <c r="B118" s="272"/>
      <c r="C118" s="267"/>
      <c r="D118" s="267"/>
      <c r="E118" s="267"/>
      <c r="F118" s="267"/>
      <c r="G118" s="267"/>
      <c r="H118" s="267"/>
      <c r="I118" s="267"/>
      <c r="J118" s="267"/>
      <c r="K118" s="267"/>
      <c r="L118" s="268"/>
      <c r="M118" s="269"/>
      <c r="N118" s="270"/>
      <c r="O118" s="269"/>
      <c r="P118" s="270"/>
      <c r="Q118" s="263"/>
      <c r="R118" s="263"/>
      <c r="S118" s="262"/>
      <c r="T118" s="264"/>
      <c r="U118" s="264"/>
      <c r="V118" s="264"/>
      <c r="W118" s="264"/>
      <c r="X118" s="264"/>
    </row>
    <row r="119" spans="1:24" ht="18" x14ac:dyDescent="0.25">
      <c r="A119" s="271"/>
      <c r="B119" s="272"/>
      <c r="C119" s="267"/>
      <c r="D119" s="267"/>
      <c r="E119" s="267"/>
      <c r="F119" s="267"/>
      <c r="G119" s="267"/>
      <c r="H119" s="267"/>
      <c r="I119" s="267"/>
      <c r="J119" s="267"/>
      <c r="K119" s="267"/>
      <c r="L119" s="268"/>
      <c r="M119" s="269"/>
      <c r="N119" s="270"/>
      <c r="O119" s="269"/>
      <c r="P119" s="270"/>
      <c r="Q119" s="263"/>
      <c r="R119" s="263"/>
      <c r="S119" s="262"/>
      <c r="T119" s="264"/>
      <c r="U119" s="264"/>
      <c r="V119" s="264"/>
      <c r="W119" s="264"/>
      <c r="X119" s="264"/>
    </row>
    <row r="120" spans="1:24" ht="18" x14ac:dyDescent="0.25">
      <c r="A120" s="271"/>
      <c r="B120" s="272"/>
      <c r="C120" s="267"/>
      <c r="D120" s="267"/>
      <c r="E120" s="267"/>
      <c r="F120" s="267"/>
      <c r="G120" s="267"/>
      <c r="H120" s="267"/>
      <c r="I120" s="267"/>
      <c r="J120" s="267"/>
      <c r="K120" s="267"/>
      <c r="L120" s="268"/>
      <c r="M120" s="269"/>
      <c r="N120" s="270"/>
      <c r="O120" s="269"/>
      <c r="P120" s="270"/>
      <c r="Q120" s="263"/>
      <c r="R120" s="263"/>
      <c r="S120" s="262"/>
      <c r="T120" s="264"/>
      <c r="U120" s="264"/>
      <c r="V120" s="264"/>
      <c r="W120" s="264"/>
      <c r="X120" s="264"/>
    </row>
    <row r="121" spans="1:24" ht="18" x14ac:dyDescent="0.25">
      <c r="A121" s="271"/>
      <c r="B121" s="272"/>
      <c r="C121" s="267"/>
      <c r="D121" s="267"/>
      <c r="E121" s="267"/>
      <c r="F121" s="267"/>
      <c r="G121" s="267"/>
      <c r="H121" s="267"/>
      <c r="I121" s="267"/>
      <c r="J121" s="267"/>
      <c r="K121" s="267"/>
      <c r="L121" s="268"/>
      <c r="M121" s="269"/>
      <c r="N121" s="270"/>
      <c r="O121" s="269"/>
      <c r="P121" s="270"/>
      <c r="Q121" s="263"/>
      <c r="R121" s="263"/>
      <c r="S121" s="262"/>
      <c r="T121" s="264"/>
      <c r="U121" s="264"/>
      <c r="V121" s="264"/>
      <c r="W121" s="264"/>
      <c r="X121" s="264"/>
    </row>
    <row r="122" spans="1:24" ht="18" x14ac:dyDescent="0.25">
      <c r="A122" s="271"/>
      <c r="B122" s="272"/>
      <c r="C122" s="267"/>
      <c r="D122" s="267"/>
      <c r="E122" s="267"/>
      <c r="F122" s="267"/>
      <c r="G122" s="267"/>
      <c r="H122" s="267"/>
      <c r="I122" s="267"/>
      <c r="J122" s="267"/>
      <c r="K122" s="267"/>
      <c r="L122" s="268"/>
      <c r="M122" s="269"/>
      <c r="N122" s="270"/>
      <c r="O122" s="269"/>
      <c r="P122" s="270"/>
      <c r="Q122" s="263"/>
      <c r="R122" s="263"/>
      <c r="S122" s="262"/>
      <c r="T122" s="264"/>
      <c r="U122" s="264"/>
      <c r="V122" s="264"/>
      <c r="W122" s="264"/>
      <c r="X122" s="264"/>
    </row>
    <row r="123" spans="1:24" ht="18" x14ac:dyDescent="0.25">
      <c r="A123" s="271"/>
      <c r="B123" s="272"/>
      <c r="C123" s="267"/>
      <c r="D123" s="267"/>
      <c r="E123" s="267"/>
      <c r="F123" s="267"/>
      <c r="G123" s="267"/>
      <c r="H123" s="267"/>
      <c r="I123" s="267"/>
      <c r="J123" s="267"/>
      <c r="K123" s="267"/>
      <c r="L123" s="268"/>
      <c r="M123" s="269"/>
      <c r="N123" s="270"/>
      <c r="O123" s="269"/>
      <c r="P123" s="270"/>
      <c r="Q123" s="263"/>
      <c r="R123" s="263"/>
      <c r="S123" s="262"/>
      <c r="T123" s="264"/>
      <c r="U123" s="264"/>
      <c r="V123" s="264"/>
      <c r="W123" s="264"/>
      <c r="X123" s="264"/>
    </row>
    <row r="124" spans="1:24" ht="18" x14ac:dyDescent="0.25">
      <c r="A124" s="271"/>
      <c r="B124" s="272"/>
      <c r="C124" s="267"/>
      <c r="D124" s="267"/>
      <c r="E124" s="267"/>
      <c r="F124" s="267"/>
      <c r="G124" s="267"/>
      <c r="H124" s="267"/>
      <c r="I124" s="267"/>
      <c r="J124" s="267"/>
      <c r="K124" s="267"/>
      <c r="L124" s="268"/>
      <c r="M124" s="269"/>
      <c r="N124" s="270"/>
      <c r="O124" s="269"/>
      <c r="P124" s="270"/>
      <c r="Q124" s="263"/>
      <c r="R124" s="263"/>
      <c r="S124" s="262"/>
      <c r="T124" s="264"/>
      <c r="U124" s="264"/>
      <c r="V124" s="264"/>
      <c r="W124" s="264"/>
      <c r="X124" s="264"/>
    </row>
    <row r="125" spans="1:24" ht="18" x14ac:dyDescent="0.25">
      <c r="A125" s="271"/>
      <c r="B125" s="272"/>
      <c r="C125" s="267"/>
      <c r="D125" s="267"/>
      <c r="E125" s="267"/>
      <c r="F125" s="267"/>
      <c r="G125" s="267"/>
      <c r="H125" s="267"/>
      <c r="I125" s="267"/>
      <c r="J125" s="267"/>
      <c r="K125" s="267"/>
      <c r="L125" s="268"/>
      <c r="M125" s="269"/>
      <c r="N125" s="270"/>
      <c r="O125" s="269"/>
      <c r="P125" s="270"/>
      <c r="Q125" s="263"/>
      <c r="R125" s="263"/>
      <c r="S125" s="262"/>
      <c r="T125" s="264"/>
      <c r="U125" s="264"/>
      <c r="V125" s="264"/>
      <c r="W125" s="264"/>
      <c r="X125" s="264"/>
    </row>
    <row r="126" spans="1:24" ht="18" x14ac:dyDescent="0.25">
      <c r="A126" s="271"/>
      <c r="B126" s="272"/>
      <c r="C126" s="267"/>
      <c r="D126" s="267"/>
      <c r="E126" s="267"/>
      <c r="F126" s="267"/>
      <c r="G126" s="267"/>
      <c r="H126" s="267"/>
      <c r="I126" s="267"/>
      <c r="J126" s="267"/>
      <c r="K126" s="267"/>
      <c r="L126" s="268"/>
      <c r="M126" s="269"/>
      <c r="N126" s="270"/>
      <c r="O126" s="269"/>
      <c r="P126" s="270"/>
      <c r="Q126" s="263"/>
      <c r="R126" s="263"/>
      <c r="S126" s="262"/>
      <c r="T126" s="264"/>
      <c r="U126" s="264"/>
      <c r="V126" s="264"/>
      <c r="W126" s="264"/>
      <c r="X126" s="264"/>
    </row>
    <row r="127" spans="1:24" ht="18" x14ac:dyDescent="0.25">
      <c r="A127" s="271"/>
      <c r="B127" s="272"/>
      <c r="C127" s="267"/>
      <c r="D127" s="267"/>
      <c r="E127" s="267"/>
      <c r="F127" s="267"/>
      <c r="G127" s="267"/>
      <c r="H127" s="267"/>
      <c r="I127" s="267"/>
      <c r="J127" s="267"/>
      <c r="K127" s="267"/>
      <c r="L127" s="268"/>
      <c r="M127" s="269"/>
      <c r="N127" s="270"/>
      <c r="O127" s="269"/>
      <c r="P127" s="270"/>
      <c r="Q127" s="263"/>
      <c r="R127" s="263"/>
      <c r="S127" s="262"/>
      <c r="T127" s="264"/>
      <c r="U127" s="264"/>
      <c r="V127" s="264"/>
      <c r="W127" s="264"/>
      <c r="X127" s="264"/>
    </row>
    <row r="128" spans="1:24" ht="18" x14ac:dyDescent="0.25">
      <c r="A128" s="271"/>
      <c r="B128" s="272"/>
      <c r="C128" s="267"/>
      <c r="D128" s="267"/>
      <c r="E128" s="267"/>
      <c r="F128" s="267"/>
      <c r="G128" s="267"/>
      <c r="H128" s="267"/>
      <c r="I128" s="267"/>
      <c r="J128" s="267"/>
      <c r="K128" s="267"/>
      <c r="L128" s="268"/>
      <c r="M128" s="269"/>
      <c r="N128" s="270"/>
      <c r="O128" s="269"/>
      <c r="P128" s="270"/>
      <c r="Q128" s="263"/>
      <c r="R128" s="263"/>
      <c r="S128" s="262"/>
      <c r="T128" s="264"/>
      <c r="U128" s="264"/>
      <c r="V128" s="264"/>
      <c r="W128" s="264"/>
      <c r="X128" s="264"/>
    </row>
    <row r="129" spans="1:24" ht="18" x14ac:dyDescent="0.25">
      <c r="A129" s="271"/>
      <c r="B129" s="272"/>
      <c r="C129" s="267"/>
      <c r="D129" s="267"/>
      <c r="E129" s="267"/>
      <c r="F129" s="267"/>
      <c r="G129" s="267"/>
      <c r="H129" s="267"/>
      <c r="I129" s="267"/>
      <c r="J129" s="267"/>
      <c r="K129" s="267"/>
      <c r="L129" s="268"/>
      <c r="M129" s="269"/>
      <c r="N129" s="270"/>
      <c r="O129" s="269"/>
      <c r="P129" s="270"/>
      <c r="Q129" s="263"/>
      <c r="R129" s="263"/>
      <c r="S129" s="262"/>
      <c r="T129" s="264"/>
      <c r="U129" s="264"/>
      <c r="V129" s="264"/>
      <c r="W129" s="264"/>
      <c r="X129" s="264"/>
    </row>
    <row r="130" spans="1:24" ht="18" x14ac:dyDescent="0.25">
      <c r="A130" s="271"/>
      <c r="B130" s="272"/>
      <c r="C130" s="267"/>
      <c r="D130" s="267"/>
      <c r="E130" s="267"/>
      <c r="F130" s="267"/>
      <c r="G130" s="267"/>
      <c r="H130" s="267"/>
      <c r="I130" s="267"/>
      <c r="J130" s="267"/>
      <c r="K130" s="267"/>
      <c r="L130" s="268"/>
      <c r="M130" s="269"/>
      <c r="N130" s="270"/>
      <c r="O130" s="269"/>
      <c r="P130" s="270"/>
      <c r="Q130" s="263"/>
      <c r="R130" s="263"/>
      <c r="S130" s="262"/>
      <c r="T130" s="264"/>
      <c r="U130" s="264"/>
      <c r="V130" s="264"/>
      <c r="W130" s="264"/>
      <c r="X130" s="264"/>
    </row>
    <row r="131" spans="1:24" ht="18" x14ac:dyDescent="0.25">
      <c r="A131" s="271"/>
      <c r="B131" s="272"/>
      <c r="C131" s="267"/>
      <c r="D131" s="267"/>
      <c r="E131" s="267"/>
      <c r="F131" s="267"/>
      <c r="G131" s="267"/>
      <c r="H131" s="267"/>
      <c r="I131" s="267"/>
      <c r="J131" s="267"/>
      <c r="K131" s="267"/>
      <c r="L131" s="268"/>
      <c r="M131" s="269"/>
      <c r="N131" s="270"/>
      <c r="O131" s="269"/>
      <c r="P131" s="270"/>
      <c r="Q131" s="263"/>
      <c r="R131" s="263"/>
      <c r="S131" s="262"/>
      <c r="T131" s="264"/>
      <c r="U131" s="264"/>
      <c r="V131" s="264"/>
      <c r="W131" s="264"/>
      <c r="X131" s="264"/>
    </row>
    <row r="132" spans="1:24" ht="18" x14ac:dyDescent="0.25">
      <c r="A132" s="271"/>
      <c r="B132" s="272"/>
      <c r="C132" s="267"/>
      <c r="D132" s="267"/>
      <c r="E132" s="267"/>
      <c r="F132" s="267"/>
      <c r="G132" s="267"/>
      <c r="H132" s="267"/>
      <c r="I132" s="267"/>
      <c r="J132" s="267"/>
      <c r="K132" s="267"/>
      <c r="L132" s="268"/>
      <c r="M132" s="269"/>
      <c r="N132" s="270"/>
      <c r="O132" s="269"/>
      <c r="P132" s="270"/>
      <c r="Q132" s="263"/>
      <c r="R132" s="263"/>
      <c r="S132" s="262"/>
      <c r="T132" s="264"/>
      <c r="U132" s="264"/>
      <c r="V132" s="264"/>
      <c r="W132" s="264"/>
      <c r="X132" s="264"/>
    </row>
    <row r="133" spans="1:24" ht="18" x14ac:dyDescent="0.25">
      <c r="A133" s="271"/>
      <c r="B133" s="272"/>
      <c r="C133" s="267"/>
      <c r="D133" s="267"/>
      <c r="E133" s="267"/>
      <c r="F133" s="267"/>
      <c r="G133" s="267"/>
      <c r="H133" s="267"/>
      <c r="I133" s="267"/>
      <c r="J133" s="267"/>
      <c r="K133" s="267"/>
      <c r="L133" s="268"/>
      <c r="M133" s="269"/>
      <c r="N133" s="270"/>
      <c r="O133" s="269"/>
      <c r="P133" s="270"/>
      <c r="Q133" s="263"/>
      <c r="R133" s="263"/>
      <c r="S133" s="262"/>
      <c r="T133" s="264"/>
      <c r="U133" s="264"/>
      <c r="V133" s="264"/>
      <c r="W133" s="264"/>
      <c r="X133" s="264"/>
    </row>
    <row r="134" spans="1:24" ht="18" x14ac:dyDescent="0.25">
      <c r="A134" s="271"/>
      <c r="B134" s="272"/>
      <c r="C134" s="267"/>
      <c r="D134" s="267"/>
      <c r="E134" s="267"/>
      <c r="F134" s="267"/>
      <c r="G134" s="267"/>
      <c r="H134" s="267"/>
      <c r="I134" s="267"/>
      <c r="J134" s="267"/>
      <c r="K134" s="267"/>
      <c r="L134" s="268"/>
      <c r="M134" s="269"/>
      <c r="N134" s="270"/>
      <c r="O134" s="269"/>
      <c r="P134" s="270"/>
      <c r="Q134" s="263"/>
      <c r="R134" s="263"/>
      <c r="S134" s="262"/>
      <c r="T134" s="264"/>
      <c r="U134" s="264"/>
      <c r="V134" s="264"/>
      <c r="W134" s="264"/>
      <c r="X134" s="264"/>
    </row>
    <row r="135" spans="1:24" ht="18" x14ac:dyDescent="0.25">
      <c r="A135" s="271"/>
      <c r="B135" s="272"/>
      <c r="C135" s="267"/>
      <c r="D135" s="267"/>
      <c r="E135" s="267"/>
      <c r="F135" s="267"/>
      <c r="G135" s="267"/>
      <c r="H135" s="267"/>
      <c r="I135" s="267"/>
      <c r="J135" s="267"/>
      <c r="K135" s="267"/>
      <c r="L135" s="268"/>
      <c r="M135" s="269"/>
      <c r="N135" s="270"/>
      <c r="O135" s="269"/>
      <c r="P135" s="270"/>
      <c r="Q135" s="263"/>
      <c r="R135" s="263"/>
      <c r="S135" s="262"/>
      <c r="T135" s="264"/>
      <c r="U135" s="264"/>
      <c r="V135" s="264"/>
      <c r="W135" s="264"/>
      <c r="X135" s="264"/>
    </row>
    <row r="136" spans="1:24" ht="18" x14ac:dyDescent="0.25">
      <c r="A136" s="271"/>
      <c r="B136" s="272"/>
      <c r="C136" s="267"/>
      <c r="D136" s="267"/>
      <c r="E136" s="267"/>
      <c r="F136" s="267"/>
      <c r="G136" s="267"/>
      <c r="H136" s="267"/>
      <c r="I136" s="267"/>
      <c r="J136" s="267"/>
      <c r="K136" s="267"/>
      <c r="L136" s="268"/>
      <c r="M136" s="269"/>
      <c r="N136" s="270"/>
      <c r="O136" s="269"/>
      <c r="P136" s="270"/>
      <c r="Q136" s="263"/>
      <c r="R136" s="263"/>
      <c r="S136" s="262"/>
      <c r="T136" s="264"/>
      <c r="U136" s="264"/>
      <c r="V136" s="264"/>
      <c r="W136" s="264"/>
      <c r="X136" s="264"/>
    </row>
    <row r="137" spans="1:24" ht="18" x14ac:dyDescent="0.25">
      <c r="A137" s="271"/>
      <c r="B137" s="272"/>
      <c r="C137" s="267"/>
      <c r="D137" s="267"/>
      <c r="E137" s="267"/>
      <c r="F137" s="267"/>
      <c r="G137" s="267"/>
      <c r="H137" s="267"/>
      <c r="I137" s="267"/>
      <c r="J137" s="267"/>
      <c r="K137" s="267"/>
      <c r="L137" s="268"/>
      <c r="M137" s="269"/>
      <c r="N137" s="270"/>
      <c r="O137" s="269"/>
      <c r="P137" s="270"/>
      <c r="Q137" s="263"/>
      <c r="R137" s="263"/>
      <c r="S137" s="262"/>
      <c r="T137" s="264"/>
      <c r="U137" s="264"/>
      <c r="V137" s="264"/>
      <c r="W137" s="264"/>
      <c r="X137" s="264"/>
    </row>
    <row r="138" spans="1:24" ht="18" x14ac:dyDescent="0.25">
      <c r="A138" s="271"/>
      <c r="B138" s="272"/>
      <c r="C138" s="267"/>
      <c r="D138" s="267"/>
      <c r="E138" s="267"/>
      <c r="F138" s="267"/>
      <c r="G138" s="267"/>
      <c r="H138" s="267"/>
      <c r="I138" s="267"/>
      <c r="J138" s="267"/>
      <c r="K138" s="267"/>
      <c r="L138" s="268"/>
      <c r="M138" s="269"/>
      <c r="N138" s="270"/>
      <c r="O138" s="269"/>
      <c r="P138" s="270"/>
      <c r="Q138" s="263"/>
      <c r="R138" s="263"/>
      <c r="S138" s="262"/>
      <c r="T138" s="264"/>
      <c r="U138" s="264"/>
      <c r="V138" s="264"/>
      <c r="W138" s="264"/>
      <c r="X138" s="264"/>
    </row>
    <row r="139" spans="1:24" ht="18" x14ac:dyDescent="0.25">
      <c r="A139" s="271"/>
      <c r="B139" s="272"/>
      <c r="C139" s="267"/>
      <c r="D139" s="267"/>
      <c r="E139" s="267"/>
      <c r="F139" s="267"/>
      <c r="G139" s="267"/>
      <c r="H139" s="267"/>
      <c r="I139" s="267"/>
      <c r="J139" s="267"/>
      <c r="K139" s="267"/>
      <c r="L139" s="268"/>
      <c r="M139" s="269"/>
      <c r="N139" s="270"/>
      <c r="O139" s="269"/>
      <c r="P139" s="270"/>
      <c r="Q139" s="263"/>
      <c r="R139" s="263"/>
      <c r="S139" s="262"/>
      <c r="T139" s="264"/>
      <c r="U139" s="264"/>
      <c r="V139" s="264"/>
      <c r="W139" s="264"/>
      <c r="X139" s="264"/>
    </row>
    <row r="140" spans="1:24" ht="18" x14ac:dyDescent="0.25">
      <c r="A140" s="271"/>
      <c r="B140" s="272"/>
      <c r="C140" s="267"/>
      <c r="D140" s="267"/>
      <c r="E140" s="267"/>
      <c r="F140" s="267"/>
      <c r="G140" s="267"/>
      <c r="H140" s="267"/>
      <c r="I140" s="267"/>
      <c r="J140" s="267"/>
      <c r="K140" s="267"/>
      <c r="L140" s="268"/>
      <c r="M140" s="269"/>
      <c r="N140" s="270"/>
      <c r="O140" s="269"/>
      <c r="P140" s="270"/>
      <c r="Q140" s="263"/>
      <c r="R140" s="263"/>
      <c r="S140" s="262"/>
      <c r="T140" s="264"/>
      <c r="U140" s="264"/>
      <c r="V140" s="264"/>
      <c r="W140" s="264"/>
      <c r="X140" s="264"/>
    </row>
    <row r="141" spans="1:24" ht="18" x14ac:dyDescent="0.25">
      <c r="A141" s="271"/>
      <c r="B141" s="272"/>
      <c r="C141" s="267"/>
      <c r="D141" s="267"/>
      <c r="E141" s="267"/>
      <c r="F141" s="267"/>
      <c r="G141" s="267"/>
      <c r="H141" s="267"/>
      <c r="I141" s="267"/>
      <c r="J141" s="267"/>
      <c r="K141" s="267"/>
      <c r="L141" s="268"/>
      <c r="M141" s="269"/>
      <c r="N141" s="270"/>
      <c r="O141" s="269"/>
      <c r="P141" s="270"/>
      <c r="Q141" s="263"/>
      <c r="R141" s="263"/>
      <c r="S141" s="262"/>
      <c r="T141" s="264"/>
      <c r="U141" s="264"/>
      <c r="V141" s="264"/>
      <c r="W141" s="264"/>
      <c r="X141" s="264"/>
    </row>
    <row r="142" spans="1:24" ht="18" x14ac:dyDescent="0.25">
      <c r="A142" s="271"/>
      <c r="B142" s="272"/>
      <c r="C142" s="267"/>
      <c r="D142" s="267"/>
      <c r="E142" s="267"/>
      <c r="F142" s="267"/>
      <c r="G142" s="267"/>
      <c r="H142" s="267"/>
      <c r="I142" s="267"/>
      <c r="J142" s="267"/>
      <c r="K142" s="267"/>
      <c r="L142" s="268"/>
      <c r="M142" s="269"/>
      <c r="N142" s="270"/>
      <c r="O142" s="269"/>
      <c r="P142" s="270"/>
      <c r="Q142" s="263"/>
      <c r="R142" s="263"/>
      <c r="S142" s="262"/>
      <c r="T142" s="264"/>
      <c r="U142" s="264"/>
      <c r="V142" s="264"/>
      <c r="W142" s="264"/>
      <c r="X142" s="264"/>
    </row>
    <row r="143" spans="1:24" ht="18" x14ac:dyDescent="0.25">
      <c r="A143" s="271"/>
      <c r="B143" s="272"/>
      <c r="C143" s="267"/>
      <c r="D143" s="267"/>
      <c r="E143" s="267"/>
      <c r="F143" s="267"/>
      <c r="G143" s="267"/>
      <c r="H143" s="267"/>
      <c r="I143" s="267"/>
      <c r="J143" s="267"/>
      <c r="K143" s="267"/>
      <c r="L143" s="268"/>
      <c r="M143" s="269"/>
      <c r="N143" s="270"/>
      <c r="O143" s="269"/>
      <c r="P143" s="270"/>
      <c r="Q143" s="263"/>
      <c r="R143" s="263"/>
      <c r="S143" s="262"/>
      <c r="T143" s="264"/>
      <c r="U143" s="264"/>
      <c r="V143" s="264"/>
      <c r="W143" s="264"/>
      <c r="X143" s="264"/>
    </row>
    <row r="144" spans="1:24" ht="18" x14ac:dyDescent="0.25">
      <c r="A144" s="271"/>
      <c r="B144" s="272"/>
      <c r="C144" s="267"/>
      <c r="D144" s="267"/>
      <c r="E144" s="267"/>
      <c r="F144" s="267"/>
      <c r="G144" s="267"/>
      <c r="H144" s="267"/>
      <c r="I144" s="267"/>
      <c r="J144" s="267"/>
      <c r="K144" s="267"/>
      <c r="L144" s="268"/>
      <c r="M144" s="269"/>
      <c r="N144" s="270"/>
      <c r="O144" s="269"/>
      <c r="P144" s="270"/>
      <c r="Q144" s="263"/>
      <c r="R144" s="263"/>
      <c r="S144" s="262"/>
      <c r="T144" s="264"/>
      <c r="U144" s="264"/>
      <c r="V144" s="264"/>
      <c r="W144" s="264"/>
      <c r="X144" s="264"/>
    </row>
    <row r="145" spans="1:24" ht="18" x14ac:dyDescent="0.25">
      <c r="A145" s="271"/>
      <c r="B145" s="272"/>
      <c r="C145" s="267"/>
      <c r="D145" s="267"/>
      <c r="E145" s="267"/>
      <c r="F145" s="267"/>
      <c r="G145" s="267"/>
      <c r="H145" s="267"/>
      <c r="I145" s="267"/>
      <c r="J145" s="267"/>
      <c r="K145" s="267"/>
      <c r="L145" s="268"/>
      <c r="M145" s="269"/>
      <c r="N145" s="270"/>
      <c r="O145" s="269"/>
      <c r="P145" s="270"/>
      <c r="Q145" s="263"/>
      <c r="R145" s="263"/>
      <c r="S145" s="262"/>
      <c r="T145" s="264"/>
      <c r="U145" s="264"/>
      <c r="V145" s="264"/>
      <c r="W145" s="264"/>
      <c r="X145" s="264"/>
    </row>
    <row r="146" spans="1:24" ht="18" x14ac:dyDescent="0.25">
      <c r="A146" s="271"/>
      <c r="B146" s="272"/>
      <c r="C146" s="267"/>
      <c r="D146" s="267"/>
      <c r="E146" s="267"/>
      <c r="F146" s="267"/>
      <c r="G146" s="267"/>
      <c r="H146" s="267"/>
      <c r="I146" s="267"/>
      <c r="J146" s="267"/>
      <c r="K146" s="267"/>
      <c r="L146" s="268"/>
      <c r="M146" s="269"/>
      <c r="N146" s="270"/>
      <c r="O146" s="269"/>
      <c r="P146" s="270"/>
      <c r="Q146" s="263"/>
      <c r="R146" s="263"/>
      <c r="S146" s="262"/>
      <c r="T146" s="264"/>
      <c r="U146" s="264"/>
      <c r="V146" s="264"/>
      <c r="W146" s="264"/>
      <c r="X146" s="264"/>
    </row>
    <row r="147" spans="1:24" ht="18" x14ac:dyDescent="0.25">
      <c r="A147" s="271"/>
      <c r="B147" s="272"/>
      <c r="C147" s="267"/>
      <c r="D147" s="267"/>
      <c r="E147" s="267"/>
      <c r="F147" s="267"/>
      <c r="G147" s="267"/>
      <c r="H147" s="267"/>
      <c r="I147" s="267"/>
      <c r="J147" s="267"/>
      <c r="K147" s="267"/>
      <c r="L147" s="268"/>
      <c r="M147" s="269"/>
      <c r="N147" s="270"/>
      <c r="O147" s="269"/>
      <c r="P147" s="270"/>
      <c r="Q147" s="263"/>
      <c r="R147" s="263"/>
      <c r="S147" s="262"/>
      <c r="T147" s="264"/>
      <c r="U147" s="264"/>
      <c r="V147" s="264"/>
      <c r="W147" s="264"/>
      <c r="X147" s="264"/>
    </row>
    <row r="148" spans="1:24" ht="18" x14ac:dyDescent="0.25">
      <c r="A148" s="271"/>
      <c r="B148" s="272"/>
      <c r="C148" s="267"/>
      <c r="D148" s="267"/>
      <c r="E148" s="267"/>
      <c r="F148" s="267"/>
      <c r="G148" s="267"/>
      <c r="H148" s="267"/>
      <c r="I148" s="267"/>
      <c r="J148" s="267"/>
      <c r="K148" s="267"/>
      <c r="L148" s="268"/>
      <c r="M148" s="269"/>
      <c r="N148" s="270"/>
      <c r="O148" s="269"/>
      <c r="P148" s="270"/>
      <c r="Q148" s="263"/>
      <c r="R148" s="263"/>
      <c r="S148" s="262"/>
      <c r="T148" s="264"/>
      <c r="U148" s="264"/>
      <c r="V148" s="264"/>
      <c r="W148" s="264"/>
      <c r="X148" s="264"/>
    </row>
    <row r="149" spans="1:24" ht="18" x14ac:dyDescent="0.25">
      <c r="A149" s="271"/>
      <c r="B149" s="272"/>
      <c r="C149" s="267"/>
      <c r="D149" s="267"/>
      <c r="E149" s="267"/>
      <c r="F149" s="267"/>
      <c r="G149" s="267"/>
      <c r="H149" s="267"/>
      <c r="I149" s="267"/>
      <c r="J149" s="267"/>
      <c r="K149" s="267"/>
      <c r="L149" s="268"/>
      <c r="M149" s="269"/>
      <c r="N149" s="270"/>
      <c r="O149" s="269"/>
      <c r="P149" s="270"/>
      <c r="Q149" s="263"/>
      <c r="R149" s="263"/>
      <c r="S149" s="262"/>
      <c r="T149" s="264"/>
      <c r="U149" s="264"/>
      <c r="V149" s="264"/>
      <c r="W149" s="264"/>
      <c r="X149" s="264"/>
    </row>
    <row r="150" spans="1:24" ht="18" x14ac:dyDescent="0.25">
      <c r="A150" s="271"/>
      <c r="B150" s="272"/>
      <c r="C150" s="267"/>
      <c r="D150" s="267"/>
      <c r="E150" s="267"/>
      <c r="F150" s="267"/>
      <c r="G150" s="267"/>
      <c r="H150" s="267"/>
      <c r="I150" s="267"/>
      <c r="J150" s="267"/>
      <c r="K150" s="267"/>
      <c r="L150" s="268"/>
      <c r="M150" s="269"/>
      <c r="N150" s="270"/>
      <c r="O150" s="269"/>
      <c r="P150" s="270"/>
      <c r="Q150" s="263"/>
      <c r="R150" s="263"/>
      <c r="S150" s="262"/>
      <c r="T150" s="264"/>
      <c r="U150" s="264"/>
      <c r="V150" s="264"/>
      <c r="W150" s="264"/>
      <c r="X150" s="264"/>
    </row>
    <row r="151" spans="1:24" ht="18" x14ac:dyDescent="0.25">
      <c r="A151" s="271"/>
      <c r="B151" s="272"/>
      <c r="C151" s="267"/>
      <c r="D151" s="267"/>
      <c r="E151" s="267"/>
      <c r="F151" s="267"/>
      <c r="G151" s="267"/>
      <c r="H151" s="267"/>
      <c r="I151" s="267"/>
      <c r="J151" s="267"/>
      <c r="K151" s="267"/>
      <c r="L151" s="268"/>
      <c r="M151" s="269"/>
      <c r="N151" s="270"/>
      <c r="O151" s="269"/>
      <c r="P151" s="270"/>
      <c r="Q151" s="263"/>
      <c r="R151" s="263"/>
      <c r="S151" s="262"/>
      <c r="T151" s="264"/>
      <c r="U151" s="264"/>
      <c r="V151" s="264"/>
      <c r="W151" s="264"/>
      <c r="X151" s="264"/>
    </row>
    <row r="152" spans="1:24" ht="18" x14ac:dyDescent="0.25">
      <c r="A152" s="271"/>
      <c r="B152" s="272"/>
      <c r="C152" s="267"/>
      <c r="D152" s="267"/>
      <c r="E152" s="267"/>
      <c r="F152" s="267"/>
      <c r="G152" s="267"/>
      <c r="H152" s="267"/>
      <c r="I152" s="267"/>
      <c r="J152" s="267"/>
      <c r="K152" s="267"/>
      <c r="L152" s="268"/>
      <c r="M152" s="269"/>
      <c r="N152" s="270"/>
      <c r="O152" s="269"/>
      <c r="P152" s="270"/>
      <c r="Q152" s="263"/>
      <c r="R152" s="263"/>
      <c r="S152" s="262"/>
      <c r="T152" s="264"/>
      <c r="U152" s="264"/>
      <c r="V152" s="264"/>
      <c r="W152" s="264"/>
      <c r="X152" s="264"/>
    </row>
    <row r="153" spans="1:24" ht="18" x14ac:dyDescent="0.25">
      <c r="A153" s="271"/>
      <c r="B153" s="272"/>
      <c r="C153" s="267"/>
      <c r="D153" s="267"/>
      <c r="E153" s="267"/>
      <c r="F153" s="267"/>
      <c r="G153" s="267"/>
      <c r="H153" s="267"/>
      <c r="I153" s="267"/>
      <c r="J153" s="267"/>
      <c r="K153" s="267"/>
      <c r="L153" s="268"/>
      <c r="M153" s="269"/>
      <c r="N153" s="270"/>
      <c r="O153" s="269"/>
      <c r="P153" s="270"/>
      <c r="Q153" s="263"/>
      <c r="R153" s="263"/>
      <c r="S153" s="262"/>
      <c r="T153" s="264"/>
      <c r="U153" s="264"/>
      <c r="V153" s="264"/>
      <c r="W153" s="264"/>
      <c r="X153" s="264"/>
    </row>
    <row r="154" spans="1:24" ht="18" x14ac:dyDescent="0.25">
      <c r="A154" s="271"/>
      <c r="B154" s="272"/>
      <c r="C154" s="267"/>
      <c r="D154" s="267"/>
      <c r="E154" s="267"/>
      <c r="F154" s="267"/>
      <c r="G154" s="267"/>
      <c r="H154" s="267"/>
      <c r="I154" s="267"/>
      <c r="J154" s="267"/>
      <c r="K154" s="267"/>
      <c r="L154" s="268"/>
      <c r="M154" s="269"/>
      <c r="N154" s="270"/>
      <c r="O154" s="269"/>
      <c r="P154" s="270"/>
      <c r="Q154" s="263"/>
      <c r="R154" s="263"/>
      <c r="S154" s="262"/>
      <c r="T154" s="264"/>
      <c r="U154" s="264"/>
      <c r="V154" s="264"/>
      <c r="W154" s="264"/>
      <c r="X154" s="264"/>
    </row>
    <row r="155" spans="1:24" ht="18" x14ac:dyDescent="0.25">
      <c r="A155" s="271"/>
      <c r="B155" s="272"/>
      <c r="C155" s="267"/>
      <c r="D155" s="267"/>
      <c r="E155" s="267"/>
      <c r="F155" s="267"/>
      <c r="G155" s="267"/>
      <c r="H155" s="267"/>
      <c r="I155" s="267"/>
      <c r="J155" s="267"/>
      <c r="K155" s="267"/>
      <c r="L155" s="268"/>
      <c r="M155" s="269"/>
      <c r="N155" s="270"/>
      <c r="O155" s="269"/>
      <c r="P155" s="270"/>
      <c r="Q155" s="263"/>
      <c r="R155" s="263"/>
      <c r="S155" s="262"/>
      <c r="T155" s="264"/>
      <c r="U155" s="264"/>
      <c r="V155" s="264"/>
      <c r="W155" s="264"/>
      <c r="X155" s="264"/>
    </row>
    <row r="156" spans="1:24" ht="18" x14ac:dyDescent="0.25">
      <c r="A156" s="271"/>
      <c r="B156" s="272"/>
      <c r="C156" s="267"/>
      <c r="D156" s="267"/>
      <c r="E156" s="267"/>
      <c r="F156" s="267"/>
      <c r="G156" s="267"/>
      <c r="H156" s="267"/>
      <c r="I156" s="267"/>
      <c r="J156" s="267"/>
      <c r="K156" s="267"/>
      <c r="L156" s="268"/>
      <c r="M156" s="269"/>
      <c r="N156" s="270"/>
      <c r="O156" s="269"/>
      <c r="P156" s="270"/>
      <c r="Q156" s="263"/>
      <c r="R156" s="263"/>
      <c r="S156" s="262"/>
      <c r="T156" s="264"/>
      <c r="U156" s="264"/>
      <c r="V156" s="264"/>
      <c r="W156" s="264"/>
      <c r="X156" s="264"/>
    </row>
    <row r="157" spans="1:24" ht="18" x14ac:dyDescent="0.25">
      <c r="A157" s="271"/>
      <c r="B157" s="272"/>
      <c r="C157" s="267"/>
      <c r="D157" s="267"/>
      <c r="E157" s="267"/>
      <c r="F157" s="267"/>
      <c r="G157" s="267"/>
      <c r="H157" s="267"/>
      <c r="I157" s="267"/>
      <c r="J157" s="267"/>
      <c r="K157" s="267"/>
      <c r="L157" s="268"/>
      <c r="M157" s="269"/>
      <c r="N157" s="270"/>
      <c r="O157" s="269"/>
      <c r="P157" s="270"/>
      <c r="Q157" s="263"/>
      <c r="R157" s="263"/>
      <c r="S157" s="262"/>
      <c r="T157" s="264"/>
      <c r="U157" s="264"/>
      <c r="V157" s="264"/>
      <c r="W157" s="264"/>
      <c r="X157" s="264"/>
    </row>
    <row r="158" spans="1:24" ht="18" x14ac:dyDescent="0.25">
      <c r="A158" s="271"/>
      <c r="B158" s="272"/>
      <c r="C158" s="267"/>
      <c r="D158" s="267"/>
      <c r="E158" s="267"/>
      <c r="F158" s="267"/>
      <c r="G158" s="267"/>
      <c r="H158" s="267"/>
      <c r="I158" s="267"/>
      <c r="J158" s="267"/>
      <c r="K158" s="267"/>
      <c r="L158" s="268"/>
      <c r="M158" s="269"/>
      <c r="N158" s="270"/>
      <c r="O158" s="269"/>
      <c r="P158" s="270"/>
      <c r="Q158" s="263"/>
      <c r="R158" s="263"/>
      <c r="S158" s="262"/>
      <c r="T158" s="264"/>
      <c r="U158" s="264"/>
      <c r="V158" s="264"/>
      <c r="W158" s="264"/>
      <c r="X158" s="264"/>
    </row>
    <row r="159" spans="1:24" ht="18" x14ac:dyDescent="0.25">
      <c r="A159" s="271"/>
      <c r="B159" s="272"/>
      <c r="C159" s="267"/>
      <c r="D159" s="267"/>
      <c r="E159" s="267"/>
      <c r="F159" s="267"/>
      <c r="G159" s="267"/>
      <c r="H159" s="267"/>
      <c r="I159" s="267"/>
      <c r="J159" s="267"/>
      <c r="K159" s="267"/>
      <c r="L159" s="268"/>
      <c r="M159" s="269"/>
      <c r="N159" s="270"/>
      <c r="O159" s="269"/>
      <c r="P159" s="270"/>
      <c r="Q159" s="263"/>
      <c r="R159" s="263"/>
      <c r="S159" s="262"/>
      <c r="T159" s="264"/>
      <c r="U159" s="264"/>
      <c r="V159" s="264"/>
      <c r="W159" s="264"/>
      <c r="X159" s="264"/>
    </row>
    <row r="160" spans="1:24" ht="18" x14ac:dyDescent="0.25">
      <c r="A160" s="271"/>
      <c r="B160" s="272"/>
      <c r="C160" s="267"/>
      <c r="D160" s="267"/>
      <c r="E160" s="267"/>
      <c r="F160" s="267"/>
      <c r="G160" s="267"/>
      <c r="H160" s="267"/>
      <c r="I160" s="267"/>
      <c r="J160" s="267"/>
      <c r="K160" s="267"/>
      <c r="L160" s="268"/>
      <c r="M160" s="269"/>
      <c r="N160" s="270"/>
      <c r="O160" s="269"/>
      <c r="P160" s="270"/>
      <c r="Q160" s="263"/>
      <c r="R160" s="263"/>
      <c r="S160" s="262"/>
      <c r="T160" s="264"/>
      <c r="U160" s="264"/>
      <c r="V160" s="264"/>
      <c r="W160" s="264"/>
      <c r="X160" s="264"/>
    </row>
    <row r="161" spans="1:24" ht="18" x14ac:dyDescent="0.25">
      <c r="A161" s="271"/>
      <c r="B161" s="272"/>
      <c r="C161" s="267"/>
      <c r="D161" s="267"/>
      <c r="E161" s="267"/>
      <c r="F161" s="267"/>
      <c r="G161" s="267"/>
      <c r="H161" s="267"/>
      <c r="I161" s="267"/>
      <c r="J161" s="267"/>
      <c r="K161" s="267"/>
      <c r="L161" s="268"/>
      <c r="M161" s="269"/>
      <c r="N161" s="270"/>
      <c r="O161" s="269"/>
      <c r="P161" s="270"/>
      <c r="Q161" s="263"/>
      <c r="R161" s="263"/>
      <c r="S161" s="262"/>
      <c r="T161" s="264"/>
      <c r="U161" s="264"/>
      <c r="V161" s="264"/>
      <c r="W161" s="264"/>
      <c r="X161" s="264"/>
    </row>
    <row r="162" spans="1:24" ht="18" x14ac:dyDescent="0.25">
      <c r="A162" s="271"/>
      <c r="B162" s="272"/>
      <c r="C162" s="267"/>
      <c r="D162" s="267"/>
      <c r="E162" s="267"/>
      <c r="F162" s="267"/>
      <c r="G162" s="267"/>
      <c r="H162" s="267"/>
      <c r="I162" s="267"/>
      <c r="J162" s="267"/>
      <c r="K162" s="267"/>
      <c r="L162" s="268"/>
      <c r="M162" s="269"/>
      <c r="N162" s="270"/>
      <c r="O162" s="269"/>
      <c r="P162" s="270"/>
      <c r="Q162" s="263"/>
      <c r="R162" s="263"/>
      <c r="S162" s="262"/>
      <c r="T162" s="264"/>
      <c r="U162" s="264"/>
      <c r="V162" s="264"/>
      <c r="W162" s="264"/>
      <c r="X162" s="264"/>
    </row>
    <row r="163" spans="1:24" ht="18" x14ac:dyDescent="0.25">
      <c r="A163" s="271"/>
      <c r="B163" s="272"/>
      <c r="C163" s="267"/>
      <c r="D163" s="267"/>
      <c r="E163" s="267"/>
      <c r="F163" s="267"/>
      <c r="G163" s="267"/>
      <c r="H163" s="267"/>
      <c r="I163" s="267"/>
      <c r="J163" s="267"/>
      <c r="K163" s="267"/>
      <c r="L163" s="268"/>
      <c r="M163" s="269"/>
      <c r="N163" s="270"/>
      <c r="O163" s="269"/>
      <c r="P163" s="270"/>
      <c r="Q163" s="263"/>
      <c r="R163" s="263"/>
      <c r="S163" s="262"/>
      <c r="T163" s="264"/>
      <c r="U163" s="264"/>
      <c r="V163" s="264"/>
      <c r="W163" s="264"/>
      <c r="X163" s="264"/>
    </row>
    <row r="164" spans="1:24" ht="18" x14ac:dyDescent="0.25">
      <c r="A164" s="271"/>
      <c r="B164" s="272"/>
      <c r="C164" s="267"/>
      <c r="D164" s="267"/>
      <c r="E164" s="267"/>
      <c r="F164" s="267"/>
      <c r="G164" s="267"/>
      <c r="H164" s="267"/>
      <c r="I164" s="267"/>
      <c r="J164" s="267"/>
      <c r="K164" s="267"/>
      <c r="L164" s="268"/>
      <c r="M164" s="269"/>
      <c r="N164" s="270"/>
      <c r="O164" s="269"/>
      <c r="P164" s="270"/>
      <c r="Q164" s="263"/>
      <c r="R164" s="263"/>
      <c r="S164" s="262"/>
      <c r="T164" s="264"/>
      <c r="U164" s="264"/>
      <c r="V164" s="264"/>
      <c r="W164" s="264"/>
      <c r="X164" s="264"/>
    </row>
    <row r="165" spans="1:24" ht="18" x14ac:dyDescent="0.25">
      <c r="A165" s="271"/>
      <c r="B165" s="272"/>
      <c r="C165" s="267"/>
      <c r="D165" s="267"/>
      <c r="E165" s="267"/>
      <c r="F165" s="267"/>
      <c r="G165" s="267"/>
      <c r="H165" s="267"/>
      <c r="I165" s="267"/>
      <c r="J165" s="267"/>
      <c r="K165" s="267"/>
      <c r="L165" s="268"/>
      <c r="M165" s="269"/>
      <c r="N165" s="270"/>
      <c r="O165" s="269"/>
      <c r="P165" s="270"/>
      <c r="Q165" s="263"/>
      <c r="R165" s="263"/>
      <c r="S165" s="262"/>
      <c r="T165" s="264"/>
      <c r="U165" s="264"/>
      <c r="V165" s="264"/>
      <c r="W165" s="264"/>
      <c r="X165" s="264"/>
    </row>
    <row r="166" spans="1:24" ht="18" x14ac:dyDescent="0.25">
      <c r="A166" s="271"/>
      <c r="B166" s="272"/>
      <c r="C166" s="267"/>
      <c r="D166" s="267"/>
      <c r="E166" s="267"/>
      <c r="F166" s="267"/>
      <c r="G166" s="267"/>
      <c r="H166" s="267"/>
      <c r="I166" s="267"/>
      <c r="J166" s="267"/>
      <c r="K166" s="267"/>
      <c r="L166" s="268"/>
      <c r="M166" s="269"/>
      <c r="N166" s="270"/>
      <c r="O166" s="269"/>
      <c r="P166" s="270"/>
      <c r="Q166" s="263"/>
      <c r="R166" s="263"/>
      <c r="S166" s="262"/>
      <c r="T166" s="264"/>
      <c r="U166" s="264"/>
      <c r="V166" s="264"/>
      <c r="W166" s="264"/>
      <c r="X166" s="264"/>
    </row>
    <row r="167" spans="1:24" ht="18" x14ac:dyDescent="0.25">
      <c r="A167" s="271"/>
      <c r="B167" s="272"/>
      <c r="C167" s="267"/>
      <c r="D167" s="267"/>
      <c r="E167" s="267"/>
      <c r="F167" s="267"/>
      <c r="G167" s="267"/>
      <c r="H167" s="267"/>
      <c r="I167" s="267"/>
      <c r="J167" s="267"/>
      <c r="K167" s="267"/>
      <c r="L167" s="268"/>
      <c r="M167" s="269"/>
      <c r="N167" s="270"/>
      <c r="O167" s="269"/>
      <c r="P167" s="270"/>
      <c r="Q167" s="263"/>
      <c r="R167" s="263"/>
      <c r="S167" s="262"/>
      <c r="T167" s="264"/>
      <c r="U167" s="264"/>
      <c r="V167" s="264"/>
      <c r="W167" s="264"/>
      <c r="X167" s="264"/>
    </row>
    <row r="168" spans="1:24" ht="18" x14ac:dyDescent="0.25">
      <c r="A168" s="271"/>
      <c r="B168" s="272"/>
      <c r="C168" s="267"/>
      <c r="D168" s="267"/>
      <c r="E168" s="267"/>
      <c r="F168" s="267"/>
      <c r="G168" s="267"/>
      <c r="H168" s="267"/>
      <c r="I168" s="267"/>
      <c r="J168" s="267"/>
      <c r="K168" s="267"/>
      <c r="L168" s="268"/>
      <c r="M168" s="269"/>
      <c r="N168" s="270"/>
      <c r="O168" s="269"/>
      <c r="P168" s="270"/>
      <c r="Q168" s="263"/>
      <c r="R168" s="263"/>
      <c r="S168" s="262"/>
      <c r="T168" s="264"/>
      <c r="U168" s="264"/>
      <c r="V168" s="264"/>
      <c r="W168" s="264"/>
      <c r="X168" s="264"/>
    </row>
    <row r="169" spans="1:24" ht="18" x14ac:dyDescent="0.25">
      <c r="A169" s="271"/>
      <c r="B169" s="272"/>
      <c r="C169" s="267"/>
      <c r="D169" s="267"/>
      <c r="E169" s="267"/>
      <c r="F169" s="267"/>
      <c r="G169" s="267"/>
      <c r="H169" s="267"/>
      <c r="I169" s="267"/>
      <c r="J169" s="267"/>
      <c r="K169" s="267"/>
      <c r="L169" s="268"/>
      <c r="M169" s="269"/>
      <c r="N169" s="270"/>
      <c r="O169" s="269"/>
      <c r="P169" s="270"/>
      <c r="Q169" s="263"/>
      <c r="R169" s="263"/>
      <c r="S169" s="262"/>
      <c r="T169" s="264"/>
      <c r="U169" s="264"/>
      <c r="V169" s="264"/>
      <c r="W169" s="264"/>
      <c r="X169" s="264"/>
    </row>
    <row r="170" spans="1:24" ht="18" x14ac:dyDescent="0.25">
      <c r="A170" s="271"/>
      <c r="B170" s="272"/>
      <c r="C170" s="267"/>
      <c r="D170" s="267"/>
      <c r="E170" s="267"/>
      <c r="F170" s="267"/>
      <c r="G170" s="267"/>
      <c r="H170" s="267"/>
      <c r="I170" s="267"/>
      <c r="J170" s="267"/>
      <c r="K170" s="267"/>
      <c r="L170" s="268"/>
      <c r="M170" s="269"/>
      <c r="N170" s="270"/>
      <c r="O170" s="269"/>
      <c r="P170" s="270"/>
      <c r="Q170" s="263"/>
      <c r="R170" s="263"/>
      <c r="S170" s="262"/>
      <c r="T170" s="264"/>
      <c r="U170" s="264"/>
      <c r="V170" s="264"/>
      <c r="W170" s="264"/>
      <c r="X170" s="264"/>
    </row>
    <row r="171" spans="1:24" ht="18" x14ac:dyDescent="0.25">
      <c r="A171" s="271"/>
      <c r="B171" s="272"/>
      <c r="C171" s="267"/>
      <c r="D171" s="267"/>
      <c r="E171" s="267"/>
      <c r="F171" s="267"/>
      <c r="G171" s="267"/>
      <c r="H171" s="267"/>
      <c r="I171" s="267"/>
      <c r="J171" s="267"/>
      <c r="K171" s="267"/>
      <c r="L171" s="268"/>
      <c r="M171" s="269"/>
      <c r="N171" s="270"/>
      <c r="O171" s="269"/>
      <c r="P171" s="270"/>
      <c r="Q171" s="263"/>
      <c r="R171" s="263"/>
      <c r="S171" s="262"/>
      <c r="T171" s="264"/>
      <c r="U171" s="264"/>
      <c r="V171" s="264"/>
      <c r="W171" s="264"/>
      <c r="X171" s="264"/>
    </row>
    <row r="172" spans="1:24" ht="18" x14ac:dyDescent="0.25">
      <c r="A172" s="271"/>
      <c r="B172" s="272"/>
      <c r="C172" s="267"/>
      <c r="D172" s="267"/>
      <c r="E172" s="267"/>
      <c r="F172" s="267"/>
      <c r="G172" s="267"/>
      <c r="H172" s="267"/>
      <c r="I172" s="267"/>
      <c r="J172" s="267"/>
      <c r="K172" s="267"/>
      <c r="L172" s="268"/>
      <c r="M172" s="269"/>
      <c r="N172" s="270"/>
      <c r="O172" s="269"/>
      <c r="P172" s="270"/>
      <c r="Q172" s="263"/>
      <c r="R172" s="263"/>
      <c r="S172" s="262"/>
      <c r="T172" s="264"/>
      <c r="U172" s="264"/>
      <c r="V172" s="264"/>
      <c r="W172" s="264"/>
      <c r="X172" s="264"/>
    </row>
    <row r="173" spans="1:24" ht="18" x14ac:dyDescent="0.25">
      <c r="A173" s="271"/>
      <c r="B173" s="272"/>
      <c r="C173" s="267"/>
      <c r="D173" s="267"/>
      <c r="E173" s="267"/>
      <c r="F173" s="267"/>
      <c r="G173" s="267"/>
      <c r="H173" s="267"/>
      <c r="I173" s="267"/>
      <c r="J173" s="267"/>
      <c r="K173" s="267"/>
      <c r="L173" s="268"/>
      <c r="M173" s="269"/>
      <c r="N173" s="270"/>
      <c r="O173" s="269"/>
      <c r="P173" s="270"/>
      <c r="Q173" s="263"/>
      <c r="R173" s="263"/>
      <c r="S173" s="262"/>
      <c r="T173" s="264"/>
      <c r="U173" s="264"/>
      <c r="V173" s="264"/>
      <c r="W173" s="264"/>
      <c r="X173" s="264"/>
    </row>
    <row r="174" spans="1:24" ht="18" x14ac:dyDescent="0.25">
      <c r="A174" s="271"/>
      <c r="B174" s="272"/>
      <c r="C174" s="267"/>
      <c r="D174" s="267"/>
      <c r="E174" s="267"/>
      <c r="F174" s="267"/>
      <c r="G174" s="267"/>
      <c r="H174" s="267"/>
      <c r="I174" s="267"/>
      <c r="J174" s="267"/>
      <c r="K174" s="267"/>
      <c r="L174" s="268"/>
      <c r="M174" s="269"/>
      <c r="N174" s="270"/>
      <c r="O174" s="269"/>
      <c r="P174" s="270"/>
      <c r="Q174" s="263"/>
      <c r="R174" s="263"/>
      <c r="S174" s="262"/>
      <c r="T174" s="264"/>
      <c r="U174" s="264"/>
      <c r="V174" s="264"/>
      <c r="W174" s="264"/>
      <c r="X174" s="264"/>
    </row>
    <row r="175" spans="1:24" ht="18" x14ac:dyDescent="0.25">
      <c r="A175" s="271"/>
      <c r="B175" s="272"/>
      <c r="C175" s="267"/>
      <c r="D175" s="267"/>
      <c r="E175" s="267"/>
      <c r="F175" s="267"/>
      <c r="G175" s="267"/>
      <c r="H175" s="267"/>
      <c r="I175" s="267"/>
      <c r="J175" s="267"/>
      <c r="K175" s="267"/>
      <c r="L175" s="268"/>
      <c r="M175" s="269"/>
      <c r="N175" s="270"/>
      <c r="O175" s="269"/>
      <c r="P175" s="270"/>
      <c r="Q175" s="263"/>
      <c r="R175" s="263"/>
      <c r="S175" s="262"/>
      <c r="T175" s="264"/>
      <c r="U175" s="264"/>
      <c r="V175" s="264"/>
      <c r="W175" s="264"/>
      <c r="X175" s="264"/>
    </row>
    <row r="176" spans="1:24" ht="18" x14ac:dyDescent="0.25">
      <c r="A176" s="271"/>
      <c r="B176" s="272"/>
      <c r="C176" s="267"/>
      <c r="D176" s="267"/>
      <c r="E176" s="267"/>
      <c r="F176" s="267"/>
      <c r="G176" s="267"/>
      <c r="H176" s="267"/>
      <c r="I176" s="267"/>
      <c r="J176" s="267"/>
      <c r="K176" s="267"/>
      <c r="L176" s="268"/>
      <c r="M176" s="269"/>
      <c r="N176" s="270"/>
      <c r="O176" s="269"/>
      <c r="P176" s="270"/>
      <c r="Q176" s="263"/>
      <c r="R176" s="263"/>
      <c r="S176" s="262"/>
      <c r="T176" s="264"/>
      <c r="U176" s="264"/>
      <c r="V176" s="264"/>
      <c r="W176" s="264"/>
      <c r="X176" s="264"/>
    </row>
    <row r="177" spans="1:24" ht="18" x14ac:dyDescent="0.25">
      <c r="A177" s="271"/>
      <c r="B177" s="272"/>
      <c r="C177" s="267"/>
      <c r="D177" s="267"/>
      <c r="E177" s="267"/>
      <c r="F177" s="267"/>
      <c r="G177" s="267"/>
      <c r="H177" s="267"/>
      <c r="I177" s="267"/>
      <c r="J177" s="267"/>
      <c r="K177" s="267"/>
      <c r="L177" s="268"/>
      <c r="M177" s="269"/>
      <c r="N177" s="270"/>
      <c r="O177" s="269"/>
      <c r="P177" s="270"/>
      <c r="Q177" s="263"/>
      <c r="R177" s="263"/>
      <c r="S177" s="262"/>
      <c r="T177" s="264"/>
      <c r="U177" s="264"/>
      <c r="V177" s="264"/>
      <c r="W177" s="264"/>
      <c r="X177" s="264"/>
    </row>
    <row r="178" spans="1:24" ht="18" x14ac:dyDescent="0.25">
      <c r="A178" s="271"/>
      <c r="B178" s="272"/>
      <c r="C178" s="267"/>
      <c r="D178" s="267"/>
      <c r="E178" s="267"/>
      <c r="F178" s="267"/>
      <c r="G178" s="267"/>
      <c r="H178" s="267"/>
      <c r="I178" s="267"/>
      <c r="J178" s="267"/>
      <c r="K178" s="267"/>
      <c r="L178" s="268"/>
      <c r="M178" s="269"/>
      <c r="N178" s="270"/>
      <c r="O178" s="269"/>
      <c r="P178" s="270"/>
      <c r="Q178" s="263"/>
      <c r="R178" s="263"/>
      <c r="S178" s="262"/>
      <c r="T178" s="264"/>
      <c r="U178" s="264"/>
      <c r="V178" s="264"/>
      <c r="W178" s="264"/>
      <c r="X178" s="264"/>
    </row>
    <row r="179" spans="1:24" ht="18" x14ac:dyDescent="0.25">
      <c r="A179" s="271"/>
      <c r="B179" s="272"/>
      <c r="C179" s="267"/>
      <c r="D179" s="267"/>
      <c r="E179" s="267"/>
      <c r="F179" s="267"/>
      <c r="G179" s="267"/>
      <c r="H179" s="267"/>
      <c r="I179" s="267"/>
      <c r="J179" s="267"/>
      <c r="K179" s="267"/>
      <c r="L179" s="268"/>
      <c r="M179" s="269"/>
      <c r="N179" s="270"/>
      <c r="O179" s="269"/>
      <c r="P179" s="270"/>
      <c r="Q179" s="263"/>
      <c r="R179" s="263"/>
      <c r="S179" s="262"/>
      <c r="T179" s="264"/>
      <c r="U179" s="264"/>
      <c r="V179" s="264"/>
      <c r="W179" s="264"/>
      <c r="X179" s="264"/>
    </row>
    <row r="180" spans="1:24" ht="18" x14ac:dyDescent="0.25">
      <c r="A180" s="271"/>
      <c r="B180" s="272"/>
      <c r="C180" s="267"/>
      <c r="D180" s="267"/>
      <c r="E180" s="267"/>
      <c r="F180" s="267"/>
      <c r="G180" s="267"/>
      <c r="H180" s="267"/>
      <c r="I180" s="267"/>
      <c r="J180" s="267"/>
      <c r="K180" s="267"/>
      <c r="L180" s="268"/>
      <c r="M180" s="269"/>
      <c r="N180" s="270"/>
      <c r="O180" s="269"/>
      <c r="P180" s="270"/>
      <c r="Q180" s="263"/>
      <c r="R180" s="263"/>
      <c r="S180" s="262"/>
      <c r="T180" s="264"/>
      <c r="U180" s="264"/>
      <c r="V180" s="264"/>
      <c r="W180" s="264"/>
      <c r="X180" s="264"/>
    </row>
    <row r="181" spans="1:24" ht="18" x14ac:dyDescent="0.25">
      <c r="A181" s="271"/>
      <c r="B181" s="272"/>
      <c r="C181" s="267"/>
      <c r="D181" s="267"/>
      <c r="E181" s="267"/>
      <c r="F181" s="267"/>
      <c r="G181" s="267"/>
      <c r="H181" s="267"/>
      <c r="I181" s="267"/>
      <c r="J181" s="267"/>
      <c r="K181" s="267"/>
      <c r="L181" s="268"/>
      <c r="M181" s="269"/>
      <c r="N181" s="270"/>
      <c r="O181" s="269"/>
      <c r="P181" s="270"/>
      <c r="Q181" s="263"/>
      <c r="R181" s="263"/>
      <c r="S181" s="262"/>
      <c r="T181" s="264"/>
      <c r="U181" s="264"/>
      <c r="V181" s="264"/>
      <c r="W181" s="264"/>
      <c r="X181" s="264"/>
    </row>
    <row r="182" spans="1:24" ht="18" x14ac:dyDescent="0.25">
      <c r="A182" s="271"/>
      <c r="B182" s="272"/>
      <c r="C182" s="267"/>
      <c r="D182" s="267"/>
      <c r="E182" s="267"/>
      <c r="F182" s="267"/>
      <c r="G182" s="267"/>
      <c r="H182" s="267"/>
      <c r="I182" s="267"/>
      <c r="J182" s="267"/>
      <c r="K182" s="267"/>
      <c r="L182" s="268"/>
      <c r="M182" s="269"/>
      <c r="N182" s="270"/>
      <c r="O182" s="269"/>
      <c r="P182" s="270"/>
      <c r="Q182" s="263"/>
      <c r="R182" s="263"/>
      <c r="S182" s="262"/>
      <c r="T182" s="264"/>
      <c r="U182" s="264"/>
      <c r="V182" s="264"/>
      <c r="W182" s="264"/>
      <c r="X182" s="264"/>
    </row>
    <row r="183" spans="1:24" ht="18" x14ac:dyDescent="0.25">
      <c r="A183" s="271"/>
      <c r="B183" s="272"/>
      <c r="C183" s="267"/>
      <c r="D183" s="267"/>
      <c r="E183" s="267"/>
      <c r="F183" s="267"/>
      <c r="G183" s="267"/>
      <c r="H183" s="267"/>
      <c r="I183" s="267"/>
      <c r="J183" s="267"/>
      <c r="K183" s="267"/>
      <c r="L183" s="268"/>
      <c r="M183" s="269"/>
      <c r="N183" s="270"/>
      <c r="O183" s="269"/>
      <c r="P183" s="270"/>
      <c r="Q183" s="263"/>
      <c r="R183" s="263"/>
      <c r="S183" s="262"/>
      <c r="T183" s="264"/>
      <c r="U183" s="264"/>
      <c r="V183" s="264"/>
      <c r="W183" s="264"/>
      <c r="X183" s="264"/>
    </row>
    <row r="184" spans="1:24" ht="18" x14ac:dyDescent="0.25">
      <c r="A184" s="271"/>
      <c r="B184" s="272"/>
      <c r="C184" s="267"/>
      <c r="D184" s="267"/>
      <c r="E184" s="267"/>
      <c r="F184" s="267"/>
      <c r="G184" s="267"/>
      <c r="H184" s="267"/>
      <c r="I184" s="267"/>
      <c r="J184" s="267"/>
      <c r="K184" s="267"/>
      <c r="L184" s="268"/>
      <c r="M184" s="269"/>
      <c r="N184" s="270"/>
      <c r="O184" s="269"/>
      <c r="P184" s="270"/>
      <c r="Q184" s="263"/>
      <c r="R184" s="263"/>
      <c r="S184" s="262"/>
      <c r="T184" s="264"/>
      <c r="U184" s="264"/>
      <c r="V184" s="264"/>
      <c r="W184" s="264"/>
      <c r="X184" s="264"/>
    </row>
    <row r="185" spans="1:24" ht="18" x14ac:dyDescent="0.25">
      <c r="A185" s="271"/>
      <c r="B185" s="272"/>
      <c r="C185" s="267"/>
      <c r="D185" s="267"/>
      <c r="E185" s="267"/>
      <c r="F185" s="267"/>
      <c r="G185" s="267"/>
      <c r="H185" s="267"/>
      <c r="I185" s="267"/>
      <c r="J185" s="267"/>
      <c r="K185" s="267"/>
      <c r="L185" s="268"/>
      <c r="M185" s="269"/>
      <c r="N185" s="270"/>
      <c r="O185" s="269"/>
      <c r="P185" s="270"/>
      <c r="Q185" s="263"/>
      <c r="R185" s="263"/>
      <c r="S185" s="262"/>
      <c r="T185" s="264"/>
      <c r="U185" s="264"/>
      <c r="V185" s="264"/>
      <c r="W185" s="264"/>
      <c r="X185" s="264"/>
    </row>
    <row r="186" spans="1:24" ht="18" x14ac:dyDescent="0.25">
      <c r="A186" s="271"/>
      <c r="B186" s="272"/>
      <c r="C186" s="267"/>
      <c r="D186" s="267"/>
      <c r="E186" s="267"/>
      <c r="F186" s="267"/>
      <c r="G186" s="267"/>
      <c r="H186" s="267"/>
      <c r="I186" s="267"/>
      <c r="J186" s="267"/>
      <c r="K186" s="267"/>
      <c r="L186" s="268"/>
      <c r="M186" s="269"/>
      <c r="N186" s="270"/>
      <c r="O186" s="269"/>
      <c r="P186" s="270"/>
      <c r="Q186" s="263"/>
      <c r="R186" s="263"/>
      <c r="S186" s="262"/>
      <c r="T186" s="264"/>
      <c r="U186" s="264"/>
      <c r="V186" s="264"/>
      <c r="W186" s="264"/>
      <c r="X186" s="264"/>
    </row>
    <row r="187" spans="1:24" ht="18" x14ac:dyDescent="0.25">
      <c r="A187" s="271"/>
      <c r="B187" s="272"/>
      <c r="C187" s="267"/>
      <c r="D187" s="267"/>
      <c r="E187" s="267"/>
      <c r="F187" s="267"/>
      <c r="G187" s="267"/>
      <c r="H187" s="267"/>
      <c r="I187" s="267"/>
      <c r="J187" s="267"/>
      <c r="K187" s="267"/>
      <c r="L187" s="268"/>
      <c r="M187" s="269"/>
      <c r="N187" s="270"/>
      <c r="O187" s="269"/>
      <c r="P187" s="270"/>
      <c r="Q187" s="263"/>
      <c r="R187" s="263"/>
      <c r="S187" s="262"/>
      <c r="T187" s="264"/>
      <c r="U187" s="264"/>
      <c r="V187" s="264"/>
      <c r="W187" s="264"/>
      <c r="X187" s="264"/>
    </row>
    <row r="188" spans="1:24" ht="18" x14ac:dyDescent="0.25">
      <c r="A188" s="271"/>
      <c r="B188" s="272"/>
      <c r="C188" s="267"/>
      <c r="D188" s="267"/>
      <c r="E188" s="267"/>
      <c r="F188" s="267"/>
      <c r="G188" s="267"/>
      <c r="H188" s="267"/>
      <c r="I188" s="267"/>
      <c r="J188" s="267"/>
      <c r="K188" s="267"/>
      <c r="L188" s="268"/>
      <c r="M188" s="269"/>
      <c r="N188" s="270"/>
      <c r="O188" s="269"/>
      <c r="P188" s="270"/>
      <c r="Q188" s="263"/>
      <c r="R188" s="263"/>
      <c r="S188" s="262"/>
      <c r="T188" s="264"/>
      <c r="U188" s="264"/>
      <c r="V188" s="264"/>
      <c r="W188" s="264"/>
      <c r="X188" s="264"/>
    </row>
    <row r="189" spans="1:24" ht="18" x14ac:dyDescent="0.25">
      <c r="A189" s="271"/>
      <c r="B189" s="272"/>
      <c r="C189" s="267"/>
      <c r="D189" s="267"/>
      <c r="E189" s="267"/>
      <c r="F189" s="267"/>
      <c r="G189" s="267"/>
      <c r="H189" s="267"/>
      <c r="I189" s="267"/>
      <c r="J189" s="267"/>
      <c r="K189" s="267"/>
      <c r="L189" s="268"/>
      <c r="M189" s="269"/>
      <c r="N189" s="270"/>
      <c r="O189" s="269"/>
      <c r="P189" s="270"/>
      <c r="Q189" s="263"/>
      <c r="R189" s="263"/>
      <c r="S189" s="262"/>
      <c r="T189" s="264"/>
      <c r="U189" s="264"/>
      <c r="V189" s="264"/>
      <c r="W189" s="264"/>
      <c r="X189" s="264"/>
    </row>
    <row r="190" spans="1:24" ht="18" x14ac:dyDescent="0.25">
      <c r="A190" s="271"/>
      <c r="B190" s="272"/>
      <c r="C190" s="267"/>
      <c r="D190" s="267"/>
      <c r="E190" s="267"/>
      <c r="F190" s="267"/>
      <c r="G190" s="267"/>
      <c r="H190" s="267"/>
      <c r="I190" s="267"/>
      <c r="J190" s="267"/>
      <c r="K190" s="267"/>
      <c r="L190" s="268"/>
      <c r="M190" s="269"/>
      <c r="N190" s="270"/>
      <c r="O190" s="269"/>
      <c r="P190" s="270"/>
      <c r="Q190" s="263"/>
      <c r="R190" s="263"/>
      <c r="S190" s="262"/>
      <c r="T190" s="264"/>
      <c r="U190" s="264"/>
      <c r="V190" s="264"/>
      <c r="W190" s="264"/>
      <c r="X190" s="264"/>
    </row>
    <row r="191" spans="1:24" ht="18" x14ac:dyDescent="0.25">
      <c r="A191" s="271"/>
      <c r="B191" s="272"/>
      <c r="C191" s="267"/>
      <c r="D191" s="267"/>
      <c r="E191" s="267"/>
      <c r="F191" s="267"/>
      <c r="G191" s="267"/>
      <c r="H191" s="267"/>
      <c r="I191" s="267"/>
      <c r="J191" s="267"/>
      <c r="K191" s="267"/>
      <c r="L191" s="268"/>
      <c r="M191" s="269"/>
      <c r="N191" s="270"/>
      <c r="O191" s="269"/>
      <c r="P191" s="270"/>
      <c r="Q191" s="263"/>
      <c r="R191" s="263"/>
      <c r="S191" s="262"/>
      <c r="T191" s="264"/>
      <c r="U191" s="264"/>
      <c r="V191" s="264"/>
      <c r="W191" s="264"/>
      <c r="X191" s="264"/>
    </row>
    <row r="192" spans="1:24" ht="18" x14ac:dyDescent="0.25">
      <c r="A192" s="271"/>
      <c r="B192" s="272"/>
      <c r="C192" s="267"/>
      <c r="D192" s="267"/>
      <c r="E192" s="267"/>
      <c r="F192" s="267"/>
      <c r="G192" s="267"/>
      <c r="H192" s="267"/>
      <c r="I192" s="267"/>
      <c r="J192" s="267"/>
      <c r="K192" s="267"/>
      <c r="L192" s="268"/>
      <c r="M192" s="269"/>
      <c r="N192" s="270"/>
      <c r="O192" s="269"/>
      <c r="P192" s="270"/>
      <c r="Q192" s="263"/>
      <c r="R192" s="263"/>
      <c r="S192" s="262"/>
      <c r="T192" s="264"/>
      <c r="U192" s="264"/>
      <c r="V192" s="264"/>
      <c r="W192" s="264"/>
      <c r="X192" s="264"/>
    </row>
    <row r="193" spans="1:24" ht="18" x14ac:dyDescent="0.25">
      <c r="A193" s="271"/>
      <c r="B193" s="272"/>
      <c r="C193" s="267"/>
      <c r="D193" s="267"/>
      <c r="E193" s="267"/>
      <c r="F193" s="267"/>
      <c r="G193" s="267"/>
      <c r="H193" s="267"/>
      <c r="I193" s="267"/>
      <c r="J193" s="267"/>
      <c r="K193" s="267"/>
      <c r="L193" s="268"/>
      <c r="M193" s="269"/>
      <c r="N193" s="270"/>
      <c r="O193" s="269"/>
      <c r="P193" s="270"/>
      <c r="Q193" s="263"/>
      <c r="R193" s="263"/>
      <c r="S193" s="262"/>
      <c r="T193" s="264"/>
      <c r="U193" s="264"/>
      <c r="V193" s="264"/>
      <c r="W193" s="264"/>
      <c r="X193" s="264"/>
    </row>
    <row r="194" spans="1:24" ht="18" x14ac:dyDescent="0.25">
      <c r="A194" s="271"/>
      <c r="B194" s="272"/>
      <c r="C194" s="267"/>
      <c r="D194" s="267"/>
      <c r="E194" s="267"/>
      <c r="F194" s="267"/>
      <c r="G194" s="267"/>
      <c r="H194" s="267"/>
      <c r="I194" s="267"/>
      <c r="J194" s="267"/>
      <c r="K194" s="267"/>
      <c r="L194" s="268"/>
      <c r="M194" s="269"/>
      <c r="N194" s="270"/>
      <c r="O194" s="269"/>
      <c r="P194" s="270"/>
      <c r="Q194" s="263"/>
      <c r="R194" s="263"/>
      <c r="S194" s="262"/>
      <c r="T194" s="264"/>
      <c r="U194" s="264"/>
      <c r="V194" s="264"/>
      <c r="W194" s="264"/>
      <c r="X194" s="264"/>
    </row>
    <row r="195" spans="1:24" ht="18" x14ac:dyDescent="0.25">
      <c r="A195" s="271"/>
      <c r="B195" s="272"/>
      <c r="C195" s="267"/>
      <c r="D195" s="267"/>
      <c r="E195" s="267"/>
      <c r="F195" s="267"/>
      <c r="G195" s="267"/>
      <c r="H195" s="267"/>
      <c r="I195" s="267"/>
      <c r="J195" s="267"/>
      <c r="K195" s="267"/>
      <c r="L195" s="268"/>
      <c r="M195" s="269"/>
      <c r="N195" s="270"/>
      <c r="O195" s="269"/>
      <c r="P195" s="270"/>
      <c r="Q195" s="263"/>
      <c r="R195" s="263"/>
      <c r="S195" s="262"/>
      <c r="T195" s="264"/>
      <c r="U195" s="264"/>
      <c r="V195" s="264"/>
      <c r="W195" s="264"/>
      <c r="X195" s="264"/>
    </row>
    <row r="196" spans="1:24" ht="18" x14ac:dyDescent="0.25">
      <c r="A196" s="271"/>
      <c r="B196" s="272"/>
      <c r="C196" s="267"/>
      <c r="D196" s="267"/>
      <c r="E196" s="267"/>
      <c r="F196" s="267"/>
      <c r="G196" s="267"/>
      <c r="H196" s="267"/>
      <c r="I196" s="267"/>
      <c r="J196" s="267"/>
      <c r="K196" s="267"/>
      <c r="L196" s="268"/>
      <c r="M196" s="269"/>
      <c r="N196" s="270"/>
      <c r="O196" s="269"/>
      <c r="P196" s="270"/>
      <c r="Q196" s="263"/>
      <c r="R196" s="263"/>
      <c r="S196" s="262"/>
      <c r="T196" s="264"/>
      <c r="U196" s="264"/>
      <c r="V196" s="264"/>
      <c r="W196" s="264"/>
      <c r="X196" s="264"/>
    </row>
    <row r="197" spans="1:24" ht="18" x14ac:dyDescent="0.25">
      <c r="A197" s="271"/>
      <c r="B197" s="272"/>
      <c r="C197" s="267"/>
      <c r="D197" s="267"/>
      <c r="E197" s="267"/>
      <c r="F197" s="267"/>
      <c r="G197" s="267"/>
      <c r="H197" s="267"/>
      <c r="I197" s="267"/>
      <c r="J197" s="267"/>
      <c r="K197" s="267"/>
      <c r="L197" s="268"/>
      <c r="M197" s="269"/>
      <c r="N197" s="270"/>
      <c r="O197" s="269"/>
      <c r="P197" s="270"/>
      <c r="Q197" s="263"/>
      <c r="R197" s="263"/>
      <c r="S197" s="262"/>
      <c r="T197" s="264"/>
      <c r="U197" s="264"/>
      <c r="V197" s="264"/>
      <c r="W197" s="264"/>
      <c r="X197" s="264"/>
    </row>
    <row r="198" spans="1:24" ht="18" x14ac:dyDescent="0.25">
      <c r="A198" s="271"/>
      <c r="B198" s="272"/>
      <c r="C198" s="267"/>
      <c r="D198" s="267"/>
      <c r="E198" s="267"/>
      <c r="F198" s="267"/>
      <c r="G198" s="267"/>
      <c r="H198" s="267"/>
      <c r="I198" s="267"/>
      <c r="J198" s="267"/>
      <c r="K198" s="267"/>
      <c r="L198" s="268"/>
      <c r="M198" s="269"/>
      <c r="N198" s="270"/>
      <c r="O198" s="269"/>
      <c r="P198" s="270"/>
      <c r="Q198" s="263"/>
      <c r="R198" s="263"/>
      <c r="S198" s="262"/>
      <c r="T198" s="264"/>
      <c r="U198" s="264"/>
      <c r="V198" s="264"/>
      <c r="W198" s="264"/>
      <c r="X198" s="264"/>
    </row>
    <row r="199" spans="1:24" ht="18" x14ac:dyDescent="0.25">
      <c r="A199" s="271"/>
      <c r="B199" s="272"/>
      <c r="C199" s="267"/>
      <c r="D199" s="267"/>
      <c r="E199" s="267"/>
      <c r="F199" s="267"/>
      <c r="G199" s="267"/>
      <c r="H199" s="267"/>
      <c r="I199" s="267"/>
      <c r="J199" s="267"/>
      <c r="K199" s="267"/>
      <c r="L199" s="268"/>
      <c r="M199" s="269"/>
      <c r="N199" s="270"/>
      <c r="O199" s="269"/>
      <c r="P199" s="270"/>
      <c r="Q199" s="263"/>
      <c r="R199" s="263"/>
      <c r="S199" s="262"/>
      <c r="T199" s="264"/>
      <c r="U199" s="264"/>
      <c r="V199" s="264"/>
      <c r="W199" s="264"/>
      <c r="X199" s="264"/>
    </row>
    <row r="200" spans="1:24" ht="18" x14ac:dyDescent="0.25">
      <c r="A200" s="271"/>
      <c r="B200" s="272"/>
      <c r="C200" s="267"/>
      <c r="D200" s="267"/>
      <c r="E200" s="267"/>
      <c r="F200" s="267"/>
      <c r="G200" s="267"/>
      <c r="H200" s="267"/>
      <c r="I200" s="267"/>
      <c r="J200" s="267"/>
      <c r="K200" s="267"/>
      <c r="L200" s="268"/>
      <c r="M200" s="269"/>
      <c r="N200" s="270"/>
      <c r="O200" s="269"/>
      <c r="P200" s="270"/>
      <c r="Q200" s="263"/>
      <c r="R200" s="263"/>
      <c r="S200" s="262"/>
      <c r="T200" s="264"/>
      <c r="U200" s="264"/>
      <c r="V200" s="264"/>
      <c r="W200" s="264"/>
      <c r="X200" s="264"/>
    </row>
    <row r="201" spans="1:24" ht="18" x14ac:dyDescent="0.25">
      <c r="A201" s="271"/>
      <c r="B201" s="272"/>
      <c r="C201" s="267"/>
      <c r="D201" s="267"/>
      <c r="E201" s="267"/>
      <c r="F201" s="267"/>
      <c r="G201" s="267"/>
      <c r="H201" s="267"/>
      <c r="I201" s="267"/>
      <c r="J201" s="267"/>
      <c r="K201" s="267"/>
      <c r="L201" s="268"/>
      <c r="M201" s="269"/>
      <c r="N201" s="270"/>
      <c r="O201" s="269"/>
      <c r="P201" s="270"/>
      <c r="Q201" s="263"/>
      <c r="R201" s="263"/>
      <c r="S201" s="262"/>
      <c r="T201" s="264"/>
      <c r="U201" s="264"/>
      <c r="V201" s="264"/>
      <c r="W201" s="264"/>
      <c r="X201" s="264"/>
    </row>
    <row r="202" spans="1:24" ht="18" x14ac:dyDescent="0.25">
      <c r="A202" s="271"/>
      <c r="B202" s="272"/>
      <c r="C202" s="267"/>
      <c r="D202" s="267"/>
      <c r="E202" s="267"/>
      <c r="F202" s="267"/>
      <c r="G202" s="267"/>
      <c r="H202" s="267"/>
      <c r="I202" s="267"/>
      <c r="J202" s="267"/>
      <c r="K202" s="267"/>
      <c r="L202" s="268"/>
      <c r="M202" s="269"/>
      <c r="N202" s="270"/>
      <c r="O202" s="269"/>
      <c r="P202" s="270"/>
      <c r="Q202" s="263"/>
      <c r="R202" s="263"/>
      <c r="S202" s="262"/>
      <c r="T202" s="264"/>
      <c r="U202" s="264"/>
      <c r="V202" s="264"/>
      <c r="W202" s="264"/>
      <c r="X202" s="264"/>
    </row>
    <row r="203" spans="1:24" ht="18" x14ac:dyDescent="0.25">
      <c r="A203" s="271"/>
      <c r="B203" s="272"/>
      <c r="C203" s="267"/>
      <c r="D203" s="267"/>
      <c r="E203" s="267"/>
      <c r="F203" s="267"/>
      <c r="G203" s="267"/>
      <c r="H203" s="267"/>
      <c r="I203" s="267"/>
      <c r="J203" s="267"/>
      <c r="K203" s="267"/>
      <c r="L203" s="268"/>
      <c r="M203" s="269"/>
      <c r="N203" s="270"/>
      <c r="O203" s="269"/>
      <c r="P203" s="270"/>
      <c r="Q203" s="263"/>
      <c r="R203" s="263"/>
      <c r="S203" s="262"/>
      <c r="T203" s="264"/>
      <c r="U203" s="264"/>
      <c r="V203" s="264"/>
      <c r="W203" s="264"/>
      <c r="X203" s="264"/>
    </row>
    <row r="204" spans="1:24" ht="18" x14ac:dyDescent="0.25">
      <c r="A204" s="271"/>
      <c r="B204" s="272"/>
      <c r="C204" s="267"/>
      <c r="D204" s="267"/>
      <c r="E204" s="267"/>
      <c r="F204" s="267"/>
      <c r="G204" s="267"/>
      <c r="H204" s="267"/>
      <c r="I204" s="267"/>
      <c r="J204" s="267"/>
      <c r="K204" s="267"/>
      <c r="L204" s="268"/>
      <c r="M204" s="269"/>
      <c r="N204" s="270"/>
      <c r="O204" s="269"/>
      <c r="P204" s="270"/>
      <c r="Q204" s="263"/>
      <c r="R204" s="263"/>
      <c r="S204" s="262"/>
      <c r="T204" s="264"/>
      <c r="U204" s="264"/>
      <c r="V204" s="264"/>
      <c r="W204" s="264"/>
      <c r="X204" s="264"/>
    </row>
    <row r="205" spans="1:24" ht="18" x14ac:dyDescent="0.25">
      <c r="A205" s="271"/>
      <c r="B205" s="272"/>
      <c r="C205" s="267"/>
      <c r="D205" s="267"/>
      <c r="E205" s="267"/>
      <c r="F205" s="267"/>
      <c r="G205" s="267"/>
      <c r="H205" s="267"/>
      <c r="I205" s="267"/>
      <c r="J205" s="267"/>
      <c r="K205" s="267"/>
      <c r="L205" s="268"/>
      <c r="M205" s="269"/>
      <c r="N205" s="270"/>
      <c r="O205" s="269"/>
      <c r="P205" s="270"/>
      <c r="Q205" s="263"/>
      <c r="R205" s="263"/>
      <c r="S205" s="262"/>
      <c r="T205" s="264"/>
      <c r="U205" s="264"/>
      <c r="V205" s="264"/>
      <c r="W205" s="264"/>
      <c r="X205" s="264"/>
    </row>
    <row r="206" spans="1:24" ht="18" x14ac:dyDescent="0.25">
      <c r="A206" s="271"/>
      <c r="B206" s="272"/>
      <c r="C206" s="267"/>
      <c r="D206" s="267"/>
      <c r="E206" s="267"/>
      <c r="F206" s="267"/>
      <c r="G206" s="267"/>
      <c r="H206" s="267"/>
      <c r="I206" s="267"/>
      <c r="J206" s="267"/>
      <c r="K206" s="267"/>
      <c r="L206" s="268"/>
      <c r="M206" s="269"/>
      <c r="N206" s="270"/>
      <c r="O206" s="269"/>
      <c r="P206" s="270"/>
      <c r="Q206" s="263"/>
      <c r="R206" s="263"/>
      <c r="S206" s="262"/>
      <c r="T206" s="264"/>
      <c r="U206" s="264"/>
      <c r="V206" s="264"/>
      <c r="W206" s="264"/>
      <c r="X206" s="264"/>
    </row>
    <row r="207" spans="1:24" ht="18" x14ac:dyDescent="0.25">
      <c r="A207" s="271"/>
      <c r="B207" s="272"/>
      <c r="C207" s="267"/>
      <c r="D207" s="267"/>
      <c r="E207" s="267"/>
      <c r="F207" s="267"/>
      <c r="G207" s="267"/>
      <c r="H207" s="267"/>
      <c r="I207" s="267"/>
      <c r="J207" s="267"/>
      <c r="K207" s="267"/>
      <c r="L207" s="268"/>
      <c r="M207" s="269"/>
      <c r="N207" s="270"/>
      <c r="O207" s="269"/>
      <c r="P207" s="270"/>
      <c r="Q207" s="263"/>
      <c r="R207" s="263"/>
      <c r="S207" s="262"/>
      <c r="T207" s="264"/>
      <c r="U207" s="264"/>
      <c r="V207" s="264"/>
      <c r="W207" s="264"/>
      <c r="X207" s="264"/>
    </row>
    <row r="208" spans="1:24" ht="18" x14ac:dyDescent="0.25">
      <c r="A208" s="271"/>
      <c r="B208" s="272"/>
      <c r="C208" s="267"/>
      <c r="D208" s="267"/>
      <c r="E208" s="267"/>
      <c r="F208" s="267"/>
      <c r="G208" s="267"/>
      <c r="H208" s="267"/>
      <c r="I208" s="267"/>
      <c r="J208" s="267"/>
      <c r="K208" s="267"/>
      <c r="L208" s="268"/>
      <c r="M208" s="269"/>
      <c r="N208" s="270"/>
      <c r="O208" s="269"/>
      <c r="P208" s="270"/>
      <c r="Q208" s="263"/>
      <c r="R208" s="263"/>
      <c r="S208" s="262"/>
      <c r="T208" s="264"/>
      <c r="U208" s="264"/>
      <c r="V208" s="264"/>
      <c r="W208" s="264"/>
      <c r="X208" s="264"/>
    </row>
    <row r="209" spans="1:24" ht="18" x14ac:dyDescent="0.25">
      <c r="A209" s="271"/>
      <c r="B209" s="272"/>
      <c r="C209" s="267"/>
      <c r="D209" s="267"/>
      <c r="E209" s="267"/>
      <c r="F209" s="267"/>
      <c r="G209" s="267"/>
      <c r="H209" s="267"/>
      <c r="I209" s="267"/>
      <c r="J209" s="267"/>
      <c r="K209" s="267"/>
      <c r="L209" s="268"/>
      <c r="M209" s="269"/>
      <c r="N209" s="270"/>
      <c r="O209" s="269"/>
      <c r="P209" s="270"/>
      <c r="Q209" s="263"/>
      <c r="R209" s="263"/>
      <c r="S209" s="262"/>
      <c r="T209" s="264"/>
      <c r="U209" s="264"/>
      <c r="V209" s="264"/>
      <c r="W209" s="264"/>
      <c r="X209" s="264"/>
    </row>
    <row r="210" spans="1:24" ht="18" x14ac:dyDescent="0.25">
      <c r="A210" s="271"/>
      <c r="B210" s="272"/>
      <c r="C210" s="267"/>
      <c r="D210" s="267"/>
      <c r="E210" s="267"/>
      <c r="F210" s="267"/>
      <c r="G210" s="267"/>
      <c r="H210" s="267"/>
      <c r="I210" s="267"/>
      <c r="J210" s="267"/>
      <c r="K210" s="267"/>
      <c r="L210" s="268"/>
      <c r="M210" s="269"/>
      <c r="N210" s="270"/>
      <c r="O210" s="269"/>
      <c r="P210" s="270"/>
      <c r="Q210" s="263"/>
      <c r="R210" s="263"/>
      <c r="S210" s="262"/>
      <c r="T210" s="264"/>
      <c r="U210" s="264"/>
      <c r="V210" s="264"/>
      <c r="W210" s="264"/>
      <c r="X210" s="264"/>
    </row>
    <row r="211" spans="1:24" ht="18" x14ac:dyDescent="0.25">
      <c r="A211" s="271"/>
      <c r="B211" s="272"/>
      <c r="C211" s="267"/>
      <c r="D211" s="267"/>
      <c r="E211" s="267"/>
      <c r="F211" s="267"/>
      <c r="G211" s="267"/>
      <c r="H211" s="267"/>
      <c r="I211" s="267"/>
      <c r="J211" s="267"/>
      <c r="K211" s="267"/>
      <c r="L211" s="268"/>
      <c r="M211" s="269"/>
      <c r="N211" s="270"/>
      <c r="O211" s="269"/>
      <c r="P211" s="270"/>
      <c r="Q211" s="263"/>
      <c r="R211" s="263"/>
      <c r="S211" s="262"/>
      <c r="T211" s="264"/>
      <c r="U211" s="264"/>
      <c r="V211" s="264"/>
      <c r="W211" s="264"/>
      <c r="X211" s="264"/>
    </row>
    <row r="212" spans="1:24" ht="18" x14ac:dyDescent="0.25">
      <c r="A212" s="271"/>
      <c r="B212" s="272"/>
      <c r="C212" s="267"/>
      <c r="D212" s="267"/>
      <c r="E212" s="267"/>
      <c r="F212" s="267"/>
      <c r="G212" s="267"/>
      <c r="H212" s="267"/>
      <c r="I212" s="267"/>
      <c r="J212" s="267"/>
      <c r="K212" s="267"/>
      <c r="L212" s="268"/>
      <c r="M212" s="269"/>
      <c r="N212" s="270"/>
      <c r="O212" s="269"/>
      <c r="P212" s="270"/>
      <c r="Q212" s="263"/>
      <c r="R212" s="263"/>
      <c r="S212" s="262"/>
      <c r="T212" s="264"/>
      <c r="U212" s="264"/>
      <c r="V212" s="264"/>
      <c r="W212" s="264"/>
      <c r="X212" s="264"/>
    </row>
    <row r="213" spans="1:24" ht="18" x14ac:dyDescent="0.25">
      <c r="A213" s="271"/>
      <c r="B213" s="272"/>
      <c r="C213" s="267"/>
      <c r="D213" s="267"/>
      <c r="E213" s="267"/>
      <c r="F213" s="267"/>
      <c r="G213" s="267"/>
      <c r="H213" s="267"/>
      <c r="I213" s="267"/>
      <c r="J213" s="267"/>
      <c r="K213" s="267"/>
      <c r="L213" s="268"/>
      <c r="M213" s="269"/>
      <c r="N213" s="270"/>
      <c r="O213" s="269"/>
      <c r="P213" s="270"/>
      <c r="Q213" s="263"/>
      <c r="R213" s="263"/>
      <c r="S213" s="262"/>
      <c r="T213" s="264"/>
      <c r="U213" s="264"/>
      <c r="V213" s="264"/>
      <c r="W213" s="264"/>
      <c r="X213" s="264"/>
    </row>
    <row r="214" spans="1:24" ht="18" x14ac:dyDescent="0.25">
      <c r="A214" s="271"/>
      <c r="B214" s="272"/>
      <c r="C214" s="267"/>
      <c r="D214" s="267"/>
      <c r="E214" s="267"/>
      <c r="F214" s="267"/>
      <c r="G214" s="267"/>
      <c r="H214" s="267"/>
      <c r="I214" s="267"/>
      <c r="J214" s="267"/>
      <c r="K214" s="267"/>
      <c r="L214" s="268"/>
      <c r="M214" s="269"/>
      <c r="N214" s="270"/>
      <c r="O214" s="269"/>
      <c r="P214" s="270"/>
      <c r="Q214" s="263"/>
      <c r="R214" s="263"/>
      <c r="S214" s="262"/>
      <c r="T214" s="264"/>
      <c r="U214" s="264"/>
      <c r="V214" s="264"/>
      <c r="W214" s="264"/>
      <c r="X214" s="264"/>
    </row>
    <row r="215" spans="1:24" ht="18" x14ac:dyDescent="0.25">
      <c r="A215" s="271"/>
      <c r="B215" s="272"/>
      <c r="C215" s="267"/>
      <c r="D215" s="267"/>
      <c r="E215" s="267"/>
      <c r="F215" s="267"/>
      <c r="G215" s="267"/>
      <c r="H215" s="267"/>
      <c r="I215" s="267"/>
      <c r="J215" s="267"/>
      <c r="K215" s="267"/>
      <c r="L215" s="268"/>
      <c r="M215" s="269"/>
      <c r="N215" s="270"/>
      <c r="O215" s="269"/>
      <c r="P215" s="270"/>
      <c r="Q215" s="263"/>
      <c r="R215" s="263"/>
      <c r="S215" s="262"/>
      <c r="T215" s="264"/>
      <c r="U215" s="264"/>
      <c r="V215" s="264"/>
      <c r="W215" s="264"/>
      <c r="X215" s="264"/>
    </row>
    <row r="216" spans="1:24" ht="18" x14ac:dyDescent="0.25">
      <c r="A216" s="271"/>
      <c r="B216" s="272"/>
      <c r="C216" s="267"/>
      <c r="D216" s="267"/>
      <c r="E216" s="267"/>
      <c r="F216" s="267"/>
      <c r="G216" s="267"/>
      <c r="H216" s="267"/>
      <c r="I216" s="267"/>
      <c r="J216" s="267"/>
      <c r="K216" s="267"/>
      <c r="L216" s="268"/>
      <c r="M216" s="269"/>
      <c r="N216" s="270"/>
      <c r="O216" s="269"/>
      <c r="P216" s="270"/>
      <c r="Q216" s="263"/>
      <c r="R216" s="263"/>
      <c r="S216" s="262"/>
      <c r="T216" s="264"/>
      <c r="U216" s="264"/>
      <c r="V216" s="264"/>
      <c r="W216" s="264"/>
      <c r="X216" s="264"/>
    </row>
    <row r="217" spans="1:24" ht="18" x14ac:dyDescent="0.25">
      <c r="A217" s="271"/>
      <c r="B217" s="272"/>
      <c r="C217" s="267"/>
      <c r="D217" s="267"/>
      <c r="E217" s="267"/>
      <c r="F217" s="267"/>
      <c r="G217" s="267"/>
      <c r="H217" s="267"/>
      <c r="I217" s="267"/>
      <c r="J217" s="267"/>
      <c r="K217" s="267"/>
      <c r="L217" s="268"/>
      <c r="M217" s="269"/>
      <c r="N217" s="270"/>
      <c r="O217" s="269"/>
      <c r="P217" s="270"/>
      <c r="Q217" s="263"/>
      <c r="R217" s="263"/>
      <c r="S217" s="262"/>
      <c r="T217" s="263"/>
      <c r="U217" s="263"/>
      <c r="V217" s="273"/>
      <c r="W217" s="273"/>
      <c r="X217" s="274"/>
    </row>
    <row r="218" spans="1:24" ht="18" x14ac:dyDescent="0.25">
      <c r="A218" s="271"/>
      <c r="B218" s="272"/>
      <c r="C218" s="267"/>
      <c r="D218" s="267"/>
      <c r="E218" s="267"/>
      <c r="F218" s="267"/>
      <c r="G218" s="267"/>
      <c r="H218" s="267"/>
      <c r="I218" s="267"/>
      <c r="J218" s="267"/>
      <c r="K218" s="267"/>
      <c r="L218" s="268"/>
      <c r="M218" s="269"/>
      <c r="N218" s="270"/>
      <c r="O218" s="269"/>
      <c r="P218" s="270"/>
      <c r="Q218" s="263"/>
      <c r="R218" s="263"/>
      <c r="S218" s="262"/>
      <c r="T218" s="263"/>
      <c r="U218" s="263"/>
      <c r="V218" s="273"/>
      <c r="W218" s="273"/>
      <c r="X218" s="274"/>
    </row>
    <row r="219" spans="1:24" ht="18" x14ac:dyDescent="0.25">
      <c r="A219" s="271"/>
      <c r="B219" s="272"/>
      <c r="C219" s="267"/>
      <c r="D219" s="267"/>
      <c r="E219" s="267"/>
      <c r="F219" s="267"/>
      <c r="G219" s="267"/>
      <c r="H219" s="267"/>
      <c r="I219" s="267"/>
      <c r="J219" s="267"/>
      <c r="K219" s="267"/>
      <c r="L219" s="268"/>
      <c r="M219" s="269"/>
      <c r="N219" s="270"/>
      <c r="O219" s="269"/>
      <c r="P219" s="270"/>
      <c r="Q219" s="263"/>
      <c r="R219" s="263"/>
      <c r="S219" s="262"/>
      <c r="T219" s="263"/>
      <c r="U219" s="263"/>
      <c r="V219" s="273"/>
      <c r="W219" s="273"/>
      <c r="X219" s="274"/>
    </row>
    <row r="220" spans="1:24" ht="18" x14ac:dyDescent="0.25">
      <c r="A220" s="271"/>
      <c r="B220" s="272"/>
      <c r="C220" s="267"/>
      <c r="D220" s="267"/>
      <c r="E220" s="267"/>
      <c r="F220" s="267"/>
      <c r="G220" s="267"/>
      <c r="H220" s="267"/>
      <c r="I220" s="267"/>
      <c r="J220" s="267"/>
      <c r="K220" s="267"/>
      <c r="L220" s="268"/>
      <c r="M220" s="269"/>
      <c r="N220" s="270"/>
      <c r="O220" s="269"/>
      <c r="P220" s="270"/>
      <c r="Q220" s="263"/>
      <c r="R220" s="263"/>
      <c r="S220" s="262"/>
      <c r="T220" s="263"/>
      <c r="U220" s="263"/>
      <c r="V220" s="273"/>
      <c r="W220" s="273"/>
      <c r="X220" s="274"/>
    </row>
    <row r="221" spans="1:24" ht="18" x14ac:dyDescent="0.25">
      <c r="A221" s="271"/>
      <c r="B221" s="272"/>
      <c r="C221" s="267"/>
      <c r="D221" s="267"/>
      <c r="E221" s="267"/>
      <c r="F221" s="267"/>
      <c r="G221" s="267"/>
      <c r="H221" s="267"/>
      <c r="I221" s="267"/>
      <c r="J221" s="267"/>
      <c r="K221" s="267"/>
      <c r="L221" s="268"/>
      <c r="M221" s="269"/>
      <c r="N221" s="270"/>
      <c r="O221" s="269"/>
      <c r="P221" s="270"/>
      <c r="Q221" s="263"/>
      <c r="R221" s="263"/>
      <c r="S221" s="262"/>
      <c r="T221" s="263"/>
      <c r="U221" s="263"/>
      <c r="V221" s="273"/>
      <c r="W221" s="273"/>
      <c r="X221" s="274"/>
    </row>
    <row r="222" spans="1:24" ht="18" x14ac:dyDescent="0.25">
      <c r="A222" s="271"/>
      <c r="B222" s="272"/>
      <c r="C222" s="267"/>
      <c r="D222" s="267"/>
      <c r="E222" s="267"/>
      <c r="F222" s="267"/>
      <c r="G222" s="267"/>
      <c r="H222" s="267"/>
      <c r="I222" s="267"/>
      <c r="J222" s="267"/>
      <c r="K222" s="267"/>
      <c r="L222" s="268"/>
      <c r="M222" s="269"/>
      <c r="N222" s="270"/>
      <c r="O222" s="269"/>
      <c r="P222" s="270"/>
      <c r="Q222" s="263"/>
      <c r="R222" s="263"/>
      <c r="S222" s="262"/>
      <c r="T222" s="263"/>
      <c r="U222" s="263"/>
      <c r="V222" s="273"/>
      <c r="W222" s="273"/>
      <c r="X222" s="274"/>
    </row>
    <row r="223" spans="1:24" ht="18" x14ac:dyDescent="0.25">
      <c r="A223" s="271"/>
      <c r="B223" s="272"/>
      <c r="C223" s="267"/>
      <c r="D223" s="267"/>
      <c r="E223" s="267"/>
      <c r="F223" s="267"/>
      <c r="G223" s="267"/>
      <c r="H223" s="267"/>
      <c r="I223" s="267"/>
      <c r="J223" s="267"/>
      <c r="K223" s="267"/>
      <c r="L223" s="268"/>
      <c r="M223" s="269"/>
      <c r="N223" s="270"/>
      <c r="O223" s="269"/>
      <c r="P223" s="270"/>
      <c r="Q223" s="263"/>
      <c r="R223" s="263"/>
      <c r="S223" s="262"/>
      <c r="T223" s="263"/>
      <c r="U223" s="263"/>
      <c r="V223" s="273"/>
      <c r="W223" s="273"/>
      <c r="X223" s="274"/>
    </row>
    <row r="224" spans="1:24" ht="18" x14ac:dyDescent="0.25">
      <c r="A224" s="271"/>
      <c r="B224" s="272"/>
      <c r="C224" s="267"/>
      <c r="D224" s="267"/>
      <c r="E224" s="267"/>
      <c r="F224" s="267"/>
      <c r="G224" s="267"/>
      <c r="H224" s="267"/>
      <c r="I224" s="267"/>
      <c r="J224" s="267"/>
      <c r="K224" s="267"/>
      <c r="L224" s="268"/>
      <c r="M224" s="269"/>
      <c r="N224" s="270"/>
      <c r="O224" s="269"/>
      <c r="P224" s="270"/>
      <c r="Q224" s="263"/>
      <c r="R224" s="263"/>
      <c r="S224" s="262"/>
      <c r="T224" s="263"/>
      <c r="U224" s="263"/>
      <c r="V224" s="273"/>
      <c r="W224" s="273"/>
      <c r="X224" s="274"/>
    </row>
    <row r="225" spans="1:24" ht="18" x14ac:dyDescent="0.25">
      <c r="A225" s="271"/>
      <c r="B225" s="272"/>
      <c r="C225" s="267"/>
      <c r="D225" s="267"/>
      <c r="E225" s="267"/>
      <c r="F225" s="267"/>
      <c r="G225" s="267"/>
      <c r="H225" s="267"/>
      <c r="I225" s="267"/>
      <c r="J225" s="267"/>
      <c r="K225" s="267"/>
      <c r="L225" s="268"/>
      <c r="M225" s="269"/>
      <c r="N225" s="270"/>
      <c r="O225" s="269"/>
      <c r="P225" s="270"/>
      <c r="Q225" s="263"/>
      <c r="R225" s="263"/>
      <c r="S225" s="262"/>
      <c r="T225" s="263"/>
      <c r="U225" s="263"/>
      <c r="V225" s="273"/>
      <c r="W225" s="273"/>
      <c r="X225" s="274"/>
    </row>
    <row r="226" spans="1:24" ht="18" x14ac:dyDescent="0.25">
      <c r="A226" s="271"/>
      <c r="B226" s="272"/>
      <c r="C226" s="267"/>
      <c r="D226" s="267"/>
      <c r="E226" s="267"/>
      <c r="F226" s="267"/>
      <c r="G226" s="267"/>
      <c r="H226" s="267"/>
      <c r="I226" s="267"/>
      <c r="J226" s="267"/>
      <c r="K226" s="267"/>
      <c r="L226" s="268"/>
      <c r="M226" s="269"/>
      <c r="N226" s="270"/>
      <c r="O226" s="269"/>
      <c r="P226" s="270"/>
      <c r="Q226" s="263"/>
      <c r="R226" s="263"/>
      <c r="S226" s="262"/>
      <c r="T226" s="263"/>
      <c r="U226" s="263"/>
      <c r="V226" s="273"/>
      <c r="W226" s="273"/>
      <c r="X226" s="274"/>
    </row>
    <row r="227" spans="1:24" ht="18" x14ac:dyDescent="0.25">
      <c r="A227" s="271"/>
      <c r="B227" s="272"/>
      <c r="C227" s="267"/>
      <c r="D227" s="267"/>
      <c r="E227" s="267"/>
      <c r="F227" s="267"/>
      <c r="G227" s="267"/>
      <c r="H227" s="267"/>
      <c r="I227" s="267"/>
      <c r="J227" s="267"/>
      <c r="K227" s="267"/>
      <c r="L227" s="268"/>
      <c r="M227" s="269"/>
      <c r="N227" s="270"/>
      <c r="O227" s="269"/>
      <c r="P227" s="270"/>
      <c r="Q227" s="263"/>
      <c r="R227" s="263"/>
      <c r="S227" s="262"/>
      <c r="T227" s="263"/>
      <c r="U227" s="263"/>
      <c r="V227" s="273"/>
      <c r="W227" s="273"/>
      <c r="X227" s="274"/>
    </row>
    <row r="228" spans="1:24" ht="18" x14ac:dyDescent="0.25">
      <c r="A228" s="271"/>
      <c r="B228" s="272"/>
      <c r="C228" s="267"/>
      <c r="D228" s="267"/>
      <c r="E228" s="267"/>
      <c r="F228" s="267"/>
      <c r="G228" s="267"/>
      <c r="H228" s="267"/>
      <c r="I228" s="267"/>
      <c r="J228" s="267"/>
      <c r="K228" s="267"/>
      <c r="L228" s="268"/>
      <c r="M228" s="269"/>
      <c r="N228" s="270"/>
      <c r="O228" s="269"/>
      <c r="P228" s="270"/>
      <c r="Q228" s="263"/>
      <c r="R228" s="263"/>
      <c r="S228" s="262"/>
      <c r="T228" s="263"/>
      <c r="U228" s="263"/>
      <c r="V228" s="273"/>
      <c r="W228" s="273"/>
      <c r="X228" s="274"/>
    </row>
    <row r="229" spans="1:24" ht="18" x14ac:dyDescent="0.25">
      <c r="A229" s="271"/>
      <c r="B229" s="272"/>
      <c r="C229" s="267"/>
      <c r="D229" s="267"/>
      <c r="E229" s="267"/>
      <c r="F229" s="267"/>
      <c r="G229" s="267"/>
      <c r="H229" s="267"/>
      <c r="I229" s="267"/>
      <c r="J229" s="267"/>
      <c r="K229" s="267"/>
      <c r="L229" s="268"/>
      <c r="M229" s="269"/>
      <c r="N229" s="270"/>
      <c r="O229" s="269"/>
      <c r="P229" s="270"/>
      <c r="Q229" s="263"/>
      <c r="R229" s="263"/>
      <c r="S229" s="262"/>
      <c r="T229" s="263"/>
      <c r="U229" s="263"/>
      <c r="V229" s="273"/>
      <c r="W229" s="273"/>
      <c r="X229" s="274"/>
    </row>
    <row r="230" spans="1:24" ht="18" x14ac:dyDescent="0.25">
      <c r="A230" s="271"/>
      <c r="B230" s="272"/>
      <c r="C230" s="267"/>
      <c r="D230" s="267"/>
      <c r="E230" s="267"/>
      <c r="F230" s="267"/>
      <c r="G230" s="267"/>
      <c r="H230" s="267"/>
      <c r="I230" s="267"/>
      <c r="J230" s="267"/>
      <c r="K230" s="267"/>
      <c r="L230" s="268"/>
      <c r="M230" s="269"/>
      <c r="N230" s="270"/>
      <c r="O230" s="269"/>
      <c r="P230" s="270"/>
      <c r="Q230" s="263"/>
      <c r="R230" s="263"/>
      <c r="S230" s="262"/>
      <c r="T230" s="263"/>
      <c r="U230" s="263"/>
      <c r="V230" s="273"/>
      <c r="W230" s="273"/>
      <c r="X230" s="274"/>
    </row>
    <row r="231" spans="1:24" ht="18" x14ac:dyDescent="0.25">
      <c r="A231" s="271"/>
      <c r="B231" s="272"/>
      <c r="C231" s="267"/>
      <c r="D231" s="267"/>
      <c r="E231" s="267"/>
      <c r="F231" s="267"/>
      <c r="G231" s="267"/>
      <c r="H231" s="267"/>
      <c r="I231" s="267"/>
      <c r="J231" s="267"/>
      <c r="K231" s="267"/>
      <c r="L231" s="268"/>
      <c r="M231" s="269"/>
      <c r="N231" s="270"/>
      <c r="O231" s="269"/>
      <c r="P231" s="270"/>
      <c r="Q231" s="263"/>
      <c r="R231" s="263"/>
      <c r="S231" s="262"/>
      <c r="T231" s="263"/>
      <c r="U231" s="263"/>
      <c r="V231" s="273"/>
      <c r="W231" s="273"/>
      <c r="X231" s="274"/>
    </row>
    <row r="232" spans="1:24" ht="18" x14ac:dyDescent="0.25">
      <c r="A232" s="271"/>
      <c r="B232" s="272"/>
      <c r="C232" s="267"/>
      <c r="D232" s="267"/>
      <c r="E232" s="267"/>
      <c r="F232" s="267"/>
      <c r="G232" s="267"/>
      <c r="H232" s="267"/>
      <c r="I232" s="267"/>
      <c r="J232" s="267"/>
      <c r="K232" s="267"/>
      <c r="L232" s="268"/>
      <c r="M232" s="269"/>
      <c r="N232" s="270"/>
      <c r="O232" s="269"/>
      <c r="P232" s="270"/>
      <c r="Q232" s="263"/>
      <c r="R232" s="263"/>
      <c r="S232" s="262"/>
      <c r="T232" s="263"/>
      <c r="U232" s="263"/>
      <c r="V232" s="273"/>
      <c r="W232" s="273"/>
      <c r="X232" s="274"/>
    </row>
    <row r="233" spans="1:24" ht="18" x14ac:dyDescent="0.25">
      <c r="A233" s="271"/>
      <c r="B233" s="272"/>
      <c r="C233" s="267"/>
      <c r="D233" s="267"/>
      <c r="E233" s="267"/>
      <c r="F233" s="267"/>
      <c r="G233" s="267"/>
      <c r="H233" s="267"/>
      <c r="I233" s="267"/>
      <c r="J233" s="267"/>
      <c r="K233" s="267"/>
      <c r="L233" s="268"/>
      <c r="M233" s="269"/>
      <c r="N233" s="270"/>
      <c r="O233" s="269"/>
      <c r="P233" s="270"/>
      <c r="Q233" s="263"/>
      <c r="R233" s="263"/>
      <c r="S233" s="262"/>
      <c r="T233" s="263"/>
      <c r="U233" s="263"/>
      <c r="V233" s="273"/>
      <c r="W233" s="273"/>
      <c r="X233" s="274"/>
    </row>
    <row r="234" spans="1:24" ht="18" x14ac:dyDescent="0.25">
      <c r="A234" s="271"/>
      <c r="B234" s="272"/>
      <c r="C234" s="267"/>
      <c r="D234" s="267"/>
      <c r="E234" s="267"/>
      <c r="F234" s="267"/>
      <c r="G234" s="267"/>
      <c r="H234" s="267"/>
      <c r="I234" s="267"/>
      <c r="J234" s="267"/>
      <c r="K234" s="267"/>
      <c r="L234" s="268"/>
      <c r="M234" s="269"/>
      <c r="N234" s="270"/>
      <c r="O234" s="269"/>
      <c r="P234" s="270"/>
      <c r="Q234" s="263"/>
      <c r="R234" s="263"/>
      <c r="S234" s="262"/>
      <c r="T234" s="263"/>
      <c r="U234" s="263"/>
      <c r="V234" s="273"/>
      <c r="W234" s="273"/>
      <c r="X234" s="274"/>
    </row>
    <row r="235" spans="1:24" ht="18" x14ac:dyDescent="0.25">
      <c r="A235" s="271"/>
      <c r="B235" s="272"/>
      <c r="C235" s="267"/>
      <c r="D235" s="267"/>
      <c r="E235" s="267"/>
      <c r="F235" s="267"/>
      <c r="G235" s="267"/>
      <c r="H235" s="267"/>
      <c r="I235" s="267"/>
      <c r="J235" s="267"/>
      <c r="K235" s="267"/>
      <c r="L235" s="268"/>
      <c r="M235" s="269"/>
      <c r="N235" s="270"/>
      <c r="O235" s="269"/>
      <c r="P235" s="270"/>
      <c r="Q235" s="263"/>
      <c r="R235" s="263"/>
      <c r="S235" s="262"/>
      <c r="T235" s="263"/>
      <c r="U235" s="263"/>
      <c r="V235" s="273"/>
      <c r="W235" s="273"/>
      <c r="X235" s="274"/>
    </row>
    <row r="236" spans="1:24" ht="18" x14ac:dyDescent="0.25">
      <c r="A236" s="271"/>
      <c r="B236" s="272"/>
      <c r="C236" s="267"/>
      <c r="D236" s="267"/>
      <c r="E236" s="267"/>
      <c r="F236" s="267"/>
      <c r="G236" s="267"/>
      <c r="H236" s="267"/>
      <c r="I236" s="267"/>
      <c r="J236" s="267"/>
      <c r="K236" s="267"/>
      <c r="L236" s="268"/>
      <c r="M236" s="269"/>
      <c r="N236" s="270"/>
      <c r="O236" s="269"/>
      <c r="P236" s="270"/>
      <c r="Q236" s="263"/>
      <c r="R236" s="263"/>
      <c r="S236" s="262"/>
      <c r="T236" s="263"/>
      <c r="U236" s="263"/>
      <c r="V236" s="273"/>
      <c r="W236" s="273"/>
      <c r="X236" s="274"/>
    </row>
    <row r="237" spans="1:24" ht="18" x14ac:dyDescent="0.25">
      <c r="A237" s="271"/>
      <c r="B237" s="272"/>
      <c r="C237" s="267"/>
      <c r="D237" s="267"/>
      <c r="E237" s="267"/>
      <c r="F237" s="267"/>
      <c r="G237" s="267"/>
      <c r="H237" s="267"/>
      <c r="I237" s="267"/>
      <c r="J237" s="267"/>
      <c r="K237" s="267"/>
      <c r="L237" s="268"/>
      <c r="M237" s="269"/>
      <c r="N237" s="270"/>
      <c r="O237" s="269"/>
      <c r="P237" s="270"/>
      <c r="Q237" s="263"/>
      <c r="R237" s="263"/>
      <c r="S237" s="262"/>
      <c r="T237" s="263"/>
      <c r="U237" s="263"/>
      <c r="V237" s="273"/>
      <c r="W237" s="273"/>
      <c r="X237" s="274"/>
    </row>
    <row r="238" spans="1:24" ht="18" x14ac:dyDescent="0.25">
      <c r="A238" s="271"/>
      <c r="B238" s="272"/>
      <c r="C238" s="267"/>
      <c r="D238" s="267"/>
      <c r="E238" s="267"/>
      <c r="F238" s="267"/>
      <c r="G238" s="267"/>
      <c r="H238" s="267"/>
      <c r="I238" s="267"/>
      <c r="J238" s="267"/>
      <c r="K238" s="267"/>
      <c r="L238" s="268"/>
      <c r="M238" s="269"/>
      <c r="N238" s="270"/>
      <c r="O238" s="269"/>
      <c r="P238" s="270"/>
      <c r="Q238" s="263"/>
      <c r="R238" s="263"/>
      <c r="S238" s="262"/>
      <c r="T238" s="263"/>
      <c r="U238" s="263"/>
      <c r="V238" s="273"/>
      <c r="W238" s="273"/>
      <c r="X238" s="274"/>
    </row>
    <row r="239" spans="1:24" ht="18" x14ac:dyDescent="0.25">
      <c r="A239" s="271"/>
      <c r="B239" s="272"/>
      <c r="C239" s="267"/>
      <c r="D239" s="267"/>
      <c r="E239" s="267"/>
      <c r="F239" s="267"/>
      <c r="G239" s="267"/>
      <c r="H239" s="267"/>
      <c r="I239" s="267"/>
      <c r="J239" s="267"/>
      <c r="K239" s="267"/>
      <c r="L239" s="268"/>
      <c r="M239" s="269"/>
      <c r="N239" s="270"/>
      <c r="O239" s="269"/>
      <c r="P239" s="270"/>
      <c r="Q239" s="263"/>
      <c r="R239" s="263"/>
      <c r="S239" s="262"/>
      <c r="T239" s="263"/>
      <c r="U239" s="263"/>
      <c r="V239" s="273"/>
      <c r="W239" s="273"/>
      <c r="X239" s="274"/>
    </row>
    <row r="240" spans="1:24" ht="18" x14ac:dyDescent="0.25">
      <c r="A240" s="271"/>
      <c r="B240" s="272"/>
      <c r="C240" s="267"/>
      <c r="D240" s="267"/>
      <c r="E240" s="267"/>
      <c r="F240" s="267"/>
      <c r="G240" s="267"/>
      <c r="H240" s="267"/>
      <c r="I240" s="267"/>
      <c r="J240" s="267"/>
      <c r="K240" s="267"/>
      <c r="L240" s="268"/>
      <c r="M240" s="269"/>
      <c r="N240" s="270"/>
      <c r="O240" s="269"/>
      <c r="P240" s="270"/>
      <c r="Q240" s="263"/>
      <c r="R240" s="263"/>
      <c r="S240" s="262"/>
      <c r="T240" s="263"/>
      <c r="U240" s="263"/>
      <c r="V240" s="273"/>
      <c r="W240" s="273"/>
      <c r="X240" s="274"/>
    </row>
    <row r="241" spans="1:24" ht="18" x14ac:dyDescent="0.25">
      <c r="A241" s="271"/>
      <c r="B241" s="272"/>
      <c r="C241" s="267"/>
      <c r="D241" s="267"/>
      <c r="E241" s="267"/>
      <c r="F241" s="267"/>
      <c r="G241" s="267"/>
      <c r="H241" s="267"/>
      <c r="I241" s="267"/>
      <c r="J241" s="267"/>
      <c r="K241" s="267"/>
      <c r="L241" s="268"/>
      <c r="M241" s="269"/>
      <c r="N241" s="270"/>
      <c r="O241" s="269"/>
      <c r="P241" s="270"/>
      <c r="Q241" s="263"/>
      <c r="R241" s="263"/>
      <c r="S241" s="262"/>
      <c r="T241" s="263"/>
      <c r="U241" s="263"/>
      <c r="V241" s="273"/>
      <c r="W241" s="273"/>
      <c r="X241" s="274"/>
    </row>
    <row r="242" spans="1:24" ht="18" x14ac:dyDescent="0.25">
      <c r="A242" s="271"/>
      <c r="B242" s="272"/>
      <c r="C242" s="267"/>
      <c r="D242" s="267"/>
      <c r="E242" s="267"/>
      <c r="F242" s="267"/>
      <c r="G242" s="267"/>
      <c r="H242" s="267"/>
      <c r="I242" s="267"/>
      <c r="J242" s="267"/>
      <c r="K242" s="267"/>
      <c r="L242" s="268"/>
      <c r="M242" s="269"/>
      <c r="N242" s="270"/>
      <c r="O242" s="269"/>
      <c r="P242" s="270"/>
      <c r="Q242" s="263"/>
      <c r="R242" s="263"/>
      <c r="S242" s="262"/>
      <c r="T242" s="263"/>
      <c r="U242" s="263"/>
      <c r="V242" s="273"/>
      <c r="W242" s="273"/>
      <c r="X242" s="274"/>
    </row>
    <row r="243" spans="1:24" ht="18" x14ac:dyDescent="0.25">
      <c r="A243" s="271"/>
      <c r="B243" s="272"/>
      <c r="C243" s="267"/>
      <c r="D243" s="267"/>
      <c r="E243" s="267"/>
      <c r="F243" s="267"/>
      <c r="G243" s="267"/>
      <c r="H243" s="267"/>
      <c r="I243" s="267"/>
      <c r="J243" s="267"/>
      <c r="K243" s="267"/>
      <c r="L243" s="268"/>
      <c r="M243" s="269"/>
      <c r="N243" s="270"/>
      <c r="O243" s="269"/>
      <c r="P243" s="270"/>
      <c r="Q243" s="263"/>
      <c r="R243" s="263"/>
      <c r="S243" s="262"/>
      <c r="T243" s="263"/>
      <c r="U243" s="263"/>
      <c r="V243" s="273"/>
      <c r="W243" s="273"/>
      <c r="X243" s="274"/>
    </row>
    <row r="244" spans="1:24" ht="18" x14ac:dyDescent="0.25">
      <c r="A244" s="271"/>
      <c r="B244" s="272"/>
      <c r="C244" s="267"/>
      <c r="D244" s="267"/>
      <c r="E244" s="267"/>
      <c r="F244" s="267"/>
      <c r="G244" s="267"/>
      <c r="H244" s="267"/>
      <c r="I244" s="267"/>
      <c r="J244" s="267"/>
      <c r="K244" s="267"/>
      <c r="L244" s="268"/>
      <c r="M244" s="269"/>
      <c r="N244" s="270"/>
      <c r="O244" s="269"/>
      <c r="P244" s="270"/>
      <c r="Q244" s="263"/>
      <c r="R244" s="263"/>
      <c r="S244" s="262"/>
      <c r="T244" s="263"/>
      <c r="U244" s="263"/>
      <c r="V244" s="273"/>
      <c r="W244" s="273"/>
      <c r="X244" s="274"/>
    </row>
    <row r="245" spans="1:24" ht="18" x14ac:dyDescent="0.25">
      <c r="A245" s="271"/>
      <c r="B245" s="272"/>
      <c r="C245" s="267"/>
      <c r="D245" s="267"/>
      <c r="E245" s="267"/>
      <c r="F245" s="267"/>
      <c r="G245" s="267"/>
      <c r="H245" s="267"/>
      <c r="I245" s="267"/>
      <c r="J245" s="267"/>
      <c r="K245" s="267"/>
      <c r="L245" s="268"/>
      <c r="M245" s="269"/>
      <c r="N245" s="270"/>
      <c r="O245" s="269"/>
      <c r="P245" s="270"/>
      <c r="Q245" s="263"/>
      <c r="R245" s="263"/>
      <c r="S245" s="262"/>
      <c r="T245" s="263"/>
      <c r="U245" s="263"/>
      <c r="V245" s="273"/>
      <c r="W245" s="273"/>
      <c r="X245" s="274"/>
    </row>
    <row r="246" spans="1:24" ht="18" x14ac:dyDescent="0.25">
      <c r="A246" s="271"/>
      <c r="B246" s="272"/>
      <c r="C246" s="267"/>
      <c r="D246" s="267"/>
      <c r="E246" s="267"/>
      <c r="F246" s="267"/>
      <c r="G246" s="267"/>
      <c r="H246" s="267"/>
      <c r="I246" s="267"/>
      <c r="J246" s="267"/>
      <c r="K246" s="267"/>
      <c r="L246" s="268"/>
      <c r="M246" s="269"/>
      <c r="N246" s="270"/>
      <c r="O246" s="269"/>
      <c r="P246" s="270"/>
      <c r="Q246" s="263"/>
      <c r="R246" s="263"/>
      <c r="S246" s="262"/>
      <c r="T246" s="263"/>
      <c r="U246" s="263"/>
      <c r="V246" s="273"/>
      <c r="W246" s="273"/>
      <c r="X246" s="274"/>
    </row>
    <row r="247" spans="1:24" ht="18" x14ac:dyDescent="0.25">
      <c r="A247" s="271"/>
      <c r="B247" s="272"/>
      <c r="C247" s="267"/>
      <c r="D247" s="267"/>
      <c r="E247" s="267"/>
      <c r="F247" s="267"/>
      <c r="G247" s="267"/>
      <c r="H247" s="267"/>
      <c r="I247" s="267"/>
      <c r="J247" s="267"/>
      <c r="K247" s="267"/>
      <c r="L247" s="268"/>
      <c r="M247" s="269"/>
      <c r="N247" s="270"/>
      <c r="O247" s="269"/>
      <c r="P247" s="270"/>
      <c r="Q247" s="263"/>
      <c r="R247" s="263"/>
      <c r="S247" s="262"/>
      <c r="T247" s="263"/>
      <c r="U247" s="263"/>
      <c r="V247" s="273"/>
      <c r="W247" s="273"/>
      <c r="X247" s="274"/>
    </row>
    <row r="248" spans="1:24" ht="18" x14ac:dyDescent="0.25">
      <c r="A248" s="271"/>
      <c r="B248" s="272"/>
      <c r="C248" s="267"/>
      <c r="D248" s="267"/>
      <c r="E248" s="267"/>
      <c r="F248" s="267"/>
      <c r="G248" s="267"/>
      <c r="H248" s="267"/>
      <c r="I248" s="267"/>
      <c r="J248" s="267"/>
      <c r="K248" s="267"/>
      <c r="L248" s="268"/>
      <c r="M248" s="269"/>
      <c r="N248" s="270"/>
      <c r="O248" s="269"/>
      <c r="P248" s="270"/>
      <c r="Q248" s="263"/>
      <c r="R248" s="263"/>
      <c r="S248" s="262"/>
      <c r="T248" s="263"/>
      <c r="U248" s="263"/>
      <c r="V248" s="273"/>
      <c r="W248" s="273"/>
      <c r="X248" s="274"/>
    </row>
    <row r="249" spans="1:24" ht="18" x14ac:dyDescent="0.25">
      <c r="A249" s="271"/>
      <c r="B249" s="272"/>
      <c r="C249" s="267"/>
      <c r="D249" s="267"/>
      <c r="E249" s="267"/>
      <c r="F249" s="267"/>
      <c r="G249" s="267"/>
      <c r="H249" s="267"/>
      <c r="I249" s="267"/>
      <c r="J249" s="267"/>
      <c r="K249" s="267"/>
      <c r="L249" s="268"/>
      <c r="M249" s="269"/>
      <c r="N249" s="270"/>
      <c r="O249" s="269"/>
      <c r="P249" s="270"/>
      <c r="Q249" s="263"/>
      <c r="R249" s="263"/>
      <c r="S249" s="262"/>
      <c r="T249" s="263"/>
      <c r="U249" s="263"/>
      <c r="V249" s="273"/>
      <c r="W249" s="273"/>
      <c r="X249" s="274"/>
    </row>
    <row r="250" spans="1:24" ht="18" x14ac:dyDescent="0.25">
      <c r="A250" s="271"/>
      <c r="B250" s="272"/>
      <c r="C250" s="267"/>
      <c r="D250" s="267"/>
      <c r="E250" s="267"/>
      <c r="F250" s="267"/>
      <c r="G250" s="267"/>
      <c r="H250" s="267"/>
      <c r="I250" s="267"/>
      <c r="J250" s="267"/>
      <c r="K250" s="267"/>
      <c r="L250" s="268"/>
      <c r="M250" s="269"/>
      <c r="N250" s="270"/>
      <c r="O250" s="269"/>
      <c r="P250" s="270"/>
      <c r="Q250" s="263"/>
      <c r="R250" s="263"/>
      <c r="S250" s="262"/>
      <c r="T250" s="263"/>
      <c r="U250" s="263"/>
      <c r="V250" s="273"/>
      <c r="W250" s="273"/>
      <c r="X250" s="274"/>
    </row>
    <row r="251" spans="1:24" ht="18" x14ac:dyDescent="0.25">
      <c r="A251" s="271"/>
      <c r="B251" s="272"/>
      <c r="C251" s="267"/>
      <c r="D251" s="267"/>
      <c r="E251" s="267"/>
      <c r="F251" s="267"/>
      <c r="G251" s="267"/>
      <c r="H251" s="267"/>
      <c r="I251" s="267"/>
      <c r="J251" s="267"/>
      <c r="K251" s="267"/>
      <c r="L251" s="268"/>
      <c r="M251" s="269"/>
      <c r="N251" s="270"/>
      <c r="O251" s="269"/>
      <c r="P251" s="270"/>
      <c r="Q251" s="263"/>
      <c r="R251" s="263"/>
      <c r="S251" s="262"/>
      <c r="T251" s="263"/>
      <c r="U251" s="263"/>
      <c r="V251" s="273"/>
      <c r="W251" s="273"/>
      <c r="X251" s="274"/>
    </row>
    <row r="252" spans="1:24" ht="18" x14ac:dyDescent="0.25">
      <c r="A252" s="271"/>
      <c r="B252" s="272"/>
      <c r="C252" s="267"/>
      <c r="D252" s="267"/>
      <c r="E252" s="267"/>
      <c r="F252" s="267"/>
      <c r="G252" s="267"/>
      <c r="H252" s="267"/>
      <c r="I252" s="267"/>
      <c r="J252" s="267"/>
      <c r="K252" s="267"/>
      <c r="L252" s="268"/>
      <c r="M252" s="269"/>
      <c r="N252" s="270"/>
      <c r="O252" s="269"/>
      <c r="P252" s="270"/>
      <c r="Q252" s="263"/>
      <c r="R252" s="263"/>
      <c r="S252" s="262"/>
      <c r="T252" s="263"/>
      <c r="U252" s="263"/>
      <c r="V252" s="273"/>
      <c r="W252" s="273"/>
      <c r="X252" s="274"/>
    </row>
    <row r="253" spans="1:24" ht="18" x14ac:dyDescent="0.25">
      <c r="A253" s="271"/>
      <c r="B253" s="272"/>
      <c r="C253" s="267"/>
      <c r="D253" s="267"/>
      <c r="E253" s="267"/>
      <c r="F253" s="267"/>
      <c r="G253" s="267"/>
      <c r="H253" s="267"/>
      <c r="I253" s="267"/>
      <c r="J253" s="267"/>
      <c r="K253" s="267"/>
      <c r="L253" s="268"/>
      <c r="M253" s="269"/>
      <c r="N253" s="270"/>
      <c r="O253" s="269"/>
      <c r="P253" s="270"/>
      <c r="Q253" s="263"/>
      <c r="R253" s="263"/>
      <c r="S253" s="262"/>
      <c r="T253" s="263"/>
      <c r="U253" s="263"/>
      <c r="V253" s="273"/>
      <c r="W253" s="273"/>
      <c r="X253" s="274"/>
    </row>
    <row r="254" spans="1:24" ht="18" x14ac:dyDescent="0.25">
      <c r="A254" s="271"/>
      <c r="B254" s="272"/>
      <c r="C254" s="267"/>
      <c r="D254" s="267"/>
      <c r="E254" s="267"/>
      <c r="F254" s="267"/>
      <c r="G254" s="267"/>
      <c r="H254" s="267"/>
      <c r="I254" s="267"/>
      <c r="J254" s="267"/>
      <c r="K254" s="267"/>
      <c r="L254" s="268"/>
      <c r="M254" s="269"/>
      <c r="N254" s="270"/>
      <c r="O254" s="269"/>
      <c r="P254" s="270"/>
      <c r="Q254" s="263"/>
      <c r="R254" s="263"/>
      <c r="S254" s="262"/>
      <c r="T254" s="263"/>
      <c r="U254" s="263"/>
      <c r="V254" s="273"/>
      <c r="W254" s="273"/>
      <c r="X254" s="274"/>
    </row>
    <row r="255" spans="1:24" ht="18" x14ac:dyDescent="0.25">
      <c r="A255" s="271"/>
      <c r="B255" s="272"/>
      <c r="C255" s="267"/>
      <c r="D255" s="267"/>
      <c r="E255" s="267"/>
      <c r="F255" s="267"/>
      <c r="G255" s="267"/>
      <c r="H255" s="267"/>
      <c r="I255" s="267"/>
      <c r="J255" s="267"/>
      <c r="K255" s="267"/>
      <c r="L255" s="268"/>
      <c r="M255" s="269"/>
      <c r="N255" s="270"/>
      <c r="O255" s="269"/>
      <c r="P255" s="270"/>
      <c r="Q255" s="263"/>
      <c r="R255" s="263"/>
      <c r="S255" s="262"/>
      <c r="T255" s="263"/>
      <c r="U255" s="263"/>
      <c r="V255" s="273"/>
      <c r="W255" s="273"/>
      <c r="X255" s="274"/>
    </row>
    <row r="256" spans="1:24" ht="18" x14ac:dyDescent="0.25">
      <c r="A256" s="271"/>
      <c r="B256" s="272"/>
      <c r="C256" s="267"/>
      <c r="D256" s="267"/>
      <c r="E256" s="267"/>
      <c r="F256" s="267"/>
      <c r="G256" s="267"/>
      <c r="H256" s="267"/>
      <c r="I256" s="267"/>
      <c r="J256" s="267"/>
      <c r="K256" s="267"/>
      <c r="L256" s="268"/>
      <c r="M256" s="269"/>
      <c r="N256" s="270"/>
      <c r="O256" s="269"/>
      <c r="P256" s="270"/>
      <c r="Q256" s="263"/>
      <c r="R256" s="263"/>
      <c r="S256" s="262"/>
      <c r="T256" s="263"/>
      <c r="U256" s="263"/>
      <c r="V256" s="273"/>
      <c r="W256" s="273"/>
      <c r="X256" s="274"/>
    </row>
    <row r="257" spans="1:24" ht="18" x14ac:dyDescent="0.25">
      <c r="A257" s="271"/>
      <c r="B257" s="272"/>
      <c r="C257" s="267"/>
      <c r="D257" s="267"/>
      <c r="E257" s="267"/>
      <c r="F257" s="267"/>
      <c r="G257" s="267"/>
      <c r="H257" s="267"/>
      <c r="I257" s="267"/>
      <c r="J257" s="267"/>
      <c r="K257" s="267"/>
      <c r="L257" s="268"/>
      <c r="M257" s="269"/>
      <c r="N257" s="270"/>
      <c r="O257" s="269"/>
      <c r="P257" s="270"/>
      <c r="Q257" s="263"/>
      <c r="R257" s="263"/>
      <c r="S257" s="262"/>
      <c r="T257" s="263"/>
      <c r="U257" s="263"/>
      <c r="V257" s="273"/>
      <c r="W257" s="273"/>
      <c r="X257" s="274"/>
    </row>
    <row r="258" spans="1:24" ht="18" x14ac:dyDescent="0.25">
      <c r="A258" s="271"/>
      <c r="B258" s="272"/>
      <c r="C258" s="267"/>
      <c r="D258" s="267"/>
      <c r="E258" s="267"/>
      <c r="F258" s="267"/>
      <c r="G258" s="267"/>
      <c r="H258" s="267"/>
      <c r="I258" s="267"/>
      <c r="J258" s="267"/>
      <c r="K258" s="267"/>
      <c r="L258" s="268"/>
      <c r="M258" s="269"/>
      <c r="N258" s="270"/>
      <c r="O258" s="269"/>
      <c r="P258" s="270"/>
      <c r="Q258" s="263"/>
      <c r="R258" s="263"/>
      <c r="S258" s="262"/>
      <c r="T258" s="263"/>
      <c r="U258" s="263"/>
      <c r="V258" s="273"/>
      <c r="W258" s="273"/>
      <c r="X258" s="274"/>
    </row>
    <row r="259" spans="1:24" ht="18" x14ac:dyDescent="0.25">
      <c r="A259" s="271"/>
      <c r="B259" s="272"/>
      <c r="C259" s="267"/>
      <c r="D259" s="267"/>
      <c r="E259" s="267"/>
      <c r="F259" s="267"/>
      <c r="G259" s="267"/>
      <c r="H259" s="267"/>
      <c r="I259" s="267"/>
      <c r="J259" s="267"/>
      <c r="K259" s="267"/>
      <c r="L259" s="268"/>
      <c r="M259" s="269"/>
      <c r="N259" s="270"/>
      <c r="O259" s="269"/>
      <c r="P259" s="270"/>
      <c r="Q259" s="263"/>
      <c r="R259" s="263"/>
      <c r="S259" s="262"/>
      <c r="T259" s="263"/>
      <c r="U259" s="263"/>
      <c r="V259" s="273"/>
      <c r="W259" s="273"/>
      <c r="X259" s="274"/>
    </row>
    <row r="260" spans="1:24" ht="18" x14ac:dyDescent="0.25">
      <c r="A260" s="271"/>
      <c r="B260" s="272"/>
      <c r="C260" s="267"/>
      <c r="D260" s="267"/>
      <c r="E260" s="267"/>
      <c r="F260" s="267"/>
      <c r="G260" s="267"/>
      <c r="H260" s="267"/>
      <c r="I260" s="267"/>
      <c r="J260" s="267"/>
      <c r="K260" s="267"/>
      <c r="L260" s="268"/>
      <c r="M260" s="269"/>
      <c r="N260" s="270"/>
      <c r="O260" s="269"/>
      <c r="P260" s="270"/>
      <c r="Q260" s="263"/>
      <c r="R260" s="263"/>
      <c r="S260" s="262"/>
      <c r="T260" s="263"/>
      <c r="U260" s="263"/>
      <c r="V260" s="273"/>
      <c r="W260" s="273"/>
      <c r="X260" s="274"/>
    </row>
    <row r="261" spans="1:24" ht="18" x14ac:dyDescent="0.25">
      <c r="A261" s="271"/>
      <c r="B261" s="272"/>
      <c r="C261" s="267"/>
      <c r="D261" s="267"/>
      <c r="E261" s="267"/>
      <c r="F261" s="267"/>
      <c r="G261" s="267"/>
      <c r="H261" s="267"/>
      <c r="I261" s="267"/>
      <c r="J261" s="267"/>
      <c r="K261" s="267"/>
      <c r="L261" s="268"/>
      <c r="M261" s="269"/>
      <c r="N261" s="270"/>
      <c r="O261" s="269"/>
      <c r="P261" s="270"/>
      <c r="Q261" s="263"/>
      <c r="R261" s="263"/>
      <c r="S261" s="262"/>
      <c r="T261" s="263"/>
      <c r="U261" s="263"/>
      <c r="V261" s="273"/>
      <c r="W261" s="273"/>
      <c r="X261" s="274"/>
    </row>
    <row r="262" spans="1:24" ht="18" x14ac:dyDescent="0.25">
      <c r="A262" s="271"/>
      <c r="B262" s="272"/>
      <c r="C262" s="267"/>
      <c r="D262" s="267"/>
      <c r="E262" s="267"/>
      <c r="F262" s="267"/>
      <c r="G262" s="267"/>
      <c r="H262" s="267"/>
      <c r="I262" s="267"/>
      <c r="J262" s="267"/>
      <c r="K262" s="267"/>
      <c r="L262" s="268"/>
      <c r="M262" s="269"/>
      <c r="N262" s="270"/>
      <c r="O262" s="269"/>
      <c r="P262" s="270"/>
      <c r="Q262" s="263"/>
      <c r="R262" s="263"/>
      <c r="S262" s="262"/>
      <c r="T262" s="263"/>
      <c r="U262" s="263"/>
      <c r="V262" s="273"/>
      <c r="W262" s="273"/>
      <c r="X262" s="274"/>
    </row>
    <row r="263" spans="1:24" ht="18" x14ac:dyDescent="0.25">
      <c r="A263" s="271"/>
      <c r="B263" s="272"/>
      <c r="C263" s="267"/>
      <c r="D263" s="267"/>
      <c r="E263" s="267"/>
      <c r="F263" s="267"/>
      <c r="G263" s="267"/>
      <c r="H263" s="267"/>
      <c r="I263" s="267"/>
      <c r="J263" s="267"/>
      <c r="K263" s="267"/>
      <c r="L263" s="268"/>
      <c r="M263" s="269"/>
      <c r="N263" s="270"/>
      <c r="O263" s="269"/>
      <c r="P263" s="270"/>
      <c r="Q263" s="263"/>
      <c r="R263" s="263"/>
      <c r="S263" s="262"/>
      <c r="T263" s="263"/>
      <c r="U263" s="263"/>
      <c r="V263" s="273"/>
      <c r="W263" s="273"/>
      <c r="X263" s="274"/>
    </row>
    <row r="264" spans="1:24" ht="18" x14ac:dyDescent="0.25">
      <c r="A264" s="271"/>
      <c r="B264" s="272"/>
      <c r="C264" s="267"/>
      <c r="D264" s="267"/>
      <c r="E264" s="267"/>
      <c r="F264" s="267"/>
      <c r="G264" s="267"/>
      <c r="H264" s="267"/>
      <c r="I264" s="267"/>
      <c r="J264" s="267"/>
      <c r="K264" s="267"/>
      <c r="L264" s="268"/>
      <c r="M264" s="269"/>
      <c r="N264" s="270"/>
      <c r="O264" s="269"/>
      <c r="P264" s="270"/>
      <c r="Q264" s="263"/>
      <c r="R264" s="263"/>
      <c r="S264" s="262"/>
      <c r="T264" s="263"/>
      <c r="U264" s="263"/>
      <c r="V264" s="273"/>
      <c r="W264" s="273"/>
      <c r="X264" s="274"/>
    </row>
    <row r="265" spans="1:24" ht="18" x14ac:dyDescent="0.25">
      <c r="A265" s="271"/>
      <c r="B265" s="272"/>
      <c r="C265" s="267"/>
      <c r="D265" s="267"/>
      <c r="E265" s="267"/>
      <c r="F265" s="267"/>
      <c r="G265" s="267"/>
      <c r="H265" s="267"/>
      <c r="I265" s="267"/>
      <c r="J265" s="267"/>
      <c r="K265" s="267"/>
      <c r="L265" s="268"/>
      <c r="M265" s="269"/>
      <c r="N265" s="270"/>
      <c r="O265" s="269"/>
      <c r="P265" s="270"/>
      <c r="Q265" s="263"/>
      <c r="R265" s="263"/>
      <c r="S265" s="262"/>
      <c r="T265" s="263"/>
      <c r="U265" s="263"/>
      <c r="V265" s="273"/>
      <c r="W265" s="273"/>
      <c r="X265" s="274"/>
    </row>
    <row r="266" spans="1:24" ht="18" x14ac:dyDescent="0.25">
      <c r="A266" s="271"/>
      <c r="B266" s="272"/>
      <c r="C266" s="267"/>
      <c r="D266" s="267"/>
      <c r="E266" s="267"/>
      <c r="F266" s="267"/>
      <c r="G266" s="267"/>
      <c r="H266" s="267"/>
      <c r="I266" s="267"/>
      <c r="J266" s="267"/>
      <c r="K266" s="267"/>
      <c r="L266" s="268"/>
      <c r="M266" s="269"/>
      <c r="N266" s="270"/>
      <c r="O266" s="269"/>
      <c r="P266" s="270"/>
      <c r="Q266" s="263"/>
      <c r="R266" s="263"/>
      <c r="S266" s="262"/>
      <c r="T266" s="263"/>
      <c r="U266" s="263"/>
      <c r="V266" s="273"/>
      <c r="W266" s="273"/>
      <c r="X266" s="274"/>
    </row>
    <row r="267" spans="1:24" ht="18" x14ac:dyDescent="0.25">
      <c r="A267" s="271"/>
      <c r="B267" s="272"/>
      <c r="C267" s="267"/>
      <c r="D267" s="267"/>
      <c r="E267" s="267"/>
      <c r="F267" s="267"/>
      <c r="G267" s="267"/>
      <c r="H267" s="267"/>
      <c r="I267" s="267"/>
      <c r="J267" s="267"/>
      <c r="K267" s="267"/>
      <c r="L267" s="268"/>
      <c r="M267" s="269"/>
      <c r="N267" s="270"/>
      <c r="O267" s="269"/>
      <c r="P267" s="270"/>
      <c r="Q267" s="263"/>
      <c r="R267" s="263"/>
      <c r="S267" s="262"/>
      <c r="T267" s="263"/>
      <c r="U267" s="263"/>
      <c r="V267" s="273"/>
      <c r="W267" s="273"/>
      <c r="X267" s="274"/>
    </row>
    <row r="268" spans="1:24" ht="18" x14ac:dyDescent="0.25">
      <c r="A268" s="271"/>
      <c r="B268" s="272"/>
      <c r="C268" s="267"/>
      <c r="D268" s="267"/>
      <c r="E268" s="267"/>
      <c r="F268" s="267"/>
      <c r="G268" s="267"/>
      <c r="H268" s="267"/>
      <c r="I268" s="267"/>
      <c r="J268" s="267"/>
      <c r="K268" s="267"/>
      <c r="L268" s="268"/>
      <c r="M268" s="269"/>
      <c r="N268" s="270"/>
      <c r="O268" s="269"/>
      <c r="P268" s="270"/>
      <c r="Q268" s="263"/>
      <c r="R268" s="263"/>
      <c r="S268" s="262"/>
      <c r="T268" s="263"/>
      <c r="U268" s="263"/>
      <c r="V268" s="273"/>
      <c r="W268" s="273"/>
      <c r="X268" s="274"/>
    </row>
    <row r="269" spans="1:24" ht="18" x14ac:dyDescent="0.25">
      <c r="A269" s="271"/>
      <c r="B269" s="272"/>
      <c r="C269" s="267"/>
      <c r="D269" s="267"/>
      <c r="E269" s="267"/>
      <c r="F269" s="267"/>
      <c r="G269" s="267"/>
      <c r="H269" s="267"/>
      <c r="I269" s="267"/>
      <c r="J269" s="267"/>
      <c r="K269" s="267"/>
      <c r="L269" s="268"/>
      <c r="M269" s="269"/>
      <c r="N269" s="270"/>
      <c r="O269" s="269"/>
      <c r="P269" s="270"/>
      <c r="Q269" s="263"/>
      <c r="R269" s="263"/>
      <c r="S269" s="262"/>
      <c r="T269" s="263"/>
      <c r="U269" s="263"/>
      <c r="V269" s="273"/>
      <c r="W269" s="273"/>
      <c r="X269" s="274"/>
    </row>
    <row r="270" spans="1:24" ht="18" x14ac:dyDescent="0.25">
      <c r="A270" s="271"/>
      <c r="B270" s="272"/>
      <c r="C270" s="267"/>
      <c r="D270" s="267"/>
      <c r="E270" s="267"/>
      <c r="F270" s="267"/>
      <c r="G270" s="267"/>
      <c r="H270" s="267"/>
      <c r="I270" s="267"/>
      <c r="J270" s="267"/>
      <c r="K270" s="267"/>
      <c r="L270" s="268"/>
      <c r="M270" s="269"/>
      <c r="N270" s="270"/>
      <c r="O270" s="269"/>
      <c r="P270" s="270"/>
      <c r="Q270" s="263"/>
      <c r="R270" s="263"/>
      <c r="S270" s="262"/>
      <c r="T270" s="263"/>
      <c r="U270" s="263"/>
      <c r="V270" s="273"/>
      <c r="W270" s="273"/>
      <c r="X270" s="274"/>
    </row>
    <row r="271" spans="1:24" ht="18" x14ac:dyDescent="0.25">
      <c r="A271" s="271"/>
      <c r="B271" s="272"/>
      <c r="C271" s="267"/>
      <c r="D271" s="267"/>
      <c r="E271" s="267"/>
      <c r="F271" s="267"/>
      <c r="G271" s="267"/>
      <c r="H271" s="267"/>
      <c r="I271" s="267"/>
      <c r="J271" s="267"/>
      <c r="K271" s="267"/>
      <c r="L271" s="268"/>
      <c r="M271" s="269"/>
      <c r="N271" s="270"/>
      <c r="O271" s="269"/>
      <c r="P271" s="270"/>
      <c r="Q271" s="263"/>
      <c r="R271" s="263"/>
      <c r="S271" s="262"/>
      <c r="T271" s="263"/>
      <c r="U271" s="263"/>
      <c r="V271" s="273"/>
      <c r="W271" s="273"/>
      <c r="X271" s="274"/>
    </row>
    <row r="272" spans="1:24" ht="18" x14ac:dyDescent="0.25">
      <c r="A272" s="271"/>
      <c r="B272" s="272"/>
      <c r="C272" s="267"/>
      <c r="D272" s="267"/>
      <c r="E272" s="267"/>
      <c r="F272" s="267"/>
      <c r="G272" s="267"/>
      <c r="H272" s="267"/>
      <c r="I272" s="267"/>
      <c r="J272" s="267"/>
      <c r="K272" s="267"/>
      <c r="L272" s="268"/>
      <c r="M272" s="269"/>
      <c r="N272" s="270"/>
      <c r="O272" s="269"/>
      <c r="P272" s="270"/>
      <c r="Q272" s="263"/>
      <c r="R272" s="263"/>
      <c r="S272" s="262"/>
      <c r="T272" s="263"/>
      <c r="U272" s="263"/>
      <c r="V272" s="273"/>
      <c r="W272" s="273"/>
      <c r="X272" s="274"/>
    </row>
    <row r="273" spans="1:24" ht="18" x14ac:dyDescent="0.25">
      <c r="A273" s="271"/>
      <c r="B273" s="272"/>
      <c r="C273" s="267"/>
      <c r="D273" s="267"/>
      <c r="E273" s="267"/>
      <c r="F273" s="267"/>
      <c r="G273" s="267"/>
      <c r="H273" s="267"/>
      <c r="I273" s="267"/>
      <c r="J273" s="267"/>
      <c r="K273" s="267"/>
      <c r="L273" s="268"/>
      <c r="M273" s="269"/>
      <c r="N273" s="270"/>
      <c r="O273" s="269"/>
      <c r="P273" s="270"/>
      <c r="Q273" s="263"/>
      <c r="R273" s="263"/>
      <c r="S273" s="262"/>
      <c r="T273" s="263"/>
      <c r="U273" s="263"/>
      <c r="V273" s="273"/>
      <c r="W273" s="273"/>
      <c r="X273" s="274"/>
    </row>
    <row r="274" spans="1:24" ht="18" x14ac:dyDescent="0.25">
      <c r="A274" s="271"/>
      <c r="B274" s="272"/>
      <c r="C274" s="267"/>
      <c r="D274" s="267"/>
      <c r="E274" s="267"/>
      <c r="F274" s="267"/>
      <c r="G274" s="267"/>
      <c r="H274" s="267"/>
      <c r="I274" s="267"/>
      <c r="J274" s="267"/>
      <c r="K274" s="267"/>
      <c r="L274" s="268"/>
      <c r="M274" s="269"/>
      <c r="N274" s="270"/>
      <c r="O274" s="269"/>
      <c r="P274" s="270"/>
      <c r="Q274" s="263"/>
      <c r="R274" s="263"/>
      <c r="S274" s="262"/>
      <c r="T274" s="263"/>
      <c r="U274" s="263"/>
      <c r="V274" s="273"/>
      <c r="W274" s="273"/>
      <c r="X274" s="274"/>
    </row>
    <row r="275" spans="1:24" ht="18" x14ac:dyDescent="0.25">
      <c r="A275" s="271"/>
      <c r="B275" s="272"/>
      <c r="C275" s="267"/>
      <c r="D275" s="267"/>
      <c r="E275" s="267"/>
      <c r="F275" s="267"/>
      <c r="G275" s="267"/>
      <c r="H275" s="267"/>
      <c r="I275" s="267"/>
      <c r="J275" s="267"/>
      <c r="K275" s="267"/>
      <c r="L275" s="268"/>
      <c r="M275" s="269"/>
      <c r="N275" s="270"/>
      <c r="O275" s="269"/>
      <c r="P275" s="270"/>
      <c r="Q275" s="263"/>
      <c r="R275" s="263"/>
      <c r="S275" s="262"/>
      <c r="T275" s="263"/>
      <c r="U275" s="263"/>
      <c r="V275" s="273"/>
      <c r="W275" s="273"/>
      <c r="X275" s="274"/>
    </row>
    <row r="276" spans="1:24" ht="18" x14ac:dyDescent="0.25">
      <c r="A276" s="271"/>
      <c r="B276" s="272"/>
      <c r="C276" s="267"/>
      <c r="D276" s="267"/>
      <c r="E276" s="267"/>
      <c r="F276" s="267"/>
      <c r="G276" s="267"/>
      <c r="H276" s="267"/>
      <c r="I276" s="267"/>
      <c r="J276" s="267"/>
      <c r="K276" s="267"/>
      <c r="L276" s="268"/>
      <c r="M276" s="269"/>
      <c r="N276" s="270"/>
      <c r="O276" s="269"/>
      <c r="P276" s="270"/>
      <c r="Q276" s="263"/>
      <c r="R276" s="263"/>
      <c r="S276" s="262"/>
      <c r="T276" s="263"/>
      <c r="U276" s="263"/>
      <c r="V276" s="273"/>
      <c r="W276" s="273"/>
      <c r="X276" s="274"/>
    </row>
    <row r="277" spans="1:24" ht="18" x14ac:dyDescent="0.25">
      <c r="A277" s="271"/>
      <c r="B277" s="272"/>
      <c r="C277" s="267"/>
      <c r="D277" s="267"/>
      <c r="E277" s="267"/>
      <c r="F277" s="267"/>
      <c r="G277" s="267"/>
      <c r="H277" s="267"/>
      <c r="I277" s="267"/>
      <c r="J277" s="267"/>
      <c r="K277" s="267"/>
      <c r="L277" s="268"/>
      <c r="M277" s="269"/>
      <c r="N277" s="270"/>
      <c r="O277" s="269"/>
      <c r="P277" s="270"/>
      <c r="Q277" s="263"/>
      <c r="R277" s="263"/>
      <c r="S277" s="262"/>
      <c r="T277" s="263"/>
      <c r="U277" s="263"/>
      <c r="V277" s="273"/>
      <c r="W277" s="273"/>
      <c r="X277" s="274"/>
    </row>
    <row r="278" spans="1:24" ht="18" x14ac:dyDescent="0.25">
      <c r="A278" s="271"/>
      <c r="B278" s="272"/>
      <c r="C278" s="267"/>
      <c r="D278" s="267"/>
      <c r="E278" s="267"/>
      <c r="F278" s="267"/>
      <c r="G278" s="267"/>
      <c r="H278" s="267"/>
      <c r="I278" s="267"/>
      <c r="J278" s="267"/>
      <c r="K278" s="267"/>
      <c r="L278" s="268"/>
      <c r="M278" s="269"/>
      <c r="N278" s="270"/>
      <c r="O278" s="269"/>
      <c r="P278" s="270"/>
      <c r="Q278" s="263"/>
      <c r="R278" s="263"/>
      <c r="S278" s="262"/>
      <c r="T278" s="263"/>
      <c r="U278" s="263"/>
      <c r="V278" s="273"/>
      <c r="W278" s="273"/>
      <c r="X278" s="274"/>
    </row>
    <row r="279" spans="1:24" ht="18" x14ac:dyDescent="0.25">
      <c r="A279" s="271"/>
      <c r="B279" s="272"/>
      <c r="C279" s="267"/>
      <c r="D279" s="267"/>
      <c r="E279" s="267"/>
      <c r="F279" s="267"/>
      <c r="G279" s="267"/>
      <c r="H279" s="267"/>
      <c r="I279" s="267"/>
      <c r="J279" s="267"/>
      <c r="K279" s="267"/>
      <c r="L279" s="268"/>
      <c r="M279" s="269"/>
      <c r="N279" s="270"/>
      <c r="O279" s="269"/>
      <c r="P279" s="270"/>
      <c r="Q279" s="263"/>
      <c r="R279" s="263"/>
      <c r="S279" s="262"/>
      <c r="T279" s="263"/>
      <c r="U279" s="263"/>
      <c r="V279" s="273"/>
      <c r="W279" s="273"/>
      <c r="X279" s="274"/>
    </row>
    <row r="280" spans="1:24" ht="18" x14ac:dyDescent="0.25">
      <c r="A280" s="271"/>
      <c r="B280" s="272"/>
      <c r="C280" s="267"/>
      <c r="D280" s="267"/>
      <c r="E280" s="267"/>
      <c r="F280" s="267"/>
      <c r="G280" s="267"/>
      <c r="H280" s="267"/>
      <c r="I280" s="267"/>
      <c r="J280" s="267"/>
      <c r="K280" s="267"/>
      <c r="L280" s="268"/>
      <c r="M280" s="269"/>
      <c r="N280" s="270"/>
      <c r="O280" s="269"/>
      <c r="P280" s="270"/>
      <c r="Q280" s="263"/>
      <c r="R280" s="263"/>
      <c r="S280" s="262"/>
      <c r="T280" s="263"/>
      <c r="U280" s="263"/>
      <c r="V280" s="273"/>
      <c r="W280" s="273"/>
      <c r="X280" s="274"/>
    </row>
    <row r="281" spans="1:24" ht="18" x14ac:dyDescent="0.25">
      <c r="A281" s="271"/>
      <c r="B281" s="272"/>
      <c r="C281" s="267"/>
      <c r="D281" s="267"/>
      <c r="E281" s="267"/>
      <c r="F281" s="267"/>
      <c r="G281" s="267"/>
      <c r="H281" s="267"/>
      <c r="I281" s="267"/>
      <c r="J281" s="267"/>
      <c r="K281" s="267"/>
      <c r="L281" s="268"/>
      <c r="M281" s="269"/>
      <c r="N281" s="270"/>
      <c r="O281" s="269"/>
      <c r="P281" s="270"/>
      <c r="Q281" s="263"/>
      <c r="R281" s="263"/>
      <c r="S281" s="262"/>
      <c r="T281" s="263"/>
      <c r="U281" s="263"/>
      <c r="V281" s="273"/>
      <c r="W281" s="273"/>
      <c r="X281" s="274"/>
    </row>
    <row r="282" spans="1:24" ht="18" x14ac:dyDescent="0.25">
      <c r="A282" s="271"/>
      <c r="B282" s="272"/>
      <c r="C282" s="267"/>
      <c r="D282" s="267"/>
      <c r="E282" s="267"/>
      <c r="F282" s="267"/>
      <c r="G282" s="267"/>
      <c r="H282" s="267"/>
      <c r="I282" s="267"/>
      <c r="J282" s="267"/>
      <c r="K282" s="267"/>
      <c r="L282" s="268"/>
      <c r="M282" s="269"/>
      <c r="N282" s="270"/>
      <c r="O282" s="269"/>
      <c r="P282" s="270"/>
      <c r="Q282" s="263"/>
      <c r="R282" s="263"/>
      <c r="S282" s="262"/>
      <c r="T282" s="263"/>
      <c r="U282" s="263"/>
      <c r="V282" s="273"/>
      <c r="W282" s="273"/>
      <c r="X282" s="274"/>
    </row>
    <row r="283" spans="1:24" ht="18" x14ac:dyDescent="0.25">
      <c r="A283" s="271"/>
      <c r="B283" s="272"/>
      <c r="C283" s="267"/>
      <c r="D283" s="267"/>
      <c r="E283" s="267"/>
      <c r="F283" s="267"/>
      <c r="G283" s="267"/>
      <c r="H283" s="267"/>
      <c r="I283" s="267"/>
      <c r="J283" s="267"/>
      <c r="K283" s="267"/>
      <c r="L283" s="268"/>
      <c r="M283" s="269"/>
      <c r="N283" s="270"/>
      <c r="O283" s="269"/>
      <c r="P283" s="270"/>
      <c r="Q283" s="263"/>
      <c r="R283" s="263"/>
      <c r="S283" s="262"/>
      <c r="T283" s="263"/>
      <c r="U283" s="263"/>
      <c r="V283" s="273"/>
      <c r="W283" s="273"/>
      <c r="X283" s="274"/>
    </row>
    <row r="284" spans="1:24" ht="18" x14ac:dyDescent="0.25">
      <c r="A284" s="271"/>
      <c r="B284" s="272"/>
      <c r="C284" s="267"/>
      <c r="D284" s="267"/>
      <c r="E284" s="267"/>
      <c r="F284" s="267"/>
      <c r="G284" s="267"/>
      <c r="H284" s="267"/>
      <c r="I284" s="267"/>
      <c r="J284" s="267"/>
      <c r="K284" s="267"/>
      <c r="L284" s="268"/>
      <c r="M284" s="269"/>
      <c r="N284" s="270"/>
      <c r="O284" s="269"/>
      <c r="P284" s="270"/>
      <c r="Q284" s="263"/>
      <c r="R284" s="263"/>
      <c r="S284" s="262"/>
      <c r="T284" s="263"/>
      <c r="U284" s="263"/>
      <c r="V284" s="273"/>
      <c r="W284" s="273"/>
      <c r="X284" s="274"/>
    </row>
    <row r="285" spans="1:24" ht="18" x14ac:dyDescent="0.25">
      <c r="A285" s="271"/>
      <c r="B285" s="272"/>
      <c r="C285" s="267"/>
      <c r="D285" s="267"/>
      <c r="E285" s="267"/>
      <c r="F285" s="267"/>
      <c r="G285" s="267"/>
      <c r="H285" s="267"/>
      <c r="I285" s="267"/>
      <c r="J285" s="267"/>
      <c r="K285" s="267"/>
      <c r="L285" s="268"/>
      <c r="M285" s="269"/>
      <c r="N285" s="270"/>
      <c r="O285" s="269"/>
      <c r="P285" s="270"/>
      <c r="Q285" s="263"/>
      <c r="R285" s="263"/>
      <c r="S285" s="262"/>
      <c r="T285" s="263"/>
      <c r="U285" s="263"/>
      <c r="V285" s="273"/>
      <c r="W285" s="273"/>
      <c r="X285" s="274"/>
    </row>
    <row r="286" spans="1:24" ht="18" x14ac:dyDescent="0.25">
      <c r="A286" s="271"/>
      <c r="B286" s="272"/>
      <c r="C286" s="267"/>
      <c r="D286" s="267"/>
      <c r="E286" s="267"/>
      <c r="F286" s="267"/>
      <c r="G286" s="267"/>
      <c r="H286" s="267"/>
      <c r="I286" s="267"/>
      <c r="J286" s="267"/>
      <c r="K286" s="267"/>
      <c r="L286" s="268"/>
      <c r="M286" s="269"/>
      <c r="N286" s="270"/>
      <c r="O286" s="269"/>
      <c r="P286" s="270"/>
      <c r="Q286" s="263"/>
      <c r="R286" s="263"/>
      <c r="S286" s="262"/>
      <c r="T286" s="263"/>
      <c r="U286" s="263"/>
      <c r="V286" s="273"/>
      <c r="W286" s="273"/>
      <c r="X286" s="274"/>
    </row>
    <row r="287" spans="1:24" ht="18" x14ac:dyDescent="0.25">
      <c r="A287" s="271"/>
      <c r="B287" s="272"/>
      <c r="C287" s="267"/>
      <c r="D287" s="267"/>
      <c r="E287" s="267"/>
      <c r="F287" s="267"/>
      <c r="G287" s="267"/>
      <c r="H287" s="267"/>
      <c r="I287" s="267"/>
      <c r="J287" s="267"/>
      <c r="K287" s="267"/>
      <c r="L287" s="268"/>
      <c r="M287" s="269"/>
      <c r="N287" s="270"/>
      <c r="O287" s="269"/>
      <c r="P287" s="270"/>
      <c r="Q287" s="263"/>
      <c r="R287" s="263"/>
      <c r="S287" s="262"/>
      <c r="T287" s="263"/>
      <c r="U287" s="263"/>
      <c r="V287" s="273"/>
      <c r="W287" s="273"/>
      <c r="X287" s="274"/>
    </row>
    <row r="288" spans="1:24" ht="18" x14ac:dyDescent="0.25">
      <c r="A288" s="271"/>
      <c r="B288" s="272"/>
      <c r="C288" s="267"/>
      <c r="D288" s="267"/>
      <c r="E288" s="267"/>
      <c r="F288" s="267"/>
      <c r="G288" s="267"/>
      <c r="H288" s="267"/>
      <c r="I288" s="267"/>
      <c r="J288" s="267"/>
      <c r="K288" s="267"/>
      <c r="L288" s="268"/>
      <c r="M288" s="269"/>
      <c r="N288" s="270"/>
      <c r="O288" s="269"/>
      <c r="P288" s="270"/>
      <c r="Q288" s="263"/>
      <c r="R288" s="263"/>
      <c r="S288" s="262"/>
      <c r="T288" s="263"/>
      <c r="U288" s="263"/>
      <c r="V288" s="273"/>
      <c r="W288" s="273"/>
      <c r="X288" s="274"/>
    </row>
    <row r="289" spans="1:24" ht="18" x14ac:dyDescent="0.25">
      <c r="A289" s="271"/>
      <c r="B289" s="272"/>
      <c r="C289" s="267"/>
      <c r="D289" s="267"/>
      <c r="E289" s="267"/>
      <c r="F289" s="267"/>
      <c r="G289" s="267"/>
      <c r="H289" s="267"/>
      <c r="I289" s="267"/>
      <c r="J289" s="267"/>
      <c r="K289" s="267"/>
      <c r="L289" s="268"/>
      <c r="M289" s="269"/>
      <c r="N289" s="270"/>
      <c r="O289" s="269"/>
      <c r="P289" s="270"/>
      <c r="Q289" s="263"/>
      <c r="R289" s="263"/>
      <c r="S289" s="262"/>
      <c r="T289" s="263"/>
      <c r="U289" s="263"/>
      <c r="V289" s="273"/>
      <c r="W289" s="273"/>
      <c r="X289" s="274"/>
    </row>
    <row r="290" spans="1:24" ht="18" x14ac:dyDescent="0.25">
      <c r="A290" s="271"/>
      <c r="B290" s="272"/>
      <c r="C290" s="267"/>
      <c r="D290" s="267"/>
      <c r="E290" s="267"/>
      <c r="F290" s="267"/>
      <c r="G290" s="267"/>
      <c r="H290" s="267"/>
      <c r="I290" s="267"/>
      <c r="J290" s="267"/>
      <c r="K290" s="267"/>
      <c r="L290" s="268"/>
      <c r="M290" s="269"/>
      <c r="N290" s="270"/>
      <c r="O290" s="269"/>
      <c r="P290" s="270"/>
      <c r="Q290" s="263"/>
      <c r="R290" s="263"/>
      <c r="S290" s="262"/>
      <c r="T290" s="263"/>
      <c r="U290" s="263"/>
      <c r="V290" s="273"/>
      <c r="W290" s="273"/>
      <c r="X290" s="274"/>
    </row>
    <row r="291" spans="1:24" ht="18" x14ac:dyDescent="0.25">
      <c r="A291" s="271"/>
      <c r="B291" s="272"/>
      <c r="C291" s="267"/>
      <c r="D291" s="267"/>
      <c r="E291" s="267"/>
      <c r="F291" s="267"/>
      <c r="G291" s="267"/>
      <c r="H291" s="267"/>
      <c r="I291" s="267"/>
      <c r="J291" s="267"/>
      <c r="K291" s="267"/>
      <c r="L291" s="268"/>
      <c r="M291" s="269"/>
      <c r="N291" s="270"/>
      <c r="O291" s="269"/>
      <c r="P291" s="270"/>
      <c r="Q291" s="263"/>
      <c r="R291" s="263"/>
      <c r="S291" s="262"/>
      <c r="T291" s="263"/>
      <c r="U291" s="263"/>
      <c r="V291" s="273"/>
      <c r="W291" s="273"/>
      <c r="X291" s="274"/>
    </row>
    <row r="292" spans="1:24" ht="18" x14ac:dyDescent="0.25">
      <c r="A292" s="271"/>
      <c r="B292" s="272"/>
      <c r="C292" s="267"/>
      <c r="D292" s="267"/>
      <c r="E292" s="267"/>
      <c r="F292" s="267"/>
      <c r="G292" s="267"/>
      <c r="H292" s="267"/>
      <c r="I292" s="267"/>
      <c r="J292" s="267"/>
      <c r="K292" s="267"/>
      <c r="L292" s="268"/>
      <c r="M292" s="269"/>
      <c r="N292" s="270"/>
      <c r="O292" s="269"/>
      <c r="P292" s="270"/>
      <c r="Q292" s="263"/>
      <c r="R292" s="263"/>
      <c r="S292" s="262"/>
      <c r="T292" s="263"/>
      <c r="U292" s="263"/>
      <c r="V292" s="273"/>
      <c r="W292" s="273"/>
      <c r="X292" s="274"/>
    </row>
    <row r="293" spans="1:24" ht="18" x14ac:dyDescent="0.25">
      <c r="A293" s="271"/>
      <c r="B293" s="272"/>
      <c r="C293" s="267"/>
      <c r="D293" s="267"/>
      <c r="E293" s="267"/>
      <c r="F293" s="267"/>
      <c r="G293" s="267"/>
      <c r="H293" s="267"/>
      <c r="I293" s="267"/>
      <c r="J293" s="267"/>
      <c r="K293" s="267"/>
      <c r="L293" s="268"/>
      <c r="M293" s="269"/>
      <c r="N293" s="270"/>
      <c r="O293" s="269"/>
      <c r="P293" s="270"/>
      <c r="Q293" s="263"/>
      <c r="R293" s="263"/>
      <c r="S293" s="262"/>
      <c r="T293" s="263"/>
      <c r="U293" s="263"/>
      <c r="V293" s="273"/>
      <c r="W293" s="273"/>
      <c r="X293" s="274"/>
    </row>
    <row r="294" spans="1:24" ht="18" x14ac:dyDescent="0.25">
      <c r="A294" s="271"/>
      <c r="B294" s="272"/>
      <c r="C294" s="267"/>
      <c r="D294" s="267"/>
      <c r="E294" s="267"/>
      <c r="F294" s="267"/>
      <c r="G294" s="267"/>
      <c r="H294" s="267"/>
      <c r="I294" s="267"/>
      <c r="J294" s="267"/>
      <c r="K294" s="267"/>
      <c r="L294" s="268"/>
      <c r="M294" s="269"/>
      <c r="N294" s="270"/>
      <c r="O294" s="269"/>
      <c r="P294" s="270"/>
      <c r="Q294" s="263"/>
      <c r="R294" s="263"/>
      <c r="S294" s="262"/>
      <c r="T294" s="263"/>
      <c r="U294" s="263"/>
      <c r="V294" s="273"/>
      <c r="W294" s="273"/>
      <c r="X294" s="274"/>
    </row>
    <row r="295" spans="1:24" ht="18" x14ac:dyDescent="0.25">
      <c r="A295" s="271"/>
      <c r="B295" s="272"/>
      <c r="C295" s="267"/>
      <c r="D295" s="267"/>
      <c r="E295" s="267"/>
      <c r="F295" s="267"/>
      <c r="G295" s="267"/>
      <c r="H295" s="267"/>
      <c r="I295" s="267"/>
      <c r="J295" s="267"/>
      <c r="K295" s="267"/>
      <c r="L295" s="268"/>
      <c r="M295" s="269"/>
      <c r="N295" s="270"/>
      <c r="O295" s="269"/>
      <c r="P295" s="270"/>
      <c r="Q295" s="263"/>
      <c r="R295" s="263"/>
      <c r="S295" s="262"/>
      <c r="T295" s="263"/>
      <c r="U295" s="263"/>
      <c r="V295" s="273"/>
      <c r="W295" s="273"/>
      <c r="X295" s="274"/>
    </row>
    <row r="296" spans="1:24" ht="18" x14ac:dyDescent="0.25">
      <c r="A296" s="271"/>
      <c r="B296" s="272"/>
      <c r="C296" s="267"/>
      <c r="D296" s="267"/>
      <c r="E296" s="267"/>
      <c r="F296" s="267"/>
      <c r="G296" s="267"/>
      <c r="H296" s="267"/>
      <c r="I296" s="267"/>
      <c r="J296" s="267"/>
      <c r="K296" s="267"/>
      <c r="L296" s="268"/>
      <c r="M296" s="269"/>
      <c r="N296" s="270"/>
      <c r="O296" s="269"/>
      <c r="P296" s="270"/>
      <c r="Q296" s="263"/>
      <c r="R296" s="263"/>
      <c r="S296" s="262"/>
      <c r="T296" s="263"/>
      <c r="U296" s="263"/>
      <c r="V296" s="273"/>
      <c r="W296" s="273"/>
      <c r="X296" s="274"/>
    </row>
    <row r="297" spans="1:24" ht="18" x14ac:dyDescent="0.25">
      <c r="A297" s="271"/>
      <c r="B297" s="272"/>
      <c r="C297" s="267"/>
      <c r="D297" s="267"/>
      <c r="E297" s="267"/>
      <c r="F297" s="267"/>
      <c r="G297" s="267"/>
      <c r="H297" s="267"/>
      <c r="I297" s="267"/>
      <c r="J297" s="267"/>
      <c r="K297" s="267"/>
      <c r="L297" s="268"/>
      <c r="M297" s="269"/>
      <c r="N297" s="270"/>
      <c r="O297" s="269"/>
      <c r="P297" s="270"/>
      <c r="Q297" s="263"/>
      <c r="R297" s="263"/>
      <c r="S297" s="262"/>
      <c r="T297" s="263"/>
      <c r="U297" s="263"/>
      <c r="V297" s="273"/>
      <c r="W297" s="273"/>
      <c r="X297" s="274"/>
    </row>
    <row r="298" spans="1:24" ht="18" x14ac:dyDescent="0.25">
      <c r="A298" s="271"/>
      <c r="B298" s="272"/>
      <c r="C298" s="267"/>
      <c r="D298" s="267"/>
      <c r="E298" s="267"/>
      <c r="F298" s="267"/>
      <c r="G298" s="267"/>
      <c r="H298" s="267"/>
      <c r="I298" s="267"/>
      <c r="J298" s="267"/>
      <c r="K298" s="267"/>
      <c r="L298" s="268"/>
      <c r="M298" s="269"/>
      <c r="N298" s="270"/>
      <c r="O298" s="269"/>
      <c r="P298" s="270"/>
      <c r="Q298" s="263"/>
      <c r="R298" s="263"/>
      <c r="S298" s="262"/>
      <c r="T298" s="263"/>
      <c r="U298" s="263"/>
      <c r="V298" s="273"/>
      <c r="W298" s="273"/>
      <c r="X298" s="274"/>
    </row>
    <row r="299" spans="1:24" ht="18" x14ac:dyDescent="0.25">
      <c r="A299" s="271"/>
      <c r="B299" s="272"/>
      <c r="C299" s="267"/>
      <c r="D299" s="267"/>
      <c r="E299" s="267"/>
      <c r="F299" s="267"/>
      <c r="G299" s="267"/>
      <c r="H299" s="267"/>
      <c r="I299" s="267"/>
      <c r="J299" s="267"/>
      <c r="K299" s="267"/>
      <c r="L299" s="268"/>
      <c r="M299" s="269"/>
      <c r="N299" s="270"/>
      <c r="O299" s="269"/>
      <c r="P299" s="270"/>
      <c r="Q299" s="263"/>
      <c r="R299" s="263"/>
      <c r="S299" s="262"/>
      <c r="T299" s="263"/>
      <c r="U299" s="263"/>
      <c r="V299" s="273"/>
      <c r="W299" s="273"/>
      <c r="X299" s="274"/>
    </row>
    <row r="300" spans="1:24" ht="18" x14ac:dyDescent="0.25">
      <c r="A300" s="271"/>
      <c r="B300" s="272"/>
      <c r="C300" s="267"/>
      <c r="D300" s="267"/>
      <c r="E300" s="267"/>
      <c r="F300" s="267"/>
      <c r="G300" s="267"/>
      <c r="H300" s="267"/>
      <c r="I300" s="267"/>
      <c r="J300" s="267"/>
      <c r="K300" s="267"/>
      <c r="L300" s="268"/>
      <c r="M300" s="269"/>
      <c r="N300" s="270"/>
      <c r="O300" s="269"/>
      <c r="P300" s="270"/>
      <c r="Q300" s="263"/>
      <c r="R300" s="263"/>
      <c r="S300" s="262"/>
      <c r="T300" s="263"/>
      <c r="U300" s="263"/>
      <c r="V300" s="273"/>
      <c r="W300" s="273"/>
      <c r="X300" s="274"/>
    </row>
    <row r="301" spans="1:24" ht="18" x14ac:dyDescent="0.25">
      <c r="A301" s="271"/>
      <c r="B301" s="272"/>
      <c r="C301" s="267"/>
      <c r="D301" s="267"/>
      <c r="E301" s="267"/>
      <c r="F301" s="267"/>
      <c r="G301" s="267"/>
      <c r="H301" s="267"/>
      <c r="I301" s="267"/>
      <c r="J301" s="267"/>
      <c r="K301" s="267"/>
      <c r="L301" s="268"/>
      <c r="M301" s="269"/>
      <c r="N301" s="270"/>
      <c r="O301" s="269"/>
      <c r="P301" s="270"/>
      <c r="Q301" s="263"/>
      <c r="R301" s="263"/>
      <c r="S301" s="262"/>
      <c r="T301" s="263"/>
      <c r="U301" s="263"/>
      <c r="V301" s="273"/>
      <c r="W301" s="273"/>
      <c r="X301" s="274"/>
    </row>
    <row r="302" spans="1:24" ht="18" x14ac:dyDescent="0.25">
      <c r="A302" s="271"/>
      <c r="B302" s="272"/>
      <c r="C302" s="267"/>
      <c r="D302" s="267"/>
      <c r="E302" s="267"/>
      <c r="F302" s="267"/>
      <c r="G302" s="267"/>
      <c r="H302" s="267"/>
      <c r="I302" s="267"/>
      <c r="J302" s="267"/>
      <c r="K302" s="267"/>
      <c r="L302" s="268"/>
      <c r="M302" s="269"/>
      <c r="N302" s="270"/>
      <c r="O302" s="269"/>
      <c r="P302" s="270"/>
      <c r="Q302" s="263"/>
      <c r="R302" s="263"/>
      <c r="S302" s="262"/>
      <c r="T302" s="263"/>
      <c r="U302" s="263"/>
      <c r="V302" s="273"/>
      <c r="W302" s="273"/>
      <c r="X302" s="274"/>
    </row>
    <row r="303" spans="1:24" ht="18" x14ac:dyDescent="0.25">
      <c r="A303" s="271"/>
      <c r="B303" s="272"/>
      <c r="C303" s="267"/>
      <c r="D303" s="267"/>
      <c r="E303" s="267"/>
      <c r="F303" s="267"/>
      <c r="G303" s="267"/>
      <c r="H303" s="267"/>
      <c r="I303" s="267"/>
      <c r="J303" s="267"/>
      <c r="K303" s="267"/>
      <c r="L303" s="268"/>
      <c r="M303" s="269"/>
      <c r="N303" s="270"/>
      <c r="O303" s="269"/>
      <c r="P303" s="270"/>
      <c r="Q303" s="263"/>
      <c r="R303" s="263"/>
      <c r="S303" s="262"/>
      <c r="T303" s="263"/>
      <c r="U303" s="263"/>
      <c r="V303" s="273"/>
      <c r="W303" s="273"/>
      <c r="X303" s="274"/>
    </row>
    <row r="304" spans="1:24" ht="18" x14ac:dyDescent="0.25">
      <c r="A304" s="271"/>
      <c r="B304" s="272"/>
      <c r="C304" s="267"/>
      <c r="D304" s="267"/>
      <c r="E304" s="267"/>
      <c r="F304" s="267"/>
      <c r="G304" s="267"/>
      <c r="H304" s="267"/>
      <c r="I304" s="267"/>
      <c r="J304" s="267"/>
      <c r="K304" s="267"/>
      <c r="L304" s="268"/>
      <c r="M304" s="269"/>
      <c r="N304" s="270"/>
      <c r="O304" s="269"/>
      <c r="P304" s="270"/>
      <c r="Q304" s="263"/>
      <c r="R304" s="263"/>
      <c r="S304" s="262"/>
      <c r="T304" s="263"/>
      <c r="U304" s="263"/>
      <c r="V304" s="273"/>
      <c r="W304" s="273"/>
      <c r="X304" s="274"/>
    </row>
    <row r="305" spans="1:24" ht="18" x14ac:dyDescent="0.25">
      <c r="A305" s="271"/>
      <c r="B305" s="272"/>
      <c r="C305" s="267"/>
      <c r="D305" s="267"/>
      <c r="E305" s="267"/>
      <c r="F305" s="267"/>
      <c r="G305" s="267"/>
      <c r="H305" s="267"/>
      <c r="I305" s="267"/>
      <c r="J305" s="267"/>
      <c r="K305" s="267"/>
      <c r="L305" s="268"/>
      <c r="M305" s="269"/>
      <c r="N305" s="270"/>
      <c r="O305" s="269"/>
      <c r="P305" s="270"/>
      <c r="Q305" s="263"/>
      <c r="R305" s="263"/>
      <c r="S305" s="262"/>
      <c r="T305" s="263"/>
      <c r="U305" s="263"/>
      <c r="V305" s="273"/>
      <c r="W305" s="273"/>
      <c r="X305" s="274"/>
    </row>
    <row r="306" spans="1:24" ht="18" x14ac:dyDescent="0.25">
      <c r="A306" s="271"/>
      <c r="B306" s="272"/>
      <c r="C306" s="267"/>
      <c r="D306" s="267"/>
      <c r="E306" s="267"/>
      <c r="F306" s="267"/>
      <c r="G306" s="267"/>
      <c r="H306" s="267"/>
      <c r="I306" s="267"/>
      <c r="J306" s="267"/>
      <c r="K306" s="267"/>
      <c r="L306" s="268"/>
      <c r="M306" s="269"/>
      <c r="N306" s="270"/>
      <c r="O306" s="269"/>
      <c r="P306" s="270"/>
      <c r="Q306" s="263"/>
      <c r="R306" s="263"/>
      <c r="S306" s="262"/>
      <c r="T306" s="263"/>
      <c r="U306" s="263"/>
      <c r="V306" s="273"/>
      <c r="W306" s="273"/>
      <c r="X306" s="274"/>
    </row>
    <row r="307" spans="1:24" ht="18" x14ac:dyDescent="0.25">
      <c r="A307" s="271"/>
      <c r="B307" s="272"/>
      <c r="C307" s="267"/>
      <c r="D307" s="267"/>
      <c r="E307" s="267"/>
      <c r="F307" s="267"/>
      <c r="G307" s="267"/>
      <c r="H307" s="267"/>
      <c r="I307" s="267"/>
      <c r="J307" s="267"/>
      <c r="K307" s="267"/>
      <c r="L307" s="268"/>
      <c r="M307" s="269"/>
      <c r="N307" s="270"/>
      <c r="O307" s="269"/>
      <c r="P307" s="270"/>
      <c r="Q307" s="263"/>
      <c r="R307" s="263"/>
      <c r="S307" s="262"/>
      <c r="T307" s="263"/>
      <c r="U307" s="263"/>
      <c r="V307" s="273"/>
      <c r="W307" s="273"/>
      <c r="X307" s="274"/>
    </row>
    <row r="308" spans="1:24" ht="18" x14ac:dyDescent="0.25">
      <c r="A308" s="271"/>
      <c r="B308" s="272"/>
      <c r="C308" s="267"/>
      <c r="D308" s="267"/>
      <c r="E308" s="267"/>
      <c r="F308" s="267"/>
      <c r="G308" s="267"/>
      <c r="H308" s="267"/>
      <c r="I308" s="267"/>
      <c r="J308" s="267"/>
      <c r="K308" s="267"/>
      <c r="L308" s="268"/>
      <c r="M308" s="269"/>
      <c r="N308" s="270"/>
      <c r="O308" s="269"/>
      <c r="P308" s="270"/>
      <c r="Q308" s="263"/>
      <c r="R308" s="263"/>
      <c r="S308" s="262"/>
      <c r="T308" s="263"/>
      <c r="U308" s="263"/>
      <c r="V308" s="273"/>
      <c r="W308" s="273"/>
      <c r="X308" s="274"/>
    </row>
    <row r="309" spans="1:24" ht="18" x14ac:dyDescent="0.25">
      <c r="A309" s="271"/>
      <c r="B309" s="272"/>
      <c r="C309" s="267"/>
      <c r="D309" s="267"/>
      <c r="E309" s="267"/>
      <c r="F309" s="267"/>
      <c r="G309" s="267"/>
      <c r="H309" s="267"/>
      <c r="I309" s="267"/>
      <c r="J309" s="267"/>
      <c r="K309" s="267"/>
      <c r="L309" s="268"/>
      <c r="M309" s="269"/>
      <c r="N309" s="270"/>
      <c r="O309" s="269"/>
      <c r="P309" s="270"/>
      <c r="Q309" s="263"/>
      <c r="R309" s="263"/>
      <c r="S309" s="262"/>
      <c r="T309" s="263"/>
      <c r="U309" s="263"/>
      <c r="V309" s="273"/>
      <c r="W309" s="273"/>
      <c r="X309" s="274"/>
    </row>
    <row r="310" spans="1:24" ht="18" x14ac:dyDescent="0.25">
      <c r="A310" s="271"/>
      <c r="B310" s="272"/>
      <c r="C310" s="267"/>
      <c r="D310" s="267"/>
      <c r="E310" s="267"/>
      <c r="F310" s="267"/>
      <c r="G310" s="267"/>
      <c r="H310" s="267"/>
      <c r="I310" s="267"/>
      <c r="J310" s="267"/>
      <c r="K310" s="267"/>
      <c r="L310" s="268"/>
      <c r="M310" s="269"/>
      <c r="N310" s="270"/>
      <c r="O310" s="269"/>
      <c r="P310" s="270"/>
      <c r="Q310" s="263"/>
      <c r="R310" s="263"/>
      <c r="S310" s="262"/>
      <c r="T310" s="263"/>
      <c r="U310" s="263"/>
      <c r="V310" s="273"/>
      <c r="W310" s="273"/>
      <c r="X310" s="274"/>
    </row>
    <row r="311" spans="1:24" ht="18" x14ac:dyDescent="0.25">
      <c r="A311" s="271"/>
      <c r="B311" s="272"/>
      <c r="C311" s="267"/>
      <c r="D311" s="267"/>
      <c r="E311" s="267"/>
      <c r="F311" s="267"/>
      <c r="G311" s="267"/>
      <c r="H311" s="267"/>
      <c r="I311" s="267"/>
      <c r="J311" s="267"/>
      <c r="K311" s="267"/>
      <c r="L311" s="268"/>
      <c r="M311" s="269"/>
      <c r="N311" s="270"/>
      <c r="O311" s="269"/>
      <c r="P311" s="270"/>
      <c r="Q311" s="263"/>
      <c r="R311" s="263"/>
      <c r="S311" s="262"/>
      <c r="T311" s="263"/>
      <c r="U311" s="263"/>
      <c r="V311" s="273"/>
      <c r="W311" s="273"/>
      <c r="X311" s="274"/>
    </row>
    <row r="312" spans="1:24" ht="18" x14ac:dyDescent="0.25">
      <c r="A312" s="271"/>
      <c r="B312" s="272"/>
      <c r="C312" s="267"/>
      <c r="D312" s="267"/>
      <c r="E312" s="267"/>
      <c r="F312" s="267"/>
      <c r="G312" s="267"/>
      <c r="H312" s="267"/>
      <c r="I312" s="267"/>
      <c r="J312" s="267"/>
      <c r="K312" s="267"/>
      <c r="L312" s="268"/>
      <c r="M312" s="269"/>
      <c r="N312" s="270"/>
      <c r="O312" s="269"/>
      <c r="P312" s="270"/>
      <c r="Q312" s="263"/>
      <c r="R312" s="263"/>
      <c r="S312" s="262"/>
      <c r="T312" s="263"/>
      <c r="U312" s="263"/>
      <c r="V312" s="273"/>
      <c r="W312" s="273"/>
      <c r="X312" s="274"/>
    </row>
    <row r="313" spans="1:24" ht="18" x14ac:dyDescent="0.25">
      <c r="A313" s="271"/>
      <c r="B313" s="272"/>
      <c r="C313" s="267"/>
      <c r="D313" s="267"/>
      <c r="E313" s="267"/>
      <c r="F313" s="267"/>
      <c r="G313" s="267"/>
      <c r="H313" s="267"/>
      <c r="I313" s="267"/>
      <c r="J313" s="267"/>
      <c r="K313" s="267"/>
      <c r="L313" s="268"/>
      <c r="M313" s="269"/>
      <c r="N313" s="270"/>
      <c r="O313" s="269"/>
      <c r="P313" s="270"/>
      <c r="Q313" s="263"/>
      <c r="R313" s="263"/>
      <c r="S313" s="262"/>
      <c r="T313" s="263"/>
      <c r="U313" s="263"/>
      <c r="V313" s="273"/>
      <c r="W313" s="273"/>
      <c r="X313" s="274"/>
    </row>
    <row r="314" spans="1:24" ht="18" x14ac:dyDescent="0.25">
      <c r="A314" s="271"/>
      <c r="B314" s="272"/>
      <c r="C314" s="267"/>
      <c r="D314" s="267"/>
      <c r="E314" s="267"/>
      <c r="F314" s="267"/>
      <c r="G314" s="267"/>
      <c r="H314" s="267"/>
      <c r="I314" s="267"/>
      <c r="J314" s="267"/>
      <c r="K314" s="267"/>
      <c r="L314" s="268"/>
      <c r="M314" s="269"/>
      <c r="N314" s="270"/>
      <c r="O314" s="269"/>
      <c r="P314" s="270"/>
      <c r="Q314" s="263"/>
      <c r="R314" s="263"/>
      <c r="S314" s="262"/>
      <c r="T314" s="263"/>
      <c r="U314" s="263"/>
      <c r="V314" s="273"/>
      <c r="W314" s="273"/>
      <c r="X314" s="274"/>
    </row>
    <row r="315" spans="1:24" ht="18" x14ac:dyDescent="0.25">
      <c r="A315" s="271"/>
      <c r="B315" s="272"/>
      <c r="C315" s="267"/>
      <c r="D315" s="267"/>
      <c r="E315" s="267"/>
      <c r="F315" s="267"/>
      <c r="G315" s="267"/>
      <c r="H315" s="267"/>
      <c r="I315" s="267"/>
      <c r="J315" s="267"/>
      <c r="K315" s="267"/>
      <c r="L315" s="268"/>
      <c r="M315" s="269"/>
      <c r="N315" s="270"/>
      <c r="O315" s="269"/>
      <c r="P315" s="270"/>
      <c r="Q315" s="263"/>
      <c r="R315" s="263"/>
      <c r="S315" s="262"/>
      <c r="T315" s="263"/>
      <c r="U315" s="263"/>
      <c r="V315" s="273"/>
      <c r="W315" s="273"/>
      <c r="X315" s="274"/>
    </row>
    <row r="316" spans="1:24" ht="18" x14ac:dyDescent="0.25">
      <c r="A316" s="271"/>
      <c r="B316" s="272"/>
      <c r="C316" s="267"/>
      <c r="D316" s="267"/>
      <c r="E316" s="267"/>
      <c r="F316" s="267"/>
      <c r="G316" s="267"/>
      <c r="H316" s="267"/>
      <c r="I316" s="267"/>
      <c r="J316" s="267"/>
      <c r="K316" s="267"/>
      <c r="L316" s="268"/>
      <c r="M316" s="269"/>
      <c r="N316" s="270"/>
      <c r="O316" s="269"/>
      <c r="P316" s="270"/>
      <c r="Q316" s="263"/>
      <c r="R316" s="263"/>
      <c r="S316" s="262"/>
      <c r="T316" s="263"/>
      <c r="U316" s="263"/>
      <c r="V316" s="273"/>
      <c r="W316" s="273"/>
      <c r="X316" s="274"/>
    </row>
    <row r="317" spans="1:24" ht="18" x14ac:dyDescent="0.25">
      <c r="A317" s="271"/>
      <c r="B317" s="272"/>
      <c r="C317" s="267"/>
      <c r="D317" s="267"/>
      <c r="E317" s="267"/>
      <c r="F317" s="267"/>
      <c r="G317" s="267"/>
      <c r="H317" s="267"/>
      <c r="I317" s="267"/>
      <c r="J317" s="267"/>
      <c r="K317" s="267"/>
      <c r="L317" s="268"/>
      <c r="M317" s="269"/>
      <c r="N317" s="270"/>
      <c r="O317" s="269"/>
      <c r="P317" s="270"/>
      <c r="Q317" s="263"/>
      <c r="R317" s="263"/>
      <c r="S317" s="262"/>
      <c r="T317" s="263"/>
      <c r="U317" s="263"/>
      <c r="V317" s="273"/>
      <c r="W317" s="273"/>
      <c r="X317" s="274"/>
    </row>
    <row r="318" spans="1:24" ht="18" x14ac:dyDescent="0.25">
      <c r="A318" s="271"/>
      <c r="B318" s="272"/>
      <c r="C318" s="267"/>
      <c r="D318" s="267"/>
      <c r="E318" s="267"/>
      <c r="F318" s="267"/>
      <c r="G318" s="267"/>
      <c r="H318" s="267"/>
      <c r="I318" s="267"/>
      <c r="J318" s="267"/>
      <c r="K318" s="267"/>
      <c r="L318" s="268"/>
      <c r="M318" s="269"/>
      <c r="N318" s="270"/>
      <c r="O318" s="269"/>
      <c r="P318" s="270"/>
      <c r="Q318" s="263"/>
      <c r="R318" s="263"/>
      <c r="S318" s="262"/>
      <c r="T318" s="263"/>
      <c r="U318" s="263"/>
      <c r="V318" s="273"/>
      <c r="W318" s="273"/>
      <c r="X318" s="274"/>
    </row>
    <row r="319" spans="1:24" ht="18" x14ac:dyDescent="0.25">
      <c r="A319" s="271"/>
      <c r="B319" s="272"/>
      <c r="C319" s="267"/>
      <c r="D319" s="267"/>
      <c r="E319" s="267"/>
      <c r="F319" s="267"/>
      <c r="G319" s="267"/>
      <c r="H319" s="267"/>
      <c r="I319" s="267"/>
      <c r="J319" s="267"/>
      <c r="K319" s="267"/>
      <c r="L319" s="268"/>
      <c r="M319" s="269"/>
      <c r="N319" s="270"/>
      <c r="O319" s="269"/>
      <c r="P319" s="270"/>
      <c r="Q319" s="263"/>
      <c r="R319" s="263"/>
      <c r="S319" s="262"/>
      <c r="T319" s="263"/>
      <c r="U319" s="263"/>
      <c r="V319" s="273"/>
      <c r="W319" s="273"/>
      <c r="X319" s="274"/>
    </row>
    <row r="320" spans="1:24" ht="18" x14ac:dyDescent="0.25">
      <c r="A320" s="271"/>
      <c r="B320" s="272"/>
      <c r="C320" s="267"/>
      <c r="D320" s="267"/>
      <c r="E320" s="267"/>
      <c r="F320" s="267"/>
      <c r="G320" s="267"/>
      <c r="H320" s="267"/>
      <c r="I320" s="267"/>
      <c r="J320" s="267"/>
      <c r="K320" s="267"/>
      <c r="L320" s="268"/>
      <c r="M320" s="269"/>
      <c r="N320" s="270"/>
      <c r="O320" s="269"/>
      <c r="P320" s="270"/>
      <c r="Q320" s="263"/>
      <c r="R320" s="263"/>
      <c r="S320" s="262"/>
      <c r="T320" s="263"/>
      <c r="U320" s="263"/>
      <c r="V320" s="273"/>
      <c r="W320" s="273"/>
      <c r="X320" s="274"/>
    </row>
    <row r="321" spans="1:24" ht="18" x14ac:dyDescent="0.25">
      <c r="A321" s="271"/>
      <c r="B321" s="272"/>
      <c r="C321" s="267"/>
      <c r="D321" s="267"/>
      <c r="E321" s="267"/>
      <c r="F321" s="267"/>
      <c r="G321" s="267"/>
      <c r="H321" s="267"/>
      <c r="I321" s="267"/>
      <c r="J321" s="267"/>
      <c r="K321" s="267"/>
      <c r="L321" s="268"/>
      <c r="M321" s="269"/>
      <c r="N321" s="270"/>
      <c r="O321" s="269"/>
      <c r="P321" s="270"/>
      <c r="Q321" s="263"/>
      <c r="R321" s="263"/>
      <c r="S321" s="262"/>
      <c r="T321" s="263"/>
      <c r="U321" s="263"/>
      <c r="V321" s="273"/>
      <c r="W321" s="273"/>
      <c r="X321" s="274"/>
    </row>
    <row r="322" spans="1:24" ht="18" x14ac:dyDescent="0.25">
      <c r="A322" s="271"/>
      <c r="B322" s="272"/>
      <c r="C322" s="267"/>
      <c r="D322" s="267"/>
      <c r="E322" s="267"/>
      <c r="F322" s="267"/>
      <c r="G322" s="267"/>
      <c r="H322" s="267"/>
      <c r="I322" s="267"/>
      <c r="J322" s="267"/>
      <c r="K322" s="267"/>
      <c r="L322" s="268"/>
      <c r="M322" s="269"/>
      <c r="N322" s="270"/>
      <c r="O322" s="269"/>
      <c r="P322" s="270"/>
      <c r="Q322" s="263"/>
      <c r="R322" s="263"/>
      <c r="S322" s="262"/>
      <c r="T322" s="263"/>
      <c r="U322" s="263"/>
      <c r="V322" s="273"/>
      <c r="W322" s="273"/>
      <c r="X322" s="274"/>
    </row>
    <row r="323" spans="1:24" ht="18" x14ac:dyDescent="0.25">
      <c r="A323" s="271"/>
      <c r="B323" s="272"/>
      <c r="C323" s="267"/>
      <c r="D323" s="267"/>
      <c r="E323" s="267"/>
      <c r="F323" s="267"/>
      <c r="G323" s="267"/>
      <c r="H323" s="267"/>
      <c r="I323" s="267"/>
      <c r="J323" s="267"/>
      <c r="K323" s="267"/>
      <c r="L323" s="268"/>
      <c r="M323" s="269"/>
      <c r="N323" s="270"/>
      <c r="O323" s="269"/>
      <c r="P323" s="270"/>
      <c r="Q323" s="263"/>
      <c r="R323" s="263"/>
      <c r="S323" s="262"/>
      <c r="T323" s="263"/>
      <c r="U323" s="263"/>
      <c r="V323" s="273"/>
      <c r="W323" s="273"/>
      <c r="X323" s="274"/>
    </row>
    <row r="324" spans="1:24" ht="18" x14ac:dyDescent="0.25">
      <c r="A324" s="271"/>
      <c r="B324" s="272"/>
      <c r="C324" s="267"/>
      <c r="D324" s="267"/>
      <c r="E324" s="267"/>
      <c r="F324" s="267"/>
      <c r="G324" s="267"/>
      <c r="H324" s="267"/>
      <c r="I324" s="267"/>
      <c r="J324" s="267"/>
      <c r="K324" s="267"/>
      <c r="L324" s="268"/>
      <c r="M324" s="269"/>
      <c r="N324" s="270"/>
      <c r="O324" s="269"/>
      <c r="P324" s="270"/>
      <c r="Q324" s="263"/>
      <c r="R324" s="263"/>
      <c r="S324" s="262"/>
      <c r="T324" s="263"/>
      <c r="U324" s="263"/>
      <c r="V324" s="273"/>
      <c r="W324" s="273"/>
      <c r="X324" s="274"/>
    </row>
    <row r="325" spans="1:24" ht="18" x14ac:dyDescent="0.25">
      <c r="A325" s="271"/>
      <c r="B325" s="272"/>
      <c r="C325" s="267"/>
      <c r="D325" s="267"/>
      <c r="E325" s="267"/>
      <c r="F325" s="267"/>
      <c r="G325" s="267"/>
      <c r="H325" s="267"/>
      <c r="I325" s="267"/>
      <c r="J325" s="267"/>
      <c r="K325" s="267"/>
      <c r="L325" s="268"/>
      <c r="M325" s="269"/>
      <c r="N325" s="270"/>
      <c r="O325" s="269"/>
      <c r="P325" s="270"/>
      <c r="Q325" s="263"/>
      <c r="R325" s="263"/>
      <c r="S325" s="262"/>
      <c r="T325" s="263"/>
      <c r="U325" s="263"/>
      <c r="V325" s="273"/>
      <c r="W325" s="273"/>
      <c r="X325" s="274"/>
    </row>
    <row r="326" spans="1:24" ht="18" x14ac:dyDescent="0.25">
      <c r="A326" s="271"/>
      <c r="B326" s="272"/>
      <c r="C326" s="267"/>
      <c r="D326" s="267"/>
      <c r="E326" s="267"/>
      <c r="F326" s="267"/>
      <c r="G326" s="267"/>
      <c r="H326" s="267"/>
      <c r="I326" s="267"/>
      <c r="J326" s="267"/>
      <c r="K326" s="267"/>
      <c r="L326" s="268"/>
      <c r="M326" s="269"/>
      <c r="N326" s="270"/>
      <c r="O326" s="269"/>
      <c r="P326" s="270"/>
      <c r="Q326" s="263"/>
      <c r="R326" s="263"/>
      <c r="S326" s="262"/>
      <c r="T326" s="263"/>
      <c r="U326" s="263"/>
      <c r="V326" s="273"/>
      <c r="W326" s="273"/>
      <c r="X326" s="274"/>
    </row>
    <row r="327" spans="1:24" ht="18" x14ac:dyDescent="0.25">
      <c r="A327" s="271"/>
      <c r="B327" s="272"/>
      <c r="C327" s="267"/>
      <c r="D327" s="267"/>
      <c r="E327" s="267"/>
      <c r="F327" s="267"/>
      <c r="G327" s="267"/>
      <c r="H327" s="267"/>
      <c r="I327" s="267"/>
      <c r="J327" s="267"/>
      <c r="K327" s="267"/>
      <c r="L327" s="268"/>
      <c r="M327" s="269"/>
      <c r="N327" s="270"/>
      <c r="O327" s="269"/>
      <c r="P327" s="270"/>
      <c r="Q327" s="263"/>
      <c r="R327" s="263"/>
      <c r="S327" s="262"/>
      <c r="T327" s="263"/>
      <c r="U327" s="263"/>
      <c r="V327" s="273"/>
      <c r="W327" s="273"/>
      <c r="X327" s="274"/>
    </row>
    <row r="328" spans="1:24" ht="18" x14ac:dyDescent="0.25">
      <c r="A328" s="271"/>
      <c r="B328" s="272"/>
      <c r="C328" s="267"/>
      <c r="D328" s="267"/>
      <c r="E328" s="267"/>
      <c r="F328" s="267"/>
      <c r="G328" s="267"/>
      <c r="H328" s="267"/>
      <c r="I328" s="267"/>
      <c r="J328" s="267"/>
      <c r="K328" s="267"/>
      <c r="L328" s="268"/>
      <c r="M328" s="269"/>
      <c r="N328" s="270"/>
      <c r="O328" s="269"/>
      <c r="P328" s="270"/>
      <c r="Q328" s="263"/>
      <c r="R328" s="263"/>
      <c r="S328" s="262"/>
      <c r="T328" s="263"/>
      <c r="U328" s="263"/>
      <c r="V328" s="273"/>
      <c r="W328" s="273"/>
      <c r="X328" s="274"/>
    </row>
    <row r="329" spans="1:24" ht="18" x14ac:dyDescent="0.25">
      <c r="A329" s="271"/>
      <c r="B329" s="272"/>
      <c r="C329" s="267"/>
      <c r="D329" s="267"/>
      <c r="E329" s="267"/>
      <c r="F329" s="267"/>
      <c r="G329" s="267"/>
      <c r="H329" s="267"/>
      <c r="I329" s="267"/>
      <c r="J329" s="267"/>
      <c r="K329" s="267"/>
      <c r="L329" s="268"/>
      <c r="M329" s="269"/>
      <c r="N329" s="270"/>
      <c r="O329" s="269"/>
      <c r="P329" s="270"/>
      <c r="Q329" s="263"/>
      <c r="R329" s="263"/>
      <c r="S329" s="262"/>
      <c r="T329" s="263"/>
      <c r="U329" s="263"/>
      <c r="V329" s="273"/>
      <c r="W329" s="273"/>
      <c r="X329" s="274"/>
    </row>
    <row r="330" spans="1:24" ht="18" x14ac:dyDescent="0.25">
      <c r="A330" s="271"/>
      <c r="B330" s="272"/>
      <c r="C330" s="267"/>
      <c r="D330" s="267"/>
      <c r="E330" s="267"/>
      <c r="F330" s="267"/>
      <c r="G330" s="267"/>
      <c r="H330" s="267"/>
      <c r="I330" s="267"/>
      <c r="J330" s="267"/>
      <c r="K330" s="267"/>
      <c r="L330" s="268"/>
      <c r="M330" s="269"/>
      <c r="N330" s="270"/>
      <c r="O330" s="269"/>
      <c r="P330" s="270"/>
      <c r="Q330" s="263"/>
      <c r="R330" s="263"/>
      <c r="S330" s="262"/>
      <c r="T330" s="263"/>
      <c r="U330" s="263"/>
      <c r="V330" s="273"/>
      <c r="W330" s="273"/>
      <c r="X330" s="274"/>
    </row>
    <row r="331" spans="1:24" ht="18" x14ac:dyDescent="0.25">
      <c r="A331" s="271"/>
      <c r="B331" s="272"/>
      <c r="C331" s="267"/>
      <c r="D331" s="267"/>
      <c r="E331" s="267"/>
      <c r="F331" s="267"/>
      <c r="G331" s="267"/>
      <c r="H331" s="267"/>
      <c r="I331" s="267"/>
      <c r="J331" s="267"/>
      <c r="K331" s="267"/>
      <c r="L331" s="268"/>
      <c r="M331" s="269"/>
      <c r="N331" s="270"/>
      <c r="O331" s="269"/>
      <c r="P331" s="270"/>
      <c r="Q331" s="263"/>
      <c r="R331" s="263"/>
      <c r="S331" s="262"/>
      <c r="T331" s="263"/>
      <c r="U331" s="263"/>
      <c r="V331" s="273"/>
      <c r="W331" s="273"/>
      <c r="X331" s="274"/>
    </row>
    <row r="332" spans="1:24" ht="18" x14ac:dyDescent="0.25">
      <c r="A332" s="271"/>
      <c r="B332" s="272"/>
      <c r="C332" s="267"/>
      <c r="D332" s="267"/>
      <c r="E332" s="267"/>
      <c r="F332" s="267"/>
      <c r="G332" s="267"/>
      <c r="H332" s="267"/>
      <c r="I332" s="267"/>
      <c r="J332" s="267"/>
      <c r="K332" s="267"/>
      <c r="L332" s="268"/>
      <c r="M332" s="269"/>
      <c r="N332" s="270"/>
      <c r="O332" s="269"/>
      <c r="P332" s="270"/>
      <c r="Q332" s="263"/>
      <c r="R332" s="263"/>
      <c r="S332" s="262"/>
      <c r="T332" s="263"/>
      <c r="U332" s="263"/>
      <c r="V332" s="273"/>
      <c r="W332" s="273"/>
      <c r="X332" s="274"/>
    </row>
    <row r="333" spans="1:24" ht="18" x14ac:dyDescent="0.25">
      <c r="A333" s="271"/>
      <c r="B333" s="272"/>
      <c r="C333" s="267"/>
      <c r="D333" s="267"/>
      <c r="E333" s="267"/>
      <c r="F333" s="267"/>
      <c r="G333" s="267"/>
      <c r="H333" s="267"/>
      <c r="I333" s="267"/>
      <c r="J333" s="267"/>
      <c r="K333" s="267"/>
      <c r="L333" s="268"/>
      <c r="M333" s="269"/>
      <c r="N333" s="270"/>
      <c r="O333" s="269"/>
      <c r="P333" s="270"/>
      <c r="Q333" s="263"/>
      <c r="R333" s="263"/>
      <c r="S333" s="262"/>
      <c r="T333" s="263"/>
      <c r="U333" s="263"/>
      <c r="V333" s="273"/>
      <c r="W333" s="273"/>
      <c r="X333" s="274"/>
    </row>
    <row r="334" spans="1:24" ht="18" x14ac:dyDescent="0.25">
      <c r="A334" s="271"/>
      <c r="B334" s="272"/>
      <c r="C334" s="267"/>
      <c r="D334" s="267"/>
      <c r="E334" s="267"/>
      <c r="F334" s="267"/>
      <c r="G334" s="267"/>
      <c r="H334" s="267"/>
      <c r="I334" s="267"/>
      <c r="J334" s="267"/>
      <c r="K334" s="267"/>
      <c r="L334" s="268"/>
      <c r="M334" s="269"/>
      <c r="N334" s="270"/>
      <c r="O334" s="269"/>
      <c r="P334" s="270"/>
      <c r="Q334" s="263"/>
      <c r="R334" s="263"/>
      <c r="S334" s="262"/>
      <c r="T334" s="263"/>
      <c r="U334" s="263"/>
      <c r="V334" s="273"/>
      <c r="W334" s="273"/>
      <c r="X334" s="274"/>
    </row>
    <row r="335" spans="1:24" ht="18" x14ac:dyDescent="0.25">
      <c r="A335" s="271"/>
      <c r="B335" s="272"/>
      <c r="C335" s="267"/>
      <c r="D335" s="267"/>
      <c r="E335" s="267"/>
      <c r="F335" s="267"/>
      <c r="G335" s="267"/>
      <c r="H335" s="267"/>
      <c r="I335" s="267"/>
      <c r="J335" s="267"/>
      <c r="K335" s="267"/>
      <c r="L335" s="268"/>
      <c r="M335" s="269"/>
      <c r="N335" s="270"/>
      <c r="O335" s="269"/>
      <c r="P335" s="270"/>
      <c r="Q335" s="263"/>
      <c r="R335" s="263"/>
      <c r="S335" s="262"/>
      <c r="T335" s="263"/>
      <c r="U335" s="263"/>
      <c r="V335" s="273"/>
      <c r="W335" s="273"/>
      <c r="X335" s="274"/>
    </row>
    <row r="336" spans="1:24" ht="18" x14ac:dyDescent="0.25">
      <c r="A336" s="271"/>
      <c r="B336" s="272"/>
      <c r="C336" s="267"/>
      <c r="D336" s="267"/>
      <c r="E336" s="267"/>
      <c r="F336" s="267"/>
      <c r="G336" s="267"/>
      <c r="H336" s="267"/>
      <c r="I336" s="267"/>
      <c r="J336" s="267"/>
      <c r="K336" s="267"/>
      <c r="L336" s="268"/>
      <c r="M336" s="269"/>
      <c r="N336" s="270"/>
      <c r="O336" s="269"/>
      <c r="P336" s="270"/>
      <c r="Q336" s="263"/>
      <c r="R336" s="263"/>
      <c r="S336" s="262"/>
      <c r="T336" s="263"/>
      <c r="U336" s="263"/>
      <c r="V336" s="273"/>
      <c r="W336" s="273"/>
      <c r="X336" s="274"/>
    </row>
    <row r="337" spans="1:24" ht="18" x14ac:dyDescent="0.25">
      <c r="A337" s="271"/>
      <c r="B337" s="272"/>
      <c r="C337" s="267"/>
      <c r="D337" s="267"/>
      <c r="E337" s="267"/>
      <c r="F337" s="267"/>
      <c r="G337" s="267"/>
      <c r="H337" s="267"/>
      <c r="I337" s="267"/>
      <c r="J337" s="267"/>
      <c r="K337" s="267"/>
      <c r="L337" s="268"/>
      <c r="M337" s="269"/>
      <c r="N337" s="270"/>
      <c r="O337" s="269"/>
      <c r="P337" s="270"/>
      <c r="Q337" s="263"/>
      <c r="R337" s="263"/>
      <c r="S337" s="262"/>
      <c r="T337" s="263"/>
      <c r="U337" s="263"/>
      <c r="V337" s="273"/>
      <c r="W337" s="273"/>
      <c r="X337" s="274"/>
    </row>
    <row r="338" spans="1:24" ht="18" x14ac:dyDescent="0.25">
      <c r="A338" s="271"/>
      <c r="B338" s="272"/>
      <c r="C338" s="267"/>
      <c r="D338" s="267"/>
      <c r="E338" s="267"/>
      <c r="F338" s="267"/>
      <c r="G338" s="267"/>
      <c r="H338" s="267"/>
      <c r="I338" s="267"/>
      <c r="J338" s="267"/>
      <c r="K338" s="267"/>
      <c r="L338" s="268"/>
      <c r="M338" s="269"/>
      <c r="N338" s="270"/>
      <c r="O338" s="269"/>
      <c r="P338" s="270"/>
      <c r="Q338" s="263"/>
      <c r="R338" s="263"/>
      <c r="S338" s="262"/>
      <c r="T338" s="263"/>
      <c r="U338" s="263"/>
      <c r="V338" s="273"/>
      <c r="W338" s="273"/>
      <c r="X338" s="274"/>
    </row>
    <row r="339" spans="1:24" ht="18" x14ac:dyDescent="0.25">
      <c r="A339" s="271"/>
      <c r="B339" s="272"/>
      <c r="C339" s="267"/>
      <c r="D339" s="267"/>
      <c r="E339" s="267"/>
      <c r="F339" s="267"/>
      <c r="G339" s="267"/>
      <c r="H339" s="267"/>
      <c r="I339" s="267"/>
      <c r="J339" s="267"/>
      <c r="K339" s="267"/>
      <c r="L339" s="268"/>
      <c r="M339" s="269"/>
      <c r="N339" s="270"/>
      <c r="O339" s="269"/>
      <c r="P339" s="270"/>
      <c r="Q339" s="263"/>
      <c r="R339" s="263"/>
      <c r="S339" s="262"/>
      <c r="T339" s="263"/>
      <c r="U339" s="263"/>
      <c r="V339" s="273"/>
      <c r="W339" s="273"/>
      <c r="X339" s="274"/>
    </row>
    <row r="340" spans="1:24" ht="18" x14ac:dyDescent="0.25">
      <c r="A340" s="271"/>
      <c r="B340" s="272"/>
      <c r="C340" s="267"/>
      <c r="D340" s="267"/>
      <c r="E340" s="267"/>
      <c r="F340" s="267"/>
      <c r="G340" s="267"/>
      <c r="H340" s="267"/>
      <c r="I340" s="267"/>
      <c r="J340" s="267"/>
      <c r="K340" s="267"/>
      <c r="L340" s="268"/>
      <c r="M340" s="269"/>
      <c r="N340" s="270"/>
      <c r="O340" s="269"/>
      <c r="P340" s="270"/>
      <c r="Q340" s="263"/>
      <c r="R340" s="263"/>
      <c r="S340" s="262"/>
      <c r="T340" s="263"/>
      <c r="U340" s="263"/>
      <c r="V340" s="273"/>
      <c r="W340" s="273"/>
      <c r="X340" s="274"/>
    </row>
    <row r="341" spans="1:24" ht="18" x14ac:dyDescent="0.25">
      <c r="A341" s="271"/>
      <c r="B341" s="272"/>
      <c r="C341" s="267"/>
      <c r="D341" s="267"/>
      <c r="E341" s="267"/>
      <c r="F341" s="267"/>
      <c r="G341" s="267"/>
      <c r="H341" s="267"/>
      <c r="I341" s="267"/>
      <c r="J341" s="267"/>
      <c r="K341" s="267"/>
      <c r="L341" s="268"/>
      <c r="M341" s="269"/>
      <c r="N341" s="270"/>
      <c r="O341" s="269"/>
      <c r="P341" s="270"/>
      <c r="Q341" s="263"/>
      <c r="R341" s="263"/>
      <c r="S341" s="262"/>
      <c r="T341" s="263"/>
      <c r="U341" s="263"/>
      <c r="V341" s="273"/>
      <c r="W341" s="273"/>
      <c r="X341" s="274"/>
    </row>
    <row r="342" spans="1:24" ht="18" x14ac:dyDescent="0.25">
      <c r="A342" s="271"/>
      <c r="B342" s="272"/>
      <c r="C342" s="267"/>
      <c r="D342" s="267"/>
      <c r="E342" s="267"/>
      <c r="F342" s="267"/>
      <c r="G342" s="267"/>
      <c r="H342" s="267"/>
      <c r="I342" s="267"/>
      <c r="J342" s="267"/>
      <c r="K342" s="267"/>
      <c r="L342" s="268"/>
      <c r="M342" s="269"/>
      <c r="N342" s="270"/>
      <c r="O342" s="269"/>
      <c r="P342" s="270"/>
      <c r="Q342" s="263"/>
      <c r="R342" s="263"/>
      <c r="S342" s="262"/>
      <c r="T342" s="263"/>
      <c r="U342" s="263"/>
      <c r="V342" s="273"/>
      <c r="W342" s="273"/>
      <c r="X342" s="274"/>
    </row>
    <row r="343" spans="1:24" ht="18" x14ac:dyDescent="0.25">
      <c r="A343" s="271"/>
      <c r="B343" s="272"/>
      <c r="C343" s="267"/>
      <c r="D343" s="267"/>
      <c r="E343" s="267"/>
      <c r="F343" s="267"/>
      <c r="G343" s="267"/>
      <c r="H343" s="267"/>
      <c r="I343" s="267"/>
      <c r="J343" s="267"/>
      <c r="K343" s="267"/>
      <c r="L343" s="268"/>
      <c r="M343" s="269"/>
      <c r="N343" s="270"/>
      <c r="O343" s="269"/>
      <c r="P343" s="270"/>
      <c r="Q343" s="263"/>
      <c r="R343" s="263"/>
      <c r="S343" s="262"/>
      <c r="T343" s="263"/>
      <c r="U343" s="263"/>
      <c r="V343" s="273"/>
      <c r="W343" s="273"/>
      <c r="X343" s="274"/>
    </row>
    <row r="344" spans="1:24" ht="18" x14ac:dyDescent="0.25">
      <c r="A344" s="271"/>
      <c r="B344" s="272"/>
      <c r="C344" s="267"/>
      <c r="D344" s="267"/>
      <c r="E344" s="267"/>
      <c r="F344" s="267"/>
      <c r="G344" s="267"/>
      <c r="H344" s="267"/>
      <c r="I344" s="267"/>
      <c r="J344" s="267"/>
      <c r="K344" s="267"/>
      <c r="L344" s="268"/>
      <c r="M344" s="269"/>
      <c r="N344" s="270"/>
      <c r="O344" s="269"/>
      <c r="P344" s="270"/>
      <c r="Q344" s="263"/>
      <c r="R344" s="263"/>
      <c r="S344" s="262"/>
      <c r="T344" s="263"/>
      <c r="U344" s="263"/>
      <c r="V344" s="273"/>
      <c r="W344" s="273"/>
      <c r="X344" s="274"/>
    </row>
    <row r="345" spans="1:24" ht="18" x14ac:dyDescent="0.25">
      <c r="A345" s="271"/>
      <c r="B345" s="272"/>
      <c r="C345" s="267"/>
      <c r="D345" s="267"/>
      <c r="E345" s="267"/>
      <c r="F345" s="267"/>
      <c r="G345" s="267"/>
      <c r="H345" s="267"/>
      <c r="I345" s="267"/>
      <c r="J345" s="267"/>
      <c r="K345" s="267"/>
      <c r="L345" s="268"/>
      <c r="M345" s="269"/>
      <c r="N345" s="270"/>
      <c r="O345" s="269"/>
      <c r="P345" s="270"/>
      <c r="Q345" s="263"/>
      <c r="R345" s="263"/>
      <c r="S345" s="262"/>
      <c r="T345" s="263"/>
      <c r="U345" s="263"/>
      <c r="V345" s="273"/>
      <c r="W345" s="273"/>
      <c r="X345" s="274"/>
    </row>
    <row r="346" spans="1:24" ht="18" x14ac:dyDescent="0.25">
      <c r="A346" s="271"/>
      <c r="B346" s="272"/>
      <c r="C346" s="267"/>
      <c r="D346" s="267"/>
      <c r="E346" s="267"/>
      <c r="F346" s="267"/>
      <c r="G346" s="267"/>
      <c r="H346" s="267"/>
      <c r="I346" s="267"/>
      <c r="J346" s="267"/>
      <c r="K346" s="267"/>
      <c r="L346" s="268"/>
      <c r="M346" s="269"/>
      <c r="N346" s="270"/>
      <c r="O346" s="269"/>
      <c r="P346" s="270"/>
      <c r="Q346" s="263"/>
      <c r="R346" s="263"/>
      <c r="S346" s="262"/>
      <c r="T346" s="263"/>
      <c r="U346" s="263"/>
      <c r="V346" s="273"/>
      <c r="W346" s="273"/>
      <c r="X346" s="274"/>
    </row>
    <row r="347" spans="1:24" ht="18" x14ac:dyDescent="0.25">
      <c r="A347" s="271"/>
      <c r="B347" s="272"/>
      <c r="C347" s="267"/>
      <c r="D347" s="267"/>
      <c r="E347" s="267"/>
      <c r="F347" s="267"/>
      <c r="G347" s="267"/>
      <c r="H347" s="267"/>
      <c r="I347" s="267"/>
      <c r="J347" s="267"/>
      <c r="K347" s="267"/>
      <c r="L347" s="268"/>
      <c r="M347" s="269"/>
      <c r="N347" s="270"/>
      <c r="O347" s="269"/>
      <c r="P347" s="270"/>
      <c r="Q347" s="263"/>
      <c r="R347" s="263"/>
      <c r="S347" s="262"/>
      <c r="T347" s="263"/>
      <c r="U347" s="263"/>
      <c r="V347" s="273"/>
      <c r="W347" s="273"/>
      <c r="X347" s="274"/>
    </row>
    <row r="348" spans="1:24" ht="18" x14ac:dyDescent="0.25">
      <c r="A348" s="271"/>
      <c r="B348" s="272"/>
      <c r="C348" s="267"/>
      <c r="D348" s="267"/>
      <c r="E348" s="267"/>
      <c r="F348" s="267"/>
      <c r="G348" s="267"/>
      <c r="H348" s="267"/>
      <c r="I348" s="267"/>
      <c r="J348" s="267"/>
      <c r="K348" s="267"/>
      <c r="L348" s="268"/>
      <c r="M348" s="269"/>
      <c r="N348" s="270"/>
      <c r="O348" s="269"/>
      <c r="P348" s="270"/>
      <c r="Q348" s="263"/>
      <c r="R348" s="263"/>
      <c r="S348" s="262"/>
      <c r="T348" s="263"/>
      <c r="U348" s="263"/>
      <c r="V348" s="273"/>
      <c r="W348" s="273"/>
      <c r="X348" s="274"/>
    </row>
    <row r="349" spans="1:24" ht="18" x14ac:dyDescent="0.25">
      <c r="A349" s="271"/>
      <c r="B349" s="272"/>
      <c r="C349" s="267"/>
      <c r="D349" s="267"/>
      <c r="E349" s="267"/>
      <c r="F349" s="267"/>
      <c r="G349" s="267"/>
      <c r="H349" s="267"/>
      <c r="I349" s="267"/>
      <c r="J349" s="267"/>
      <c r="K349" s="267"/>
      <c r="L349" s="268"/>
      <c r="M349" s="269"/>
      <c r="N349" s="270"/>
      <c r="O349" s="269"/>
      <c r="P349" s="270"/>
      <c r="Q349" s="263"/>
      <c r="R349" s="263"/>
      <c r="S349" s="262"/>
      <c r="T349" s="263"/>
      <c r="U349" s="263"/>
      <c r="V349" s="273"/>
      <c r="W349" s="273"/>
      <c r="X349" s="274"/>
    </row>
    <row r="350" spans="1:24" ht="18" x14ac:dyDescent="0.25">
      <c r="A350" s="271"/>
      <c r="B350" s="272"/>
      <c r="C350" s="267"/>
      <c r="D350" s="267"/>
      <c r="E350" s="267"/>
      <c r="F350" s="267"/>
      <c r="G350" s="267"/>
      <c r="H350" s="267"/>
      <c r="I350" s="267"/>
      <c r="J350" s="267"/>
      <c r="K350" s="267"/>
      <c r="L350" s="268"/>
      <c r="M350" s="269"/>
      <c r="N350" s="270"/>
      <c r="O350" s="269"/>
      <c r="P350" s="270"/>
      <c r="Q350" s="263"/>
      <c r="R350" s="263"/>
      <c r="S350" s="262"/>
      <c r="T350" s="263"/>
      <c r="U350" s="263"/>
      <c r="V350" s="273"/>
      <c r="W350" s="273"/>
      <c r="X350" s="274"/>
    </row>
    <row r="351" spans="1:24" ht="18" x14ac:dyDescent="0.25">
      <c r="A351" s="271"/>
      <c r="B351" s="272"/>
      <c r="C351" s="267"/>
      <c r="D351" s="267"/>
      <c r="E351" s="267"/>
      <c r="F351" s="267"/>
      <c r="G351" s="267"/>
      <c r="H351" s="267"/>
      <c r="I351" s="267"/>
      <c r="J351" s="267"/>
      <c r="K351" s="267"/>
      <c r="L351" s="268"/>
      <c r="M351" s="269"/>
      <c r="N351" s="270"/>
      <c r="O351" s="269"/>
      <c r="P351" s="270"/>
      <c r="Q351" s="263"/>
      <c r="R351" s="263"/>
      <c r="S351" s="262"/>
      <c r="T351" s="263"/>
      <c r="U351" s="263"/>
      <c r="V351" s="273"/>
      <c r="W351" s="273"/>
      <c r="X351" s="274"/>
    </row>
    <row r="352" spans="1:24" ht="18" x14ac:dyDescent="0.25">
      <c r="A352" s="271"/>
      <c r="B352" s="272"/>
      <c r="C352" s="267"/>
      <c r="D352" s="267"/>
      <c r="E352" s="267"/>
      <c r="F352" s="267"/>
      <c r="G352" s="267"/>
      <c r="H352" s="267"/>
      <c r="I352" s="267"/>
      <c r="J352" s="267"/>
      <c r="K352" s="267"/>
      <c r="L352" s="268"/>
      <c r="M352" s="269"/>
      <c r="N352" s="270"/>
      <c r="O352" s="269"/>
      <c r="P352" s="270"/>
      <c r="Q352" s="263"/>
      <c r="R352" s="263"/>
      <c r="S352" s="262"/>
      <c r="T352" s="263"/>
      <c r="U352" s="263"/>
      <c r="V352" s="273"/>
      <c r="W352" s="273"/>
      <c r="X352" s="274"/>
    </row>
    <row r="353" spans="1:24" ht="18" x14ac:dyDescent="0.25">
      <c r="A353" s="271"/>
      <c r="B353" s="272"/>
      <c r="C353" s="267"/>
      <c r="D353" s="267"/>
      <c r="E353" s="267"/>
      <c r="F353" s="267"/>
      <c r="G353" s="267"/>
      <c r="H353" s="267"/>
      <c r="I353" s="267"/>
      <c r="J353" s="267"/>
      <c r="K353" s="267"/>
      <c r="L353" s="268"/>
      <c r="M353" s="269"/>
      <c r="N353" s="270"/>
      <c r="O353" s="269"/>
      <c r="P353" s="270"/>
      <c r="Q353" s="263"/>
      <c r="R353" s="263"/>
      <c r="S353" s="262"/>
      <c r="T353" s="263"/>
      <c r="U353" s="263"/>
      <c r="V353" s="273"/>
      <c r="W353" s="273"/>
      <c r="X353" s="274"/>
    </row>
    <row r="354" spans="1:24" ht="18" x14ac:dyDescent="0.25">
      <c r="A354" s="271"/>
      <c r="B354" s="272"/>
      <c r="C354" s="267"/>
      <c r="D354" s="267"/>
      <c r="E354" s="267"/>
      <c r="F354" s="267"/>
      <c r="G354" s="267"/>
      <c r="H354" s="267"/>
      <c r="I354" s="267"/>
      <c r="J354" s="267"/>
      <c r="K354" s="267"/>
      <c r="L354" s="268"/>
      <c r="M354" s="269"/>
      <c r="N354" s="270"/>
      <c r="O354" s="269"/>
      <c r="P354" s="270"/>
      <c r="Q354" s="263"/>
      <c r="R354" s="263"/>
      <c r="S354" s="262"/>
      <c r="T354" s="263"/>
      <c r="U354" s="263"/>
      <c r="V354" s="273"/>
      <c r="W354" s="273"/>
      <c r="X354" s="274"/>
    </row>
    <row r="355" spans="1:24" ht="18" x14ac:dyDescent="0.25">
      <c r="A355" s="271"/>
      <c r="B355" s="272"/>
      <c r="C355" s="267"/>
      <c r="D355" s="267"/>
      <c r="E355" s="267"/>
      <c r="F355" s="267"/>
      <c r="G355" s="267"/>
      <c r="H355" s="267"/>
      <c r="I355" s="267"/>
      <c r="J355" s="267"/>
      <c r="K355" s="267"/>
      <c r="L355" s="268"/>
      <c r="M355" s="269"/>
      <c r="N355" s="270"/>
      <c r="O355" s="269"/>
      <c r="P355" s="270"/>
      <c r="Q355" s="263"/>
      <c r="R355" s="263"/>
      <c r="S355" s="262"/>
      <c r="T355" s="263"/>
      <c r="U355" s="263"/>
      <c r="V355" s="273"/>
      <c r="W355" s="273"/>
      <c r="X355" s="274"/>
    </row>
    <row r="356" spans="1:24" ht="18" x14ac:dyDescent="0.25">
      <c r="A356" s="271"/>
      <c r="B356" s="272"/>
      <c r="C356" s="267"/>
      <c r="D356" s="267"/>
      <c r="E356" s="267"/>
      <c r="F356" s="267"/>
      <c r="G356" s="267"/>
      <c r="H356" s="267"/>
      <c r="I356" s="267"/>
      <c r="J356" s="267"/>
      <c r="K356" s="267"/>
      <c r="L356" s="268"/>
      <c r="M356" s="269"/>
      <c r="N356" s="270"/>
      <c r="O356" s="269"/>
      <c r="P356" s="270"/>
      <c r="Q356" s="263"/>
      <c r="R356" s="263"/>
      <c r="S356" s="262"/>
      <c r="T356" s="263"/>
      <c r="U356" s="263"/>
      <c r="V356" s="273"/>
      <c r="W356" s="273"/>
      <c r="X356" s="274"/>
    </row>
    <row r="357" spans="1:24" ht="18" x14ac:dyDescent="0.25">
      <c r="A357" s="271"/>
      <c r="B357" s="272"/>
      <c r="C357" s="267"/>
      <c r="D357" s="267"/>
      <c r="E357" s="267"/>
      <c r="F357" s="267"/>
      <c r="G357" s="267"/>
      <c r="H357" s="267"/>
      <c r="I357" s="267"/>
      <c r="J357" s="267"/>
      <c r="K357" s="267"/>
      <c r="L357" s="268"/>
      <c r="M357" s="269"/>
      <c r="N357" s="270"/>
      <c r="O357" s="269"/>
      <c r="P357" s="270"/>
      <c r="Q357" s="263"/>
      <c r="R357" s="263"/>
      <c r="S357" s="262"/>
      <c r="T357" s="263"/>
      <c r="U357" s="263"/>
      <c r="V357" s="273"/>
      <c r="W357" s="273"/>
      <c r="X357" s="274"/>
    </row>
    <row r="358" spans="1:24" ht="18" x14ac:dyDescent="0.25">
      <c r="A358" s="271"/>
      <c r="B358" s="272"/>
      <c r="C358" s="267"/>
      <c r="D358" s="267"/>
      <c r="E358" s="267"/>
      <c r="F358" s="267"/>
      <c r="G358" s="267"/>
      <c r="H358" s="267"/>
      <c r="I358" s="267"/>
      <c r="J358" s="267"/>
      <c r="K358" s="267"/>
      <c r="L358" s="268"/>
      <c r="M358" s="269"/>
      <c r="N358" s="270"/>
      <c r="O358" s="269"/>
      <c r="P358" s="270"/>
      <c r="Q358" s="263"/>
      <c r="R358" s="263"/>
      <c r="S358" s="262"/>
      <c r="T358" s="263"/>
      <c r="U358" s="263"/>
      <c r="V358" s="273"/>
      <c r="W358" s="273"/>
      <c r="X358" s="274"/>
    </row>
    <row r="359" spans="1:24" ht="18" x14ac:dyDescent="0.25">
      <c r="A359" s="271"/>
      <c r="B359" s="272"/>
      <c r="C359" s="267"/>
      <c r="D359" s="267"/>
      <c r="E359" s="267"/>
      <c r="F359" s="267"/>
      <c r="G359" s="267"/>
      <c r="H359" s="267"/>
      <c r="I359" s="267"/>
      <c r="J359" s="267"/>
      <c r="K359" s="267"/>
      <c r="L359" s="268"/>
      <c r="M359" s="269"/>
      <c r="N359" s="270"/>
      <c r="O359" s="269"/>
      <c r="P359" s="270"/>
      <c r="Q359" s="263"/>
      <c r="R359" s="263"/>
      <c r="S359" s="262"/>
      <c r="T359" s="263"/>
      <c r="U359" s="263"/>
      <c r="V359" s="273"/>
      <c r="W359" s="273"/>
      <c r="X359" s="274"/>
    </row>
    <row r="360" spans="1:24" ht="18" x14ac:dyDescent="0.25">
      <c r="A360" s="271"/>
      <c r="B360" s="272"/>
      <c r="C360" s="267"/>
      <c r="D360" s="267"/>
      <c r="E360" s="267"/>
      <c r="F360" s="267"/>
      <c r="G360" s="267"/>
      <c r="H360" s="267"/>
      <c r="I360" s="267"/>
      <c r="J360" s="267"/>
      <c r="K360" s="267"/>
      <c r="L360" s="268"/>
      <c r="M360" s="269"/>
      <c r="N360" s="270"/>
      <c r="O360" s="269"/>
      <c r="P360" s="270"/>
      <c r="Q360" s="263"/>
      <c r="R360" s="263"/>
      <c r="S360" s="262"/>
      <c r="T360" s="263"/>
      <c r="U360" s="263"/>
      <c r="V360" s="273"/>
      <c r="W360" s="273"/>
      <c r="X360" s="274"/>
    </row>
    <row r="361" spans="1:24" ht="18" x14ac:dyDescent="0.25">
      <c r="A361" s="271"/>
      <c r="B361" s="272"/>
      <c r="C361" s="267"/>
      <c r="D361" s="267"/>
      <c r="E361" s="267"/>
      <c r="F361" s="267"/>
      <c r="G361" s="267"/>
      <c r="H361" s="267"/>
      <c r="I361" s="267"/>
      <c r="J361" s="267"/>
      <c r="K361" s="267"/>
      <c r="L361" s="268"/>
      <c r="M361" s="269"/>
      <c r="N361" s="270"/>
      <c r="O361" s="269"/>
      <c r="P361" s="270"/>
      <c r="Q361" s="263"/>
      <c r="R361" s="263"/>
      <c r="S361" s="262"/>
      <c r="T361" s="263"/>
      <c r="U361" s="263"/>
      <c r="V361" s="273"/>
      <c r="W361" s="273"/>
      <c r="X361" s="274"/>
    </row>
    <row r="362" spans="1:24" ht="18" x14ac:dyDescent="0.25">
      <c r="A362" s="271"/>
      <c r="B362" s="272"/>
      <c r="C362" s="267"/>
      <c r="D362" s="267"/>
      <c r="E362" s="267"/>
      <c r="F362" s="267"/>
      <c r="G362" s="267"/>
      <c r="H362" s="267"/>
      <c r="I362" s="267"/>
      <c r="J362" s="267"/>
      <c r="K362" s="267"/>
      <c r="L362" s="268"/>
      <c r="M362" s="269"/>
      <c r="N362" s="270"/>
      <c r="O362" s="269"/>
      <c r="P362" s="270"/>
      <c r="Q362" s="263"/>
      <c r="R362" s="263"/>
      <c r="S362" s="262"/>
      <c r="T362" s="263"/>
      <c r="U362" s="263"/>
      <c r="V362" s="273"/>
      <c r="W362" s="273"/>
      <c r="X362" s="274"/>
    </row>
    <row r="363" spans="1:24" ht="18" x14ac:dyDescent="0.25">
      <c r="A363" s="271"/>
      <c r="B363" s="272"/>
      <c r="C363" s="267"/>
      <c r="D363" s="267"/>
      <c r="E363" s="267"/>
      <c r="F363" s="267"/>
      <c r="G363" s="267"/>
      <c r="H363" s="267"/>
      <c r="I363" s="267"/>
      <c r="J363" s="267"/>
      <c r="K363" s="267"/>
      <c r="L363" s="268"/>
      <c r="M363" s="269"/>
      <c r="N363" s="270"/>
      <c r="O363" s="269"/>
      <c r="P363" s="270"/>
      <c r="Q363" s="263"/>
      <c r="R363" s="263"/>
      <c r="S363" s="262"/>
      <c r="T363" s="263"/>
      <c r="U363" s="263"/>
      <c r="V363" s="273"/>
      <c r="W363" s="273"/>
      <c r="X363" s="274"/>
    </row>
    <row r="364" spans="1:24" ht="18" x14ac:dyDescent="0.25">
      <c r="A364" s="271"/>
      <c r="B364" s="272"/>
      <c r="C364" s="267"/>
      <c r="D364" s="267"/>
      <c r="E364" s="267"/>
      <c r="F364" s="267"/>
      <c r="G364" s="267"/>
      <c r="H364" s="267"/>
      <c r="I364" s="267"/>
      <c r="J364" s="267"/>
      <c r="K364" s="267"/>
      <c r="L364" s="268"/>
      <c r="M364" s="269"/>
      <c r="N364" s="270"/>
      <c r="O364" s="269"/>
      <c r="P364" s="270"/>
      <c r="Q364" s="263"/>
      <c r="R364" s="263"/>
      <c r="S364" s="262"/>
      <c r="T364" s="263"/>
      <c r="U364" s="263"/>
      <c r="V364" s="273"/>
      <c r="W364" s="273"/>
      <c r="X364" s="274"/>
    </row>
    <row r="365" spans="1:24" ht="18" x14ac:dyDescent="0.25">
      <c r="A365" s="271"/>
      <c r="B365" s="272"/>
      <c r="C365" s="267"/>
      <c r="D365" s="267"/>
      <c r="E365" s="267"/>
      <c r="F365" s="267"/>
      <c r="G365" s="267"/>
      <c r="H365" s="267"/>
      <c r="I365" s="267"/>
      <c r="J365" s="267"/>
      <c r="K365" s="267"/>
      <c r="L365" s="268"/>
      <c r="M365" s="269"/>
      <c r="N365" s="270"/>
      <c r="O365" s="269"/>
      <c r="P365" s="270"/>
      <c r="Q365" s="263"/>
      <c r="R365" s="263"/>
      <c r="S365" s="262"/>
      <c r="T365" s="263"/>
      <c r="U365" s="263"/>
      <c r="V365" s="273"/>
      <c r="W365" s="273"/>
      <c r="X365" s="274"/>
    </row>
    <row r="366" spans="1:24" ht="18" x14ac:dyDescent="0.25">
      <c r="A366" s="271"/>
      <c r="B366" s="272"/>
      <c r="C366" s="267"/>
      <c r="D366" s="267"/>
      <c r="E366" s="267"/>
      <c r="F366" s="267"/>
      <c r="G366" s="267"/>
      <c r="H366" s="267"/>
      <c r="I366" s="267"/>
      <c r="J366" s="267"/>
      <c r="K366" s="267"/>
      <c r="L366" s="268"/>
      <c r="M366" s="269"/>
      <c r="N366" s="270"/>
      <c r="O366" s="269"/>
      <c r="P366" s="270"/>
      <c r="Q366" s="263"/>
      <c r="R366" s="263"/>
      <c r="S366" s="262"/>
      <c r="T366" s="263"/>
      <c r="U366" s="263"/>
      <c r="V366" s="273"/>
      <c r="W366" s="273"/>
      <c r="X366" s="274"/>
    </row>
    <row r="367" spans="1:24" ht="18" x14ac:dyDescent="0.25">
      <c r="A367" s="271"/>
      <c r="B367" s="272"/>
      <c r="C367" s="267"/>
      <c r="D367" s="267"/>
      <c r="E367" s="267"/>
      <c r="F367" s="267"/>
      <c r="G367" s="267"/>
      <c r="H367" s="267"/>
      <c r="I367" s="267"/>
      <c r="J367" s="267"/>
      <c r="K367" s="267"/>
      <c r="L367" s="268"/>
      <c r="M367" s="269"/>
      <c r="N367" s="270"/>
      <c r="O367" s="269"/>
      <c r="P367" s="270"/>
      <c r="Q367" s="263"/>
      <c r="R367" s="263"/>
      <c r="S367" s="262"/>
      <c r="T367" s="263"/>
      <c r="U367" s="263"/>
      <c r="V367" s="273"/>
      <c r="W367" s="273"/>
      <c r="X367" s="274"/>
    </row>
    <row r="368" spans="1:24" ht="18" x14ac:dyDescent="0.25">
      <c r="A368" s="271"/>
      <c r="B368" s="272"/>
      <c r="C368" s="267"/>
      <c r="D368" s="267"/>
      <c r="E368" s="267"/>
      <c r="F368" s="267"/>
      <c r="G368" s="267"/>
      <c r="H368" s="267"/>
      <c r="I368" s="267"/>
      <c r="J368" s="267"/>
      <c r="K368" s="267"/>
      <c r="L368" s="268"/>
      <c r="M368" s="269"/>
      <c r="N368" s="270"/>
      <c r="O368" s="269"/>
      <c r="P368" s="270"/>
      <c r="Q368" s="263"/>
      <c r="R368" s="263"/>
      <c r="S368" s="262"/>
      <c r="T368" s="263"/>
      <c r="U368" s="263"/>
      <c r="V368" s="273"/>
      <c r="W368" s="273"/>
      <c r="X368" s="274"/>
    </row>
    <row r="369" spans="1:24" ht="18" x14ac:dyDescent="0.25">
      <c r="A369" s="271"/>
      <c r="B369" s="272"/>
      <c r="C369" s="267"/>
      <c r="D369" s="267"/>
      <c r="E369" s="267"/>
      <c r="F369" s="267"/>
      <c r="G369" s="267"/>
      <c r="H369" s="267"/>
      <c r="I369" s="267"/>
      <c r="J369" s="267"/>
      <c r="K369" s="267"/>
      <c r="L369" s="268"/>
      <c r="M369" s="269"/>
      <c r="N369" s="270"/>
      <c r="O369" s="269"/>
      <c r="P369" s="270"/>
      <c r="Q369" s="263"/>
      <c r="R369" s="263"/>
      <c r="S369" s="262"/>
      <c r="T369" s="263"/>
      <c r="U369" s="263"/>
      <c r="V369" s="273"/>
      <c r="W369" s="273"/>
      <c r="X369" s="274"/>
    </row>
    <row r="370" spans="1:24" ht="18" x14ac:dyDescent="0.25">
      <c r="A370" s="271"/>
      <c r="B370" s="272"/>
      <c r="C370" s="267"/>
      <c r="D370" s="267"/>
      <c r="E370" s="267"/>
      <c r="F370" s="267"/>
      <c r="G370" s="267"/>
      <c r="H370" s="267"/>
      <c r="I370" s="267"/>
      <c r="J370" s="267"/>
      <c r="K370" s="267"/>
      <c r="L370" s="268"/>
      <c r="M370" s="269"/>
      <c r="N370" s="270"/>
      <c r="O370" s="269"/>
      <c r="P370" s="270"/>
      <c r="Q370" s="263"/>
      <c r="R370" s="263"/>
      <c r="S370" s="262"/>
      <c r="T370" s="263"/>
      <c r="U370" s="263"/>
      <c r="V370" s="273"/>
      <c r="W370" s="273"/>
      <c r="X370" s="274"/>
    </row>
    <row r="371" spans="1:24" ht="18" x14ac:dyDescent="0.25">
      <c r="A371" s="271"/>
      <c r="B371" s="272"/>
      <c r="C371" s="267"/>
      <c r="D371" s="267"/>
      <c r="E371" s="267"/>
      <c r="F371" s="267"/>
      <c r="G371" s="267"/>
      <c r="H371" s="267"/>
      <c r="I371" s="267"/>
      <c r="J371" s="267"/>
      <c r="K371" s="267"/>
      <c r="L371" s="268"/>
      <c r="M371" s="269"/>
      <c r="N371" s="270"/>
      <c r="O371" s="269"/>
      <c r="P371" s="270"/>
      <c r="Q371" s="263"/>
      <c r="R371" s="263"/>
      <c r="S371" s="262"/>
      <c r="T371" s="263"/>
      <c r="U371" s="263"/>
      <c r="V371" s="273"/>
      <c r="W371" s="273"/>
      <c r="X371" s="274"/>
    </row>
    <row r="372" spans="1:24" ht="18" x14ac:dyDescent="0.25">
      <c r="A372" s="271"/>
      <c r="B372" s="272"/>
      <c r="C372" s="267"/>
      <c r="D372" s="267"/>
      <c r="E372" s="267"/>
      <c r="F372" s="267"/>
      <c r="G372" s="267"/>
      <c r="H372" s="267"/>
      <c r="I372" s="267"/>
      <c r="J372" s="267"/>
      <c r="K372" s="267"/>
      <c r="L372" s="268"/>
      <c r="M372" s="269"/>
      <c r="N372" s="270"/>
      <c r="O372" s="269"/>
      <c r="P372" s="270"/>
      <c r="Q372" s="263"/>
      <c r="R372" s="263"/>
      <c r="S372" s="262"/>
      <c r="T372" s="263"/>
      <c r="U372" s="263"/>
      <c r="V372" s="273"/>
      <c r="W372" s="273"/>
      <c r="X372" s="274"/>
    </row>
    <row r="373" spans="1:24" ht="18" x14ac:dyDescent="0.25">
      <c r="A373" s="271"/>
      <c r="B373" s="272"/>
      <c r="C373" s="267"/>
      <c r="D373" s="267"/>
      <c r="E373" s="267"/>
      <c r="F373" s="267"/>
      <c r="G373" s="267"/>
      <c r="H373" s="267"/>
      <c r="I373" s="267"/>
      <c r="J373" s="267"/>
      <c r="K373" s="267"/>
      <c r="L373" s="268"/>
      <c r="M373" s="269"/>
      <c r="N373" s="270"/>
      <c r="O373" s="269"/>
      <c r="P373" s="270"/>
      <c r="Q373" s="263"/>
      <c r="R373" s="263"/>
      <c r="S373" s="262"/>
      <c r="T373" s="263"/>
      <c r="U373" s="263"/>
      <c r="V373" s="273"/>
      <c r="W373" s="273"/>
      <c r="X373" s="274"/>
    </row>
    <row r="374" spans="1:24" ht="18" x14ac:dyDescent="0.25">
      <c r="A374" s="271"/>
      <c r="B374" s="272"/>
      <c r="C374" s="267"/>
      <c r="D374" s="267"/>
      <c r="E374" s="267"/>
      <c r="F374" s="267"/>
      <c r="G374" s="267"/>
      <c r="H374" s="267"/>
      <c r="I374" s="267"/>
      <c r="J374" s="267"/>
      <c r="K374" s="267"/>
      <c r="L374" s="268"/>
      <c r="M374" s="269"/>
      <c r="N374" s="270"/>
      <c r="O374" s="269"/>
      <c r="P374" s="270"/>
      <c r="Q374" s="263"/>
      <c r="R374" s="263"/>
      <c r="S374" s="262"/>
      <c r="T374" s="263"/>
      <c r="U374" s="263"/>
      <c r="V374" s="273"/>
      <c r="W374" s="273"/>
      <c r="X374" s="274"/>
    </row>
    <row r="375" spans="1:24" ht="18" x14ac:dyDescent="0.25">
      <c r="A375" s="271"/>
      <c r="B375" s="272"/>
      <c r="C375" s="267"/>
      <c r="D375" s="267"/>
      <c r="E375" s="267"/>
      <c r="F375" s="267"/>
      <c r="G375" s="267"/>
      <c r="H375" s="267"/>
      <c r="I375" s="267"/>
      <c r="J375" s="267"/>
      <c r="K375" s="267"/>
      <c r="L375" s="268"/>
      <c r="M375" s="269"/>
      <c r="N375" s="270"/>
      <c r="O375" s="269"/>
      <c r="P375" s="270"/>
      <c r="Q375" s="263"/>
      <c r="R375" s="263"/>
      <c r="S375" s="262"/>
      <c r="T375" s="263"/>
      <c r="U375" s="263"/>
      <c r="V375" s="273"/>
      <c r="W375" s="273"/>
      <c r="X375" s="274"/>
    </row>
    <row r="376" spans="1:24" ht="18" x14ac:dyDescent="0.25">
      <c r="A376" s="271"/>
      <c r="B376" s="272"/>
      <c r="C376" s="267"/>
      <c r="D376" s="267"/>
      <c r="E376" s="267"/>
      <c r="F376" s="267"/>
      <c r="G376" s="267"/>
      <c r="H376" s="267"/>
      <c r="I376" s="267"/>
      <c r="J376" s="267"/>
      <c r="K376" s="267"/>
      <c r="L376" s="268"/>
      <c r="M376" s="269"/>
      <c r="N376" s="270"/>
      <c r="O376" s="269"/>
      <c r="P376" s="270"/>
      <c r="Q376" s="263"/>
      <c r="R376" s="263"/>
      <c r="S376" s="262"/>
      <c r="T376" s="263"/>
      <c r="U376" s="263"/>
      <c r="V376" s="273"/>
      <c r="W376" s="273"/>
      <c r="X376" s="274"/>
    </row>
    <row r="377" spans="1:24" ht="18" x14ac:dyDescent="0.25">
      <c r="A377" s="271"/>
      <c r="B377" s="272"/>
      <c r="C377" s="267"/>
      <c r="D377" s="267"/>
      <c r="E377" s="267"/>
      <c r="F377" s="267"/>
      <c r="G377" s="267"/>
      <c r="H377" s="267"/>
      <c r="I377" s="267"/>
      <c r="J377" s="267"/>
      <c r="K377" s="267"/>
      <c r="L377" s="268"/>
      <c r="M377" s="269"/>
      <c r="N377" s="270"/>
      <c r="O377" s="269"/>
      <c r="P377" s="270"/>
      <c r="Q377" s="263"/>
      <c r="R377" s="263"/>
      <c r="S377" s="262"/>
      <c r="T377" s="263"/>
      <c r="U377" s="263"/>
      <c r="V377" s="273"/>
      <c r="W377" s="273"/>
      <c r="X377" s="274"/>
    </row>
    <row r="378" spans="1:24" ht="18" x14ac:dyDescent="0.25">
      <c r="A378" s="271"/>
      <c r="B378" s="272"/>
      <c r="C378" s="267"/>
      <c r="D378" s="267"/>
      <c r="E378" s="267"/>
      <c r="F378" s="267"/>
      <c r="G378" s="267"/>
      <c r="H378" s="267"/>
      <c r="I378" s="267"/>
      <c r="J378" s="267"/>
      <c r="K378" s="267"/>
      <c r="L378" s="268"/>
      <c r="M378" s="269"/>
      <c r="N378" s="270"/>
      <c r="O378" s="269"/>
      <c r="P378" s="270"/>
      <c r="Q378" s="263"/>
      <c r="R378" s="263"/>
      <c r="S378" s="262"/>
      <c r="T378" s="263"/>
      <c r="U378" s="263"/>
      <c r="V378" s="273"/>
      <c r="W378" s="273"/>
      <c r="X378" s="274"/>
    </row>
    <row r="379" spans="1:24" ht="18" x14ac:dyDescent="0.25">
      <c r="A379" s="271"/>
      <c r="B379" s="272"/>
      <c r="C379" s="267"/>
      <c r="D379" s="267"/>
      <c r="E379" s="267"/>
      <c r="F379" s="267"/>
      <c r="G379" s="267"/>
      <c r="H379" s="267"/>
      <c r="I379" s="267"/>
      <c r="J379" s="267"/>
      <c r="K379" s="267"/>
      <c r="L379" s="268"/>
      <c r="M379" s="269"/>
      <c r="N379" s="270"/>
      <c r="O379" s="269"/>
      <c r="P379" s="270"/>
      <c r="Q379" s="263"/>
      <c r="R379" s="263"/>
      <c r="S379" s="262"/>
      <c r="T379" s="263"/>
      <c r="U379" s="263"/>
      <c r="V379" s="273"/>
      <c r="W379" s="273"/>
      <c r="X379" s="274"/>
    </row>
    <row r="380" spans="1:24" ht="18" x14ac:dyDescent="0.25">
      <c r="A380" s="271"/>
      <c r="B380" s="272"/>
      <c r="C380" s="267"/>
      <c r="D380" s="267"/>
      <c r="E380" s="267"/>
      <c r="F380" s="267"/>
      <c r="G380" s="267"/>
      <c r="H380" s="267"/>
      <c r="I380" s="267"/>
      <c r="J380" s="267"/>
      <c r="K380" s="267"/>
      <c r="L380" s="268"/>
      <c r="M380" s="269"/>
      <c r="N380" s="270"/>
      <c r="O380" s="269"/>
      <c r="P380" s="270"/>
      <c r="Q380" s="263"/>
      <c r="R380" s="263"/>
      <c r="S380" s="262"/>
      <c r="T380" s="263"/>
      <c r="U380" s="263"/>
      <c r="V380" s="273"/>
      <c r="W380" s="273"/>
      <c r="X380" s="274"/>
    </row>
    <row r="381" spans="1:24" ht="18" x14ac:dyDescent="0.25">
      <c r="A381" s="271"/>
      <c r="B381" s="272"/>
      <c r="C381" s="267"/>
      <c r="D381" s="267"/>
      <c r="E381" s="267"/>
      <c r="F381" s="267"/>
      <c r="G381" s="267"/>
      <c r="H381" s="267"/>
      <c r="I381" s="267"/>
      <c r="J381" s="267"/>
      <c r="K381" s="267"/>
      <c r="L381" s="268"/>
      <c r="M381" s="269"/>
      <c r="N381" s="270"/>
      <c r="O381" s="269"/>
      <c r="P381" s="270"/>
      <c r="Q381" s="263"/>
      <c r="R381" s="263"/>
      <c r="S381" s="262"/>
      <c r="T381" s="263"/>
      <c r="U381" s="263"/>
      <c r="V381" s="273"/>
      <c r="W381" s="273"/>
      <c r="X381" s="274"/>
    </row>
    <row r="382" spans="1:24" ht="18" x14ac:dyDescent="0.25">
      <c r="A382" s="271"/>
      <c r="B382" s="272"/>
      <c r="C382" s="267"/>
      <c r="D382" s="267"/>
      <c r="E382" s="267"/>
      <c r="F382" s="267"/>
      <c r="G382" s="267"/>
      <c r="H382" s="267"/>
      <c r="I382" s="267"/>
      <c r="J382" s="267"/>
      <c r="K382" s="267"/>
      <c r="L382" s="268"/>
      <c r="M382" s="269"/>
      <c r="N382" s="270"/>
      <c r="O382" s="269"/>
      <c r="P382" s="270"/>
      <c r="Q382" s="263"/>
      <c r="R382" s="263"/>
      <c r="S382" s="262"/>
      <c r="T382" s="263"/>
      <c r="U382" s="263"/>
      <c r="V382" s="273"/>
      <c r="W382" s="273"/>
      <c r="X382" s="274"/>
    </row>
    <row r="383" spans="1:24" ht="18" x14ac:dyDescent="0.25">
      <c r="A383" s="271"/>
      <c r="B383" s="272"/>
      <c r="C383" s="267"/>
      <c r="D383" s="267"/>
      <c r="E383" s="267"/>
      <c r="F383" s="267"/>
      <c r="G383" s="267"/>
      <c r="H383" s="267"/>
      <c r="I383" s="267"/>
      <c r="J383" s="267"/>
      <c r="K383" s="267"/>
      <c r="L383" s="268"/>
      <c r="M383" s="269"/>
      <c r="N383" s="270"/>
      <c r="O383" s="269"/>
      <c r="P383" s="270"/>
      <c r="Q383" s="263"/>
      <c r="R383" s="263"/>
      <c r="S383" s="262"/>
      <c r="T383" s="263"/>
      <c r="U383" s="263"/>
      <c r="V383" s="273"/>
      <c r="W383" s="273"/>
      <c r="X383" s="274"/>
    </row>
    <row r="384" spans="1:24" ht="18" x14ac:dyDescent="0.25">
      <c r="A384" s="271"/>
      <c r="B384" s="272"/>
      <c r="C384" s="267"/>
      <c r="D384" s="267"/>
      <c r="E384" s="267"/>
      <c r="F384" s="267"/>
      <c r="G384" s="267"/>
      <c r="H384" s="267"/>
      <c r="I384" s="267"/>
      <c r="J384" s="267"/>
      <c r="K384" s="267"/>
      <c r="L384" s="268"/>
      <c r="M384" s="269"/>
      <c r="N384" s="270"/>
      <c r="O384" s="269"/>
      <c r="P384" s="270"/>
      <c r="Q384" s="263"/>
      <c r="R384" s="263"/>
      <c r="S384" s="262"/>
      <c r="T384" s="263"/>
      <c r="U384" s="263"/>
      <c r="V384" s="273"/>
      <c r="W384" s="273"/>
      <c r="X384" s="274"/>
    </row>
    <row r="385" spans="1:24" ht="18" x14ac:dyDescent="0.25">
      <c r="A385" s="271"/>
      <c r="B385" s="272"/>
      <c r="C385" s="267"/>
      <c r="D385" s="267"/>
      <c r="E385" s="267"/>
      <c r="F385" s="267"/>
      <c r="G385" s="267"/>
      <c r="H385" s="267"/>
      <c r="I385" s="267"/>
      <c r="J385" s="267"/>
      <c r="K385" s="267"/>
      <c r="L385" s="268"/>
      <c r="M385" s="269"/>
      <c r="N385" s="270"/>
      <c r="O385" s="269"/>
      <c r="P385" s="270"/>
      <c r="Q385" s="263"/>
      <c r="R385" s="263"/>
      <c r="S385" s="262"/>
      <c r="T385" s="263"/>
      <c r="U385" s="263"/>
      <c r="V385" s="273"/>
      <c r="W385" s="273"/>
      <c r="X385" s="274"/>
    </row>
    <row r="386" spans="1:24" ht="18" x14ac:dyDescent="0.25">
      <c r="A386" s="271"/>
      <c r="B386" s="272"/>
      <c r="C386" s="267"/>
      <c r="D386" s="267"/>
      <c r="E386" s="267"/>
      <c r="F386" s="267"/>
      <c r="G386" s="267"/>
      <c r="H386" s="267"/>
      <c r="I386" s="267"/>
      <c r="J386" s="267"/>
      <c r="K386" s="267"/>
      <c r="L386" s="268"/>
      <c r="M386" s="269"/>
      <c r="N386" s="270"/>
      <c r="O386" s="269"/>
      <c r="P386" s="270"/>
      <c r="Q386" s="263"/>
      <c r="R386" s="263"/>
      <c r="S386" s="262"/>
      <c r="T386" s="263"/>
      <c r="U386" s="263"/>
      <c r="V386" s="273"/>
      <c r="W386" s="273"/>
      <c r="X386" s="274"/>
    </row>
    <row r="387" spans="1:24" ht="18" x14ac:dyDescent="0.25">
      <c r="A387" s="271"/>
      <c r="B387" s="272"/>
      <c r="C387" s="267"/>
      <c r="D387" s="267"/>
      <c r="E387" s="267"/>
      <c r="F387" s="267"/>
      <c r="G387" s="267"/>
      <c r="H387" s="267"/>
      <c r="I387" s="267"/>
      <c r="J387" s="267"/>
      <c r="K387" s="267"/>
      <c r="L387" s="268"/>
      <c r="M387" s="269"/>
      <c r="N387" s="270"/>
      <c r="O387" s="269"/>
      <c r="P387" s="270"/>
      <c r="Q387" s="263"/>
      <c r="R387" s="263"/>
      <c r="S387" s="262"/>
      <c r="T387" s="263"/>
      <c r="U387" s="263"/>
      <c r="V387" s="273"/>
      <c r="W387" s="273"/>
      <c r="X387" s="274"/>
    </row>
    <row r="388" spans="1:24" ht="18" x14ac:dyDescent="0.25">
      <c r="A388" s="271"/>
      <c r="B388" s="272"/>
      <c r="C388" s="267"/>
      <c r="D388" s="267"/>
      <c r="E388" s="267"/>
      <c r="F388" s="267"/>
      <c r="G388" s="267"/>
      <c r="H388" s="267"/>
      <c r="I388" s="267"/>
      <c r="J388" s="267"/>
      <c r="K388" s="267"/>
      <c r="L388" s="268"/>
      <c r="M388" s="269"/>
      <c r="N388" s="270"/>
      <c r="O388" s="269"/>
      <c r="P388" s="270"/>
      <c r="Q388" s="263"/>
      <c r="R388" s="263"/>
      <c r="S388" s="262"/>
      <c r="T388" s="263"/>
      <c r="U388" s="263"/>
      <c r="V388" s="273"/>
      <c r="W388" s="273"/>
      <c r="X388" s="274"/>
    </row>
    <row r="389" spans="1:24" ht="18" x14ac:dyDescent="0.25">
      <c r="A389" s="271"/>
      <c r="B389" s="272"/>
      <c r="C389" s="267"/>
      <c r="D389" s="267"/>
      <c r="E389" s="267"/>
      <c r="F389" s="267"/>
      <c r="G389" s="267"/>
      <c r="H389" s="267"/>
      <c r="I389" s="267"/>
      <c r="J389" s="267"/>
      <c r="K389" s="267"/>
      <c r="L389" s="268"/>
      <c r="M389" s="269"/>
      <c r="N389" s="270"/>
      <c r="O389" s="269"/>
      <c r="P389" s="270"/>
      <c r="Q389" s="263"/>
      <c r="R389" s="263"/>
      <c r="S389" s="262"/>
      <c r="T389" s="263"/>
      <c r="U389" s="263"/>
      <c r="V389" s="273"/>
      <c r="W389" s="273"/>
      <c r="X389" s="274"/>
    </row>
    <row r="390" spans="1:24" ht="18" x14ac:dyDescent="0.25">
      <c r="A390" s="271"/>
      <c r="B390" s="272"/>
      <c r="C390" s="267"/>
      <c r="D390" s="267"/>
      <c r="E390" s="267"/>
      <c r="F390" s="267"/>
      <c r="G390" s="267"/>
      <c r="H390" s="267"/>
      <c r="I390" s="267"/>
      <c r="J390" s="267"/>
      <c r="K390" s="267"/>
      <c r="L390" s="268"/>
      <c r="M390" s="269"/>
      <c r="N390" s="270"/>
      <c r="O390" s="269"/>
      <c r="P390" s="270"/>
      <c r="Q390" s="263"/>
      <c r="R390" s="263"/>
      <c r="S390" s="262"/>
      <c r="T390" s="263"/>
      <c r="U390" s="263"/>
      <c r="V390" s="273"/>
      <c r="W390" s="273"/>
      <c r="X390" s="274"/>
    </row>
    <row r="391" spans="1:24" ht="18" x14ac:dyDescent="0.25">
      <c r="A391" s="271"/>
      <c r="B391" s="272"/>
      <c r="C391" s="267"/>
      <c r="D391" s="267"/>
      <c r="E391" s="267"/>
      <c r="F391" s="267"/>
      <c r="G391" s="267"/>
      <c r="H391" s="267"/>
      <c r="I391" s="267"/>
      <c r="J391" s="267"/>
      <c r="K391" s="267"/>
      <c r="L391" s="268"/>
      <c r="M391" s="269"/>
      <c r="N391" s="270"/>
      <c r="O391" s="269"/>
      <c r="P391" s="270"/>
      <c r="Q391" s="263"/>
      <c r="R391" s="263"/>
      <c r="S391" s="262"/>
      <c r="T391" s="263"/>
      <c r="U391" s="263"/>
      <c r="V391" s="273"/>
      <c r="W391" s="273"/>
      <c r="X391" s="274"/>
    </row>
    <row r="392" spans="1:24" ht="18" x14ac:dyDescent="0.25">
      <c r="A392" s="271"/>
      <c r="B392" s="272"/>
      <c r="C392" s="267"/>
      <c r="D392" s="267"/>
      <c r="E392" s="267"/>
      <c r="F392" s="267"/>
      <c r="G392" s="267"/>
      <c r="H392" s="267"/>
      <c r="I392" s="267"/>
      <c r="J392" s="267"/>
      <c r="K392" s="267"/>
      <c r="L392" s="268"/>
      <c r="M392" s="269"/>
      <c r="N392" s="270"/>
      <c r="O392" s="269"/>
      <c r="P392" s="270"/>
      <c r="Q392" s="263"/>
      <c r="R392" s="263"/>
      <c r="S392" s="262"/>
      <c r="T392" s="263"/>
      <c r="U392" s="263"/>
      <c r="V392" s="273"/>
      <c r="W392" s="273"/>
      <c r="X392" s="274"/>
    </row>
    <row r="393" spans="1:24" ht="18" x14ac:dyDescent="0.25">
      <c r="A393" s="271"/>
      <c r="B393" s="272"/>
      <c r="C393" s="267"/>
      <c r="D393" s="267"/>
      <c r="E393" s="267"/>
      <c r="F393" s="267"/>
      <c r="G393" s="267"/>
      <c r="H393" s="267"/>
      <c r="I393" s="267"/>
      <c r="J393" s="267"/>
      <c r="K393" s="267"/>
      <c r="L393" s="268"/>
      <c r="M393" s="269"/>
      <c r="N393" s="270"/>
      <c r="O393" s="269"/>
      <c r="P393" s="270"/>
      <c r="Q393" s="263"/>
      <c r="R393" s="263"/>
      <c r="S393" s="262"/>
      <c r="T393" s="263"/>
      <c r="U393" s="263"/>
      <c r="V393" s="273"/>
      <c r="W393" s="273"/>
      <c r="X393" s="274"/>
    </row>
    <row r="394" spans="1:24" ht="18" x14ac:dyDescent="0.25">
      <c r="A394" s="271"/>
      <c r="B394" s="272"/>
      <c r="C394" s="267"/>
      <c r="D394" s="267"/>
      <c r="E394" s="267"/>
      <c r="F394" s="267"/>
      <c r="G394" s="267"/>
      <c r="H394" s="267"/>
      <c r="I394" s="267"/>
      <c r="J394" s="267"/>
      <c r="K394" s="267"/>
      <c r="L394" s="268"/>
      <c r="M394" s="269"/>
      <c r="N394" s="270"/>
      <c r="O394" s="269"/>
      <c r="P394" s="270"/>
      <c r="Q394" s="263"/>
      <c r="R394" s="263"/>
      <c r="S394" s="262"/>
      <c r="T394" s="263"/>
      <c r="U394" s="263"/>
      <c r="V394" s="273"/>
      <c r="W394" s="273"/>
      <c r="X394" s="274"/>
    </row>
    <row r="395" spans="1:24" ht="18" x14ac:dyDescent="0.25">
      <c r="A395" s="271"/>
      <c r="B395" s="272"/>
      <c r="C395" s="267"/>
      <c r="D395" s="267"/>
      <c r="E395" s="267"/>
      <c r="F395" s="267"/>
      <c r="G395" s="267"/>
      <c r="H395" s="267"/>
      <c r="I395" s="267"/>
      <c r="J395" s="267"/>
      <c r="K395" s="267"/>
      <c r="L395" s="268"/>
      <c r="M395" s="269"/>
      <c r="N395" s="270"/>
      <c r="O395" s="269"/>
      <c r="P395" s="270"/>
      <c r="Q395" s="263"/>
      <c r="R395" s="263"/>
      <c r="S395" s="262"/>
      <c r="T395" s="263"/>
      <c r="U395" s="263"/>
      <c r="V395" s="273"/>
      <c r="W395" s="273"/>
      <c r="X395" s="274"/>
    </row>
    <row r="396" spans="1:24" ht="18" x14ac:dyDescent="0.25">
      <c r="A396" s="271"/>
      <c r="B396" s="272"/>
      <c r="C396" s="267"/>
      <c r="D396" s="267"/>
      <c r="E396" s="267"/>
      <c r="F396" s="267"/>
      <c r="G396" s="267"/>
      <c r="H396" s="267"/>
      <c r="I396" s="267"/>
      <c r="J396" s="267"/>
      <c r="K396" s="267"/>
      <c r="L396" s="268"/>
      <c r="M396" s="269"/>
      <c r="N396" s="270"/>
      <c r="O396" s="269"/>
      <c r="P396" s="270"/>
      <c r="Q396" s="263"/>
      <c r="R396" s="263"/>
      <c r="S396" s="262"/>
      <c r="T396" s="263"/>
      <c r="U396" s="263"/>
      <c r="V396" s="273"/>
      <c r="W396" s="273"/>
      <c r="X396" s="274"/>
    </row>
    <row r="397" spans="1:24" ht="18" x14ac:dyDescent="0.25">
      <c r="A397" s="271"/>
      <c r="B397" s="272"/>
      <c r="C397" s="267"/>
      <c r="D397" s="267"/>
      <c r="E397" s="267"/>
      <c r="F397" s="267"/>
      <c r="G397" s="267"/>
      <c r="H397" s="267"/>
      <c r="I397" s="267"/>
      <c r="J397" s="267"/>
      <c r="K397" s="267"/>
      <c r="L397" s="268"/>
      <c r="M397" s="269"/>
      <c r="N397" s="270"/>
      <c r="O397" s="269"/>
      <c r="P397" s="270"/>
      <c r="Q397" s="263"/>
      <c r="R397" s="263"/>
      <c r="S397" s="262"/>
      <c r="T397" s="263"/>
      <c r="U397" s="263"/>
      <c r="V397" s="273"/>
      <c r="W397" s="273"/>
      <c r="X397" s="274"/>
    </row>
    <row r="398" spans="1:24" ht="18" x14ac:dyDescent="0.25">
      <c r="A398" s="271"/>
      <c r="B398" s="272"/>
      <c r="C398" s="267"/>
      <c r="D398" s="267"/>
      <c r="E398" s="267"/>
      <c r="F398" s="267"/>
      <c r="G398" s="267"/>
      <c r="H398" s="267"/>
      <c r="I398" s="267"/>
      <c r="J398" s="267"/>
      <c r="K398" s="267"/>
      <c r="L398" s="268"/>
      <c r="M398" s="269"/>
      <c r="N398" s="270"/>
      <c r="O398" s="269"/>
      <c r="P398" s="270"/>
      <c r="Q398" s="263"/>
      <c r="R398" s="263"/>
      <c r="S398" s="262"/>
      <c r="T398" s="263"/>
      <c r="U398" s="263"/>
      <c r="V398" s="273"/>
      <c r="W398" s="273"/>
      <c r="X398" s="274"/>
    </row>
    <row r="399" spans="1:24" ht="18" x14ac:dyDescent="0.25">
      <c r="A399" s="271"/>
      <c r="B399" s="272"/>
      <c r="C399" s="267"/>
      <c r="D399" s="267"/>
      <c r="E399" s="267"/>
      <c r="F399" s="267"/>
      <c r="G399" s="267"/>
      <c r="H399" s="267"/>
      <c r="I399" s="267"/>
      <c r="J399" s="267"/>
      <c r="K399" s="267"/>
      <c r="L399" s="268"/>
      <c r="M399" s="269"/>
      <c r="N399" s="270"/>
      <c r="O399" s="269"/>
      <c r="P399" s="270"/>
      <c r="Q399" s="263"/>
      <c r="R399" s="263"/>
      <c r="S399" s="262"/>
      <c r="T399" s="263"/>
      <c r="U399" s="263"/>
      <c r="V399" s="273"/>
      <c r="W399" s="273"/>
      <c r="X399" s="274"/>
    </row>
    <row r="400" spans="1:24" ht="18" x14ac:dyDescent="0.25">
      <c r="A400" s="271"/>
      <c r="B400" s="272"/>
      <c r="C400" s="267"/>
      <c r="D400" s="267"/>
      <c r="E400" s="267"/>
      <c r="F400" s="267"/>
      <c r="G400" s="267"/>
      <c r="H400" s="267"/>
      <c r="I400" s="267"/>
      <c r="J400" s="267"/>
      <c r="K400" s="267"/>
      <c r="L400" s="268"/>
      <c r="M400" s="269"/>
      <c r="N400" s="270"/>
      <c r="O400" s="269"/>
      <c r="P400" s="270"/>
      <c r="Q400" s="263"/>
      <c r="R400" s="263"/>
      <c r="S400" s="262"/>
      <c r="T400" s="263"/>
      <c r="U400" s="263"/>
      <c r="V400" s="273"/>
      <c r="W400" s="273"/>
      <c r="X400" s="274"/>
    </row>
    <row r="401" spans="1:24" ht="18" x14ac:dyDescent="0.25">
      <c r="A401" s="271"/>
      <c r="B401" s="272"/>
      <c r="C401" s="267"/>
      <c r="D401" s="267"/>
      <c r="E401" s="267"/>
      <c r="F401" s="267"/>
      <c r="G401" s="267"/>
      <c r="H401" s="267"/>
      <c r="I401" s="267"/>
      <c r="J401" s="267"/>
      <c r="K401" s="267"/>
      <c r="L401" s="268"/>
      <c r="M401" s="269"/>
      <c r="N401" s="270"/>
      <c r="O401" s="269"/>
      <c r="P401" s="270"/>
      <c r="Q401" s="263"/>
      <c r="R401" s="263"/>
      <c r="S401" s="262"/>
      <c r="T401" s="263"/>
      <c r="U401" s="263"/>
      <c r="V401" s="273"/>
      <c r="W401" s="273"/>
      <c r="X401" s="274"/>
    </row>
    <row r="402" spans="1:24" ht="18" x14ac:dyDescent="0.25">
      <c r="A402" s="271"/>
      <c r="B402" s="272"/>
      <c r="C402" s="267"/>
      <c r="D402" s="267"/>
      <c r="E402" s="267"/>
      <c r="F402" s="267"/>
      <c r="G402" s="267"/>
      <c r="H402" s="267"/>
      <c r="I402" s="267"/>
      <c r="J402" s="267"/>
      <c r="K402" s="267"/>
      <c r="L402" s="268"/>
      <c r="M402" s="269"/>
      <c r="N402" s="270"/>
      <c r="O402" s="269"/>
      <c r="P402" s="270"/>
      <c r="Q402" s="263"/>
      <c r="R402" s="263"/>
      <c r="S402" s="262"/>
      <c r="T402" s="263"/>
      <c r="U402" s="263"/>
      <c r="V402" s="273"/>
      <c r="W402" s="273"/>
      <c r="X402" s="274"/>
    </row>
    <row r="403" spans="1:24" ht="18" x14ac:dyDescent="0.25">
      <c r="A403" s="271"/>
      <c r="B403" s="272"/>
      <c r="C403" s="267"/>
      <c r="D403" s="267"/>
      <c r="E403" s="267"/>
      <c r="F403" s="267"/>
      <c r="G403" s="267"/>
      <c r="H403" s="267"/>
      <c r="I403" s="267"/>
      <c r="J403" s="267"/>
      <c r="K403" s="267"/>
      <c r="L403" s="268"/>
      <c r="M403" s="269"/>
      <c r="N403" s="270"/>
      <c r="O403" s="269"/>
      <c r="P403" s="270"/>
      <c r="Q403" s="263"/>
      <c r="R403" s="263"/>
      <c r="S403" s="262"/>
      <c r="T403" s="263"/>
      <c r="U403" s="263"/>
      <c r="V403" s="273"/>
      <c r="W403" s="273"/>
      <c r="X403" s="274"/>
    </row>
    <row r="404" spans="1:24" ht="18" x14ac:dyDescent="0.25">
      <c r="A404" s="271"/>
      <c r="B404" s="272"/>
      <c r="C404" s="267"/>
      <c r="D404" s="267"/>
      <c r="E404" s="267"/>
      <c r="F404" s="267"/>
      <c r="G404" s="267"/>
      <c r="H404" s="267"/>
      <c r="I404" s="267"/>
      <c r="J404" s="267"/>
      <c r="K404" s="267"/>
      <c r="L404" s="268"/>
      <c r="M404" s="269"/>
      <c r="N404" s="270"/>
      <c r="O404" s="269"/>
      <c r="P404" s="270"/>
      <c r="Q404" s="263"/>
      <c r="R404" s="263"/>
      <c r="S404" s="262"/>
      <c r="T404" s="263"/>
      <c r="U404" s="263"/>
      <c r="V404" s="273"/>
      <c r="W404" s="273"/>
      <c r="X404" s="274"/>
    </row>
    <row r="405" spans="1:24" ht="18" x14ac:dyDescent="0.25">
      <c r="A405" s="271"/>
      <c r="B405" s="272"/>
      <c r="C405" s="267"/>
      <c r="D405" s="267"/>
      <c r="E405" s="267"/>
      <c r="F405" s="267"/>
      <c r="G405" s="267"/>
      <c r="H405" s="267"/>
      <c r="I405" s="267"/>
      <c r="J405" s="267"/>
      <c r="K405" s="267"/>
      <c r="L405" s="268"/>
      <c r="M405" s="269"/>
      <c r="N405" s="270"/>
      <c r="O405" s="269"/>
      <c r="P405" s="270"/>
      <c r="Q405" s="263"/>
      <c r="R405" s="263"/>
      <c r="S405" s="262"/>
      <c r="T405" s="263"/>
      <c r="U405" s="263"/>
      <c r="V405" s="273"/>
      <c r="W405" s="273"/>
      <c r="X405" s="274"/>
    </row>
    <row r="406" spans="1:24" ht="18" x14ac:dyDescent="0.25">
      <c r="A406" s="271"/>
      <c r="B406" s="272"/>
      <c r="C406" s="267"/>
      <c r="D406" s="267"/>
      <c r="E406" s="267"/>
      <c r="F406" s="267"/>
      <c r="G406" s="267"/>
      <c r="H406" s="267"/>
      <c r="I406" s="267"/>
      <c r="J406" s="267"/>
      <c r="K406" s="267"/>
      <c r="L406" s="268"/>
      <c r="M406" s="269"/>
      <c r="N406" s="270"/>
      <c r="O406" s="269"/>
      <c r="P406" s="270"/>
      <c r="Q406" s="263"/>
      <c r="R406" s="263"/>
      <c r="S406" s="262"/>
      <c r="T406" s="263"/>
      <c r="U406" s="263"/>
      <c r="V406" s="273"/>
      <c r="W406" s="273"/>
      <c r="X406" s="274"/>
    </row>
    <row r="407" spans="1:24" ht="18" x14ac:dyDescent="0.25">
      <c r="A407" s="271"/>
      <c r="B407" s="272"/>
      <c r="C407" s="267"/>
      <c r="D407" s="267"/>
      <c r="E407" s="267"/>
      <c r="F407" s="267"/>
      <c r="G407" s="267"/>
      <c r="H407" s="267"/>
      <c r="I407" s="267"/>
      <c r="J407" s="267"/>
      <c r="K407" s="267"/>
      <c r="L407" s="268"/>
      <c r="M407" s="269"/>
      <c r="N407" s="270"/>
      <c r="O407" s="269"/>
      <c r="P407" s="270"/>
      <c r="Q407" s="263"/>
      <c r="R407" s="263"/>
      <c r="S407" s="262"/>
      <c r="T407" s="263"/>
      <c r="U407" s="263"/>
      <c r="V407" s="273"/>
      <c r="W407" s="273"/>
      <c r="X407" s="274"/>
    </row>
    <row r="408" spans="1:24" ht="18" x14ac:dyDescent="0.25">
      <c r="A408" s="271"/>
      <c r="B408" s="272"/>
      <c r="C408" s="267"/>
      <c r="D408" s="267"/>
      <c r="E408" s="267"/>
      <c r="F408" s="267"/>
      <c r="G408" s="267"/>
      <c r="H408" s="267"/>
      <c r="I408" s="267"/>
      <c r="J408" s="267"/>
      <c r="K408" s="267"/>
      <c r="L408" s="268"/>
      <c r="M408" s="269"/>
      <c r="N408" s="270"/>
      <c r="O408" s="269"/>
      <c r="P408" s="270"/>
      <c r="Q408" s="263"/>
      <c r="R408" s="263"/>
      <c r="S408" s="262"/>
      <c r="T408" s="263"/>
      <c r="U408" s="263"/>
      <c r="V408" s="273"/>
      <c r="W408" s="273"/>
      <c r="X408" s="274"/>
    </row>
    <row r="409" spans="1:24" ht="18" x14ac:dyDescent="0.25">
      <c r="A409" s="271"/>
      <c r="B409" s="272"/>
      <c r="C409" s="267"/>
      <c r="D409" s="267"/>
      <c r="E409" s="267"/>
      <c r="F409" s="267"/>
      <c r="G409" s="267"/>
      <c r="H409" s="267"/>
      <c r="I409" s="267"/>
      <c r="J409" s="267"/>
      <c r="K409" s="267"/>
      <c r="L409" s="268"/>
      <c r="M409" s="269"/>
      <c r="N409" s="270"/>
      <c r="O409" s="269"/>
      <c r="P409" s="270"/>
      <c r="Q409" s="263"/>
      <c r="R409" s="263"/>
      <c r="S409" s="262"/>
      <c r="T409" s="263"/>
      <c r="U409" s="263"/>
      <c r="V409" s="273"/>
      <c r="W409" s="273"/>
      <c r="X409" s="274"/>
    </row>
    <row r="410" spans="1:24" ht="18" x14ac:dyDescent="0.25">
      <c r="A410" s="271"/>
      <c r="B410" s="272"/>
      <c r="C410" s="267"/>
      <c r="D410" s="267"/>
      <c r="E410" s="267"/>
      <c r="F410" s="267"/>
      <c r="G410" s="267"/>
      <c r="H410" s="267"/>
      <c r="I410" s="267"/>
      <c r="J410" s="267"/>
      <c r="K410" s="267"/>
      <c r="L410" s="268"/>
      <c r="M410" s="269"/>
      <c r="N410" s="270"/>
      <c r="O410" s="269"/>
      <c r="P410" s="270"/>
      <c r="Q410" s="263"/>
      <c r="R410" s="263"/>
      <c r="S410" s="262"/>
      <c r="T410" s="263"/>
      <c r="U410" s="263"/>
      <c r="V410" s="273"/>
      <c r="W410" s="273"/>
      <c r="X410" s="274"/>
    </row>
    <row r="411" spans="1:24" ht="18" x14ac:dyDescent="0.25">
      <c r="A411" s="271"/>
      <c r="B411" s="272"/>
      <c r="C411" s="267"/>
      <c r="D411" s="267"/>
      <c r="E411" s="267"/>
      <c r="F411" s="267"/>
      <c r="G411" s="267"/>
      <c r="H411" s="267"/>
      <c r="I411" s="267"/>
      <c r="J411" s="267"/>
      <c r="K411" s="267"/>
      <c r="L411" s="268"/>
      <c r="M411" s="269"/>
      <c r="N411" s="270"/>
      <c r="O411" s="269"/>
      <c r="P411" s="270"/>
      <c r="Q411" s="263"/>
      <c r="R411" s="263"/>
      <c r="S411" s="262"/>
      <c r="T411" s="263"/>
      <c r="U411" s="263"/>
      <c r="V411" s="273"/>
      <c r="W411" s="273"/>
      <c r="X411" s="274"/>
    </row>
    <row r="412" spans="1:24" ht="18" x14ac:dyDescent="0.25">
      <c r="A412" s="271"/>
      <c r="B412" s="272"/>
      <c r="C412" s="267"/>
      <c r="D412" s="267"/>
      <c r="E412" s="267"/>
      <c r="F412" s="267"/>
      <c r="G412" s="267"/>
      <c r="H412" s="267"/>
      <c r="I412" s="267"/>
      <c r="J412" s="267"/>
      <c r="K412" s="267"/>
      <c r="L412" s="268"/>
      <c r="M412" s="269"/>
      <c r="N412" s="270"/>
      <c r="O412" s="269"/>
      <c r="P412" s="270"/>
      <c r="Q412" s="263"/>
      <c r="R412" s="263"/>
      <c r="S412" s="262"/>
      <c r="T412" s="263"/>
      <c r="U412" s="263"/>
      <c r="V412" s="273"/>
      <c r="W412" s="273"/>
      <c r="X412" s="274"/>
    </row>
    <row r="413" spans="1:24" ht="18" x14ac:dyDescent="0.25">
      <c r="A413" s="271"/>
      <c r="B413" s="272"/>
      <c r="C413" s="267"/>
      <c r="D413" s="267"/>
      <c r="E413" s="267"/>
      <c r="F413" s="267"/>
      <c r="G413" s="267"/>
      <c r="H413" s="267"/>
      <c r="I413" s="267"/>
      <c r="J413" s="267"/>
      <c r="K413" s="267"/>
      <c r="L413" s="268"/>
      <c r="M413" s="269"/>
      <c r="N413" s="270"/>
      <c r="O413" s="269"/>
      <c r="P413" s="270"/>
      <c r="Q413" s="263"/>
      <c r="R413" s="263"/>
      <c r="S413" s="262"/>
      <c r="T413" s="263"/>
      <c r="U413" s="263"/>
      <c r="V413" s="273"/>
      <c r="W413" s="273"/>
      <c r="X413" s="274"/>
    </row>
    <row r="414" spans="1:24" ht="18" x14ac:dyDescent="0.25">
      <c r="A414" s="271"/>
      <c r="B414" s="272"/>
      <c r="C414" s="267"/>
      <c r="D414" s="267"/>
      <c r="E414" s="267"/>
      <c r="F414" s="267"/>
      <c r="G414" s="267"/>
      <c r="H414" s="267"/>
      <c r="I414" s="267"/>
      <c r="J414" s="267"/>
      <c r="K414" s="267"/>
      <c r="L414" s="268"/>
      <c r="M414" s="269"/>
      <c r="N414" s="270"/>
      <c r="O414" s="269"/>
      <c r="P414" s="270"/>
      <c r="Q414" s="263"/>
      <c r="R414" s="263"/>
      <c r="S414" s="262"/>
      <c r="T414" s="263"/>
      <c r="U414" s="263"/>
      <c r="V414" s="273"/>
      <c r="W414" s="273"/>
      <c r="X414" s="274"/>
    </row>
    <row r="415" spans="1:24" ht="18" x14ac:dyDescent="0.25">
      <c r="A415" s="271"/>
      <c r="B415" s="272"/>
      <c r="C415" s="267"/>
      <c r="D415" s="267"/>
      <c r="E415" s="267"/>
      <c r="F415" s="267"/>
      <c r="G415" s="267"/>
      <c r="H415" s="267"/>
      <c r="I415" s="267"/>
      <c r="J415" s="267"/>
      <c r="K415" s="267"/>
      <c r="L415" s="268"/>
      <c r="M415" s="269"/>
      <c r="N415" s="270"/>
      <c r="O415" s="269"/>
      <c r="P415" s="270"/>
      <c r="Q415" s="263"/>
      <c r="R415" s="263"/>
      <c r="S415" s="262"/>
      <c r="T415" s="263"/>
      <c r="U415" s="263"/>
      <c r="V415" s="273"/>
      <c r="W415" s="273"/>
      <c r="X415" s="274"/>
    </row>
    <row r="416" spans="1:24" ht="18" x14ac:dyDescent="0.25">
      <c r="A416" s="271"/>
      <c r="B416" s="272"/>
      <c r="C416" s="267"/>
      <c r="D416" s="267"/>
      <c r="E416" s="267"/>
      <c r="F416" s="267"/>
      <c r="G416" s="267"/>
      <c r="H416" s="267"/>
      <c r="I416" s="267"/>
      <c r="J416" s="267"/>
      <c r="K416" s="267"/>
      <c r="L416" s="268"/>
      <c r="M416" s="269"/>
      <c r="N416" s="270"/>
      <c r="O416" s="269"/>
      <c r="P416" s="270"/>
      <c r="Q416" s="263"/>
      <c r="R416" s="263"/>
      <c r="S416" s="262"/>
      <c r="T416" s="263"/>
      <c r="U416" s="263"/>
      <c r="V416" s="273"/>
      <c r="W416" s="273"/>
      <c r="X416" s="274"/>
    </row>
    <row r="417" spans="1:24" ht="18" x14ac:dyDescent="0.25">
      <c r="A417" s="271"/>
      <c r="B417" s="272"/>
      <c r="C417" s="267"/>
      <c r="D417" s="267"/>
      <c r="E417" s="267"/>
      <c r="F417" s="267"/>
      <c r="G417" s="267"/>
      <c r="H417" s="267"/>
      <c r="I417" s="267"/>
      <c r="J417" s="267"/>
      <c r="K417" s="267"/>
      <c r="L417" s="268"/>
      <c r="M417" s="269"/>
      <c r="N417" s="270"/>
      <c r="O417" s="269"/>
      <c r="P417" s="270"/>
      <c r="Q417" s="263"/>
      <c r="R417" s="263"/>
      <c r="S417" s="262"/>
      <c r="T417" s="263"/>
      <c r="U417" s="263"/>
      <c r="V417" s="273"/>
      <c r="W417" s="273"/>
      <c r="X417" s="274"/>
    </row>
    <row r="418" spans="1:24" ht="18" x14ac:dyDescent="0.25">
      <c r="A418" s="271"/>
      <c r="B418" s="272"/>
      <c r="C418" s="267"/>
      <c r="D418" s="267"/>
      <c r="E418" s="267"/>
      <c r="F418" s="267"/>
      <c r="G418" s="267"/>
      <c r="H418" s="267"/>
      <c r="I418" s="267"/>
      <c r="J418" s="267"/>
      <c r="K418" s="267"/>
      <c r="L418" s="268"/>
      <c r="M418" s="269"/>
      <c r="N418" s="270"/>
      <c r="O418" s="269"/>
      <c r="P418" s="270"/>
      <c r="Q418" s="263"/>
      <c r="R418" s="263"/>
      <c r="S418" s="262"/>
      <c r="T418" s="263"/>
      <c r="U418" s="263"/>
      <c r="V418" s="273"/>
      <c r="W418" s="273"/>
      <c r="X418" s="274"/>
    </row>
    <row r="419" spans="1:24" ht="18" x14ac:dyDescent="0.25">
      <c r="A419" s="271"/>
      <c r="B419" s="272"/>
      <c r="C419" s="267"/>
      <c r="D419" s="267"/>
      <c r="E419" s="267"/>
      <c r="F419" s="267"/>
      <c r="G419" s="267"/>
      <c r="H419" s="267"/>
      <c r="I419" s="267"/>
      <c r="J419" s="267"/>
      <c r="K419" s="267"/>
      <c r="L419" s="268"/>
      <c r="M419" s="269"/>
      <c r="N419" s="270"/>
      <c r="O419" s="269"/>
      <c r="P419" s="270"/>
      <c r="Q419" s="263"/>
      <c r="R419" s="263"/>
      <c r="S419" s="262"/>
      <c r="T419" s="263"/>
      <c r="U419" s="263"/>
      <c r="V419" s="273"/>
      <c r="W419" s="273"/>
      <c r="X419" s="274"/>
    </row>
    <row r="420" spans="1:24" ht="18" x14ac:dyDescent="0.25">
      <c r="A420" s="271"/>
      <c r="B420" s="272"/>
      <c r="C420" s="267"/>
      <c r="D420" s="267"/>
      <c r="E420" s="267"/>
      <c r="F420" s="267"/>
      <c r="G420" s="267"/>
      <c r="H420" s="267"/>
      <c r="I420" s="267"/>
      <c r="J420" s="267"/>
      <c r="K420" s="267"/>
      <c r="L420" s="268"/>
      <c r="M420" s="269"/>
      <c r="N420" s="270"/>
      <c r="O420" s="269"/>
      <c r="P420" s="270"/>
      <c r="Q420" s="263"/>
      <c r="R420" s="263"/>
      <c r="S420" s="262"/>
      <c r="T420" s="263"/>
      <c r="U420" s="263"/>
      <c r="V420" s="273"/>
      <c r="W420" s="273"/>
      <c r="X420" s="274"/>
    </row>
    <row r="421" spans="1:24" ht="18" x14ac:dyDescent="0.25">
      <c r="A421" s="271"/>
      <c r="B421" s="272"/>
      <c r="C421" s="267"/>
      <c r="D421" s="267"/>
      <c r="E421" s="267"/>
      <c r="F421" s="267"/>
      <c r="G421" s="267"/>
      <c r="H421" s="267"/>
      <c r="I421" s="267"/>
      <c r="J421" s="267"/>
      <c r="K421" s="267"/>
      <c r="L421" s="268"/>
      <c r="M421" s="269"/>
      <c r="N421" s="270"/>
      <c r="O421" s="269"/>
      <c r="P421" s="270"/>
      <c r="Q421" s="263"/>
      <c r="R421" s="263"/>
      <c r="S421" s="262"/>
      <c r="T421" s="263"/>
      <c r="U421" s="263"/>
      <c r="V421" s="273"/>
      <c r="W421" s="273"/>
      <c r="X421" s="274"/>
    </row>
    <row r="422" spans="1:24" ht="18" x14ac:dyDescent="0.25">
      <c r="A422" s="271"/>
      <c r="B422" s="272"/>
      <c r="C422" s="267"/>
      <c r="D422" s="267"/>
      <c r="E422" s="267"/>
      <c r="F422" s="267"/>
      <c r="G422" s="267"/>
      <c r="H422" s="267"/>
      <c r="I422" s="267"/>
      <c r="J422" s="267"/>
      <c r="K422" s="267"/>
      <c r="L422" s="268"/>
      <c r="M422" s="269"/>
      <c r="N422" s="270"/>
      <c r="O422" s="269"/>
      <c r="P422" s="270"/>
      <c r="Q422" s="263"/>
      <c r="R422" s="263"/>
      <c r="S422" s="262"/>
      <c r="T422" s="263"/>
      <c r="U422" s="263"/>
      <c r="V422" s="273"/>
      <c r="W422" s="273"/>
      <c r="X422" s="274"/>
    </row>
    <row r="423" spans="1:24" ht="18" x14ac:dyDescent="0.25">
      <c r="A423" s="271"/>
      <c r="B423" s="272"/>
      <c r="C423" s="267"/>
      <c r="D423" s="267"/>
      <c r="E423" s="267"/>
      <c r="F423" s="267"/>
      <c r="G423" s="267"/>
      <c r="H423" s="267"/>
      <c r="I423" s="267"/>
      <c r="J423" s="267"/>
      <c r="K423" s="267"/>
      <c r="L423" s="268"/>
      <c r="M423" s="269"/>
      <c r="N423" s="270"/>
      <c r="O423" s="269"/>
      <c r="P423" s="270"/>
      <c r="Q423" s="263"/>
      <c r="R423" s="263"/>
      <c r="S423" s="262"/>
      <c r="T423" s="263"/>
      <c r="U423" s="263"/>
      <c r="V423" s="273"/>
      <c r="W423" s="273"/>
      <c r="X423" s="274"/>
    </row>
    <row r="424" spans="1:24" ht="18" x14ac:dyDescent="0.25">
      <c r="A424" s="271"/>
      <c r="B424" s="272"/>
      <c r="C424" s="267"/>
      <c r="D424" s="267"/>
      <c r="E424" s="267"/>
      <c r="F424" s="267"/>
      <c r="G424" s="267"/>
      <c r="H424" s="267"/>
      <c r="I424" s="267"/>
      <c r="J424" s="267"/>
      <c r="K424" s="267"/>
      <c r="L424" s="268"/>
      <c r="M424" s="269"/>
      <c r="N424" s="270"/>
      <c r="O424" s="269"/>
      <c r="P424" s="270"/>
      <c r="Q424" s="263"/>
      <c r="R424" s="263"/>
      <c r="S424" s="262"/>
      <c r="T424" s="263"/>
      <c r="U424" s="263"/>
      <c r="V424" s="273"/>
      <c r="W424" s="273"/>
      <c r="X424" s="274"/>
    </row>
    <row r="425" spans="1:24" ht="18" x14ac:dyDescent="0.25">
      <c r="A425" s="271"/>
      <c r="B425" s="272"/>
      <c r="C425" s="267"/>
      <c r="D425" s="267"/>
      <c r="E425" s="267"/>
      <c r="F425" s="267"/>
      <c r="G425" s="267"/>
      <c r="H425" s="267"/>
      <c r="I425" s="267"/>
      <c r="J425" s="267"/>
      <c r="K425" s="267"/>
      <c r="L425" s="268"/>
      <c r="M425" s="269"/>
      <c r="N425" s="270"/>
      <c r="O425" s="269"/>
      <c r="P425" s="270"/>
      <c r="Q425" s="263"/>
      <c r="R425" s="263"/>
      <c r="S425" s="262"/>
      <c r="T425" s="263"/>
      <c r="U425" s="263"/>
      <c r="V425" s="273"/>
      <c r="W425" s="273"/>
      <c r="X425" s="274"/>
    </row>
    <row r="426" spans="1:24" ht="18" x14ac:dyDescent="0.25">
      <c r="A426" s="271"/>
      <c r="B426" s="272"/>
      <c r="C426" s="267"/>
      <c r="D426" s="267"/>
      <c r="E426" s="267"/>
      <c r="F426" s="267"/>
      <c r="G426" s="267"/>
      <c r="H426" s="267"/>
      <c r="I426" s="267"/>
      <c r="J426" s="267"/>
      <c r="K426" s="267"/>
      <c r="L426" s="268"/>
      <c r="M426" s="269"/>
      <c r="N426" s="270"/>
      <c r="O426" s="269"/>
      <c r="P426" s="270"/>
      <c r="Q426" s="263"/>
      <c r="R426" s="263"/>
      <c r="S426" s="262"/>
      <c r="T426" s="263"/>
      <c r="U426" s="263"/>
      <c r="V426" s="273"/>
      <c r="W426" s="273"/>
      <c r="X426" s="274"/>
    </row>
    <row r="427" spans="1:24" ht="18" x14ac:dyDescent="0.25">
      <c r="A427" s="271"/>
      <c r="B427" s="272"/>
      <c r="C427" s="267"/>
      <c r="D427" s="267"/>
      <c r="E427" s="267"/>
      <c r="F427" s="267"/>
      <c r="G427" s="267"/>
      <c r="H427" s="267"/>
      <c r="I427" s="267"/>
      <c r="J427" s="267"/>
      <c r="K427" s="267"/>
      <c r="L427" s="268"/>
      <c r="M427" s="269"/>
      <c r="N427" s="270"/>
      <c r="O427" s="269"/>
      <c r="P427" s="270"/>
      <c r="Q427" s="263"/>
      <c r="R427" s="263"/>
      <c r="S427" s="262"/>
      <c r="T427" s="263"/>
      <c r="U427" s="263"/>
      <c r="V427" s="273"/>
      <c r="W427" s="273"/>
      <c r="X427" s="274"/>
    </row>
    <row r="428" spans="1:24" ht="18" x14ac:dyDescent="0.25">
      <c r="A428" s="271"/>
      <c r="B428" s="272"/>
      <c r="C428" s="267"/>
      <c r="D428" s="267"/>
      <c r="E428" s="267"/>
      <c r="F428" s="267"/>
      <c r="G428" s="267"/>
      <c r="H428" s="267"/>
      <c r="I428" s="267"/>
      <c r="J428" s="267"/>
      <c r="K428" s="267"/>
      <c r="L428" s="268"/>
      <c r="M428" s="269"/>
      <c r="N428" s="270"/>
      <c r="O428" s="269"/>
      <c r="P428" s="270"/>
      <c r="Q428" s="263"/>
      <c r="R428" s="263"/>
      <c r="S428" s="262"/>
      <c r="T428" s="263"/>
      <c r="U428" s="263"/>
      <c r="V428" s="273"/>
      <c r="W428" s="273"/>
      <c r="X428" s="274"/>
    </row>
    <row r="429" spans="1:24" ht="18" x14ac:dyDescent="0.25">
      <c r="A429" s="271"/>
      <c r="B429" s="272"/>
      <c r="C429" s="267"/>
      <c r="D429" s="267"/>
      <c r="E429" s="267"/>
      <c r="F429" s="267"/>
      <c r="G429" s="267"/>
      <c r="H429" s="267"/>
      <c r="I429" s="267"/>
      <c r="J429" s="267"/>
      <c r="K429" s="267"/>
      <c r="L429" s="268"/>
      <c r="M429" s="269"/>
      <c r="N429" s="270"/>
      <c r="O429" s="269"/>
      <c r="P429" s="270"/>
      <c r="Q429" s="263"/>
      <c r="R429" s="263"/>
      <c r="S429" s="262"/>
      <c r="T429" s="263"/>
      <c r="U429" s="263"/>
      <c r="V429" s="273"/>
      <c r="W429" s="273"/>
      <c r="X429" s="274"/>
    </row>
    <row r="430" spans="1:24" ht="18" x14ac:dyDescent="0.25">
      <c r="A430" s="271"/>
      <c r="B430" s="272"/>
      <c r="C430" s="267"/>
      <c r="D430" s="267"/>
      <c r="E430" s="267"/>
      <c r="F430" s="267"/>
      <c r="G430" s="267"/>
      <c r="H430" s="267"/>
      <c r="I430" s="267"/>
      <c r="J430" s="267"/>
      <c r="K430" s="267"/>
      <c r="L430" s="268"/>
      <c r="M430" s="269"/>
      <c r="N430" s="270"/>
      <c r="O430" s="269"/>
      <c r="P430" s="270"/>
      <c r="Q430" s="263"/>
      <c r="R430" s="263"/>
      <c r="S430" s="262"/>
      <c r="T430" s="263"/>
      <c r="U430" s="263"/>
      <c r="V430" s="273"/>
      <c r="W430" s="273"/>
      <c r="X430" s="274"/>
    </row>
    <row r="431" spans="1:24" ht="18" x14ac:dyDescent="0.25">
      <c r="A431" s="271"/>
      <c r="B431" s="272"/>
      <c r="C431" s="267"/>
      <c r="D431" s="267"/>
      <c r="E431" s="267"/>
      <c r="F431" s="267"/>
      <c r="G431" s="267"/>
      <c r="H431" s="267"/>
      <c r="I431" s="267"/>
      <c r="J431" s="267"/>
      <c r="K431" s="267"/>
      <c r="L431" s="268"/>
      <c r="M431" s="269"/>
      <c r="N431" s="270"/>
      <c r="O431" s="269"/>
      <c r="P431" s="270"/>
      <c r="Q431" s="263"/>
      <c r="R431" s="263"/>
      <c r="S431" s="262"/>
      <c r="T431" s="263"/>
      <c r="U431" s="263"/>
      <c r="V431" s="273"/>
      <c r="W431" s="273"/>
      <c r="X431" s="274"/>
    </row>
    <row r="432" spans="1:24" ht="18" x14ac:dyDescent="0.25">
      <c r="A432" s="271"/>
      <c r="B432" s="272"/>
      <c r="C432" s="267"/>
      <c r="D432" s="267"/>
      <c r="E432" s="267"/>
      <c r="F432" s="267"/>
      <c r="G432" s="267"/>
      <c r="H432" s="267"/>
      <c r="I432" s="267"/>
      <c r="J432" s="267"/>
      <c r="K432" s="267"/>
      <c r="L432" s="268"/>
      <c r="M432" s="269"/>
      <c r="N432" s="270"/>
      <c r="O432" s="269"/>
      <c r="P432" s="270"/>
      <c r="Q432" s="263"/>
      <c r="R432" s="263"/>
      <c r="S432" s="262"/>
      <c r="T432" s="263"/>
      <c r="U432" s="263"/>
      <c r="V432" s="273"/>
      <c r="W432" s="273"/>
      <c r="X432" s="274"/>
    </row>
    <row r="433" spans="1:24" ht="18" x14ac:dyDescent="0.25">
      <c r="A433" s="271"/>
      <c r="B433" s="272"/>
      <c r="C433" s="267"/>
      <c r="D433" s="267"/>
      <c r="E433" s="267"/>
      <c r="F433" s="267"/>
      <c r="G433" s="267"/>
      <c r="H433" s="267"/>
      <c r="I433" s="267"/>
      <c r="J433" s="267"/>
      <c r="K433" s="267"/>
      <c r="L433" s="268"/>
      <c r="M433" s="269"/>
      <c r="N433" s="270"/>
      <c r="O433" s="269"/>
      <c r="P433" s="270"/>
      <c r="Q433" s="263"/>
      <c r="R433" s="263"/>
      <c r="S433" s="262"/>
      <c r="T433" s="263"/>
      <c r="U433" s="263"/>
      <c r="V433" s="273"/>
      <c r="W433" s="273"/>
      <c r="X433" s="274"/>
    </row>
    <row r="434" spans="1:24" ht="18" x14ac:dyDescent="0.25">
      <c r="A434" s="271"/>
      <c r="B434" s="272"/>
      <c r="C434" s="267"/>
      <c r="D434" s="267"/>
      <c r="E434" s="267"/>
      <c r="F434" s="267"/>
      <c r="G434" s="267"/>
      <c r="H434" s="267"/>
      <c r="I434" s="267"/>
      <c r="J434" s="267"/>
      <c r="K434" s="267"/>
      <c r="L434" s="268"/>
      <c r="M434" s="269"/>
      <c r="N434" s="270"/>
      <c r="O434" s="269"/>
      <c r="P434" s="270"/>
      <c r="Q434" s="263"/>
      <c r="R434" s="263"/>
      <c r="S434" s="262"/>
      <c r="T434" s="263"/>
      <c r="U434" s="263"/>
      <c r="V434" s="273"/>
      <c r="W434" s="273"/>
      <c r="X434" s="274"/>
    </row>
    <row r="435" spans="1:24" ht="18" x14ac:dyDescent="0.25">
      <c r="A435" s="271"/>
      <c r="B435" s="272"/>
      <c r="C435" s="267"/>
      <c r="D435" s="267"/>
      <c r="E435" s="267"/>
      <c r="F435" s="267"/>
      <c r="G435" s="267"/>
      <c r="H435" s="267"/>
      <c r="I435" s="267"/>
      <c r="J435" s="267"/>
      <c r="K435" s="267"/>
      <c r="L435" s="268"/>
      <c r="M435" s="269"/>
      <c r="N435" s="270"/>
      <c r="O435" s="269"/>
      <c r="P435" s="270"/>
      <c r="Q435" s="263"/>
      <c r="R435" s="263"/>
      <c r="S435" s="262"/>
      <c r="T435" s="263"/>
      <c r="U435" s="263"/>
      <c r="V435" s="273"/>
      <c r="W435" s="273"/>
      <c r="X435" s="274"/>
    </row>
    <row r="436" spans="1:24" ht="18" x14ac:dyDescent="0.25">
      <c r="A436" s="271"/>
      <c r="B436" s="272"/>
      <c r="C436" s="267"/>
      <c r="D436" s="267"/>
      <c r="E436" s="267"/>
      <c r="F436" s="267"/>
      <c r="G436" s="267"/>
      <c r="H436" s="267"/>
      <c r="I436" s="267"/>
      <c r="J436" s="267"/>
      <c r="K436" s="267"/>
      <c r="L436" s="268"/>
      <c r="M436" s="269"/>
      <c r="N436" s="270"/>
      <c r="O436" s="269"/>
      <c r="P436" s="270"/>
      <c r="Q436" s="263"/>
      <c r="R436" s="263"/>
      <c r="S436" s="262"/>
      <c r="T436" s="263"/>
      <c r="U436" s="263"/>
      <c r="V436" s="273"/>
      <c r="W436" s="273"/>
      <c r="X436" s="274"/>
    </row>
    <row r="437" spans="1:24" ht="18" x14ac:dyDescent="0.25">
      <c r="A437" s="271"/>
      <c r="B437" s="272"/>
      <c r="C437" s="267"/>
      <c r="D437" s="267"/>
      <c r="E437" s="267"/>
      <c r="F437" s="267"/>
      <c r="G437" s="267"/>
      <c r="H437" s="267"/>
      <c r="I437" s="267"/>
      <c r="J437" s="267"/>
      <c r="K437" s="267"/>
      <c r="L437" s="268"/>
      <c r="M437" s="269"/>
      <c r="N437" s="270"/>
      <c r="O437" s="269"/>
      <c r="P437" s="270"/>
      <c r="Q437" s="263"/>
      <c r="R437" s="263"/>
      <c r="S437" s="262"/>
      <c r="T437" s="263"/>
      <c r="U437" s="263"/>
      <c r="V437" s="273"/>
      <c r="W437" s="273"/>
      <c r="X437" s="274"/>
    </row>
    <row r="438" spans="1:24" ht="18" x14ac:dyDescent="0.25">
      <c r="A438" s="271"/>
      <c r="B438" s="272"/>
      <c r="C438" s="267"/>
      <c r="D438" s="267"/>
      <c r="E438" s="267"/>
      <c r="F438" s="267"/>
      <c r="G438" s="267"/>
      <c r="H438" s="267"/>
      <c r="I438" s="267"/>
      <c r="J438" s="267"/>
      <c r="K438" s="267"/>
      <c r="L438" s="268"/>
      <c r="M438" s="269"/>
      <c r="N438" s="270"/>
      <c r="O438" s="269"/>
      <c r="P438" s="270"/>
      <c r="Q438" s="263"/>
      <c r="R438" s="263"/>
      <c r="S438" s="262"/>
      <c r="T438" s="263"/>
      <c r="U438" s="263"/>
      <c r="V438" s="273"/>
      <c r="W438" s="273"/>
      <c r="X438" s="274"/>
    </row>
    <row r="439" spans="1:24" ht="18" x14ac:dyDescent="0.25">
      <c r="A439" s="271"/>
      <c r="B439" s="272"/>
      <c r="C439" s="267"/>
      <c r="D439" s="267"/>
      <c r="E439" s="267"/>
      <c r="F439" s="267"/>
      <c r="G439" s="267"/>
      <c r="H439" s="267"/>
      <c r="I439" s="267"/>
      <c r="J439" s="267"/>
      <c r="K439" s="267"/>
      <c r="L439" s="268"/>
      <c r="M439" s="269"/>
      <c r="N439" s="270"/>
      <c r="O439" s="269"/>
      <c r="P439" s="270"/>
      <c r="Q439" s="263"/>
      <c r="R439" s="263"/>
      <c r="S439" s="262"/>
      <c r="T439" s="263"/>
      <c r="U439" s="263"/>
      <c r="V439" s="273"/>
      <c r="W439" s="273"/>
      <c r="X439" s="274"/>
    </row>
    <row r="440" spans="1:24" ht="18" x14ac:dyDescent="0.25">
      <c r="A440" s="271"/>
      <c r="B440" s="272"/>
      <c r="C440" s="267"/>
      <c r="D440" s="267"/>
      <c r="E440" s="267"/>
      <c r="F440" s="267"/>
      <c r="G440" s="267"/>
      <c r="H440" s="267"/>
      <c r="I440" s="267"/>
      <c r="J440" s="267"/>
      <c r="K440" s="267"/>
      <c r="L440" s="268"/>
      <c r="M440" s="269"/>
      <c r="N440" s="270"/>
      <c r="O440" s="269"/>
      <c r="P440" s="270"/>
      <c r="Q440" s="263"/>
      <c r="R440" s="263"/>
      <c r="S440" s="262"/>
      <c r="T440" s="263"/>
      <c r="U440" s="263"/>
      <c r="V440" s="273"/>
      <c r="W440" s="273"/>
      <c r="X440" s="274"/>
    </row>
    <row r="441" spans="1:24" ht="18" x14ac:dyDescent="0.25">
      <c r="A441" s="271"/>
      <c r="B441" s="272"/>
      <c r="C441" s="267"/>
      <c r="D441" s="267"/>
      <c r="E441" s="267"/>
      <c r="F441" s="267"/>
      <c r="G441" s="267"/>
      <c r="H441" s="267"/>
      <c r="I441" s="267"/>
      <c r="J441" s="267"/>
      <c r="K441" s="267"/>
      <c r="L441" s="268"/>
      <c r="M441" s="269"/>
      <c r="N441" s="270"/>
      <c r="O441" s="269"/>
      <c r="P441" s="270"/>
      <c r="Q441" s="263"/>
      <c r="R441" s="263"/>
      <c r="S441" s="262"/>
      <c r="T441" s="263"/>
      <c r="U441" s="263"/>
      <c r="V441" s="273"/>
      <c r="W441" s="273"/>
      <c r="X441" s="274"/>
    </row>
    <row r="442" spans="1:24" ht="18" x14ac:dyDescent="0.25">
      <c r="A442" s="271"/>
      <c r="B442" s="272"/>
      <c r="C442" s="267"/>
      <c r="D442" s="267"/>
      <c r="E442" s="267"/>
      <c r="F442" s="267"/>
      <c r="G442" s="267"/>
      <c r="H442" s="267"/>
      <c r="I442" s="267"/>
      <c r="J442" s="267"/>
      <c r="K442" s="267"/>
      <c r="L442" s="268"/>
      <c r="M442" s="269"/>
      <c r="N442" s="270"/>
      <c r="O442" s="269"/>
      <c r="P442" s="270"/>
      <c r="Q442" s="263"/>
      <c r="R442" s="263"/>
      <c r="S442" s="262"/>
      <c r="T442" s="263"/>
      <c r="U442" s="263"/>
      <c r="V442" s="273"/>
      <c r="W442" s="273"/>
      <c r="X442" s="274"/>
    </row>
    <row r="443" spans="1:24" ht="18" x14ac:dyDescent="0.25">
      <c r="A443" s="271"/>
      <c r="B443" s="272"/>
      <c r="C443" s="267"/>
      <c r="D443" s="267"/>
      <c r="E443" s="267"/>
      <c r="F443" s="267"/>
      <c r="G443" s="267"/>
      <c r="H443" s="267"/>
      <c r="I443" s="267"/>
      <c r="J443" s="267"/>
      <c r="K443" s="267"/>
      <c r="L443" s="268"/>
      <c r="M443" s="269"/>
      <c r="N443" s="270"/>
      <c r="O443" s="269"/>
      <c r="P443" s="270"/>
      <c r="Q443" s="263"/>
      <c r="R443" s="263"/>
      <c r="S443" s="262"/>
      <c r="T443" s="263"/>
      <c r="U443" s="263"/>
      <c r="V443" s="273"/>
      <c r="W443" s="273"/>
      <c r="X443" s="274"/>
    </row>
    <row r="444" spans="1:24" ht="18" x14ac:dyDescent="0.25">
      <c r="A444" s="271"/>
      <c r="B444" s="272"/>
      <c r="C444" s="267"/>
      <c r="D444" s="267"/>
      <c r="E444" s="267"/>
      <c r="F444" s="267"/>
      <c r="G444" s="267"/>
      <c r="H444" s="267"/>
      <c r="I444" s="267"/>
      <c r="J444" s="267"/>
      <c r="K444" s="267"/>
      <c r="L444" s="268"/>
      <c r="M444" s="269"/>
      <c r="N444" s="270"/>
      <c r="O444" s="269"/>
      <c r="P444" s="270"/>
      <c r="Q444" s="263"/>
      <c r="R444" s="263"/>
      <c r="S444" s="262"/>
      <c r="T444" s="263"/>
      <c r="U444" s="263"/>
      <c r="V444" s="273"/>
      <c r="W444" s="273"/>
      <c r="X444" s="274"/>
    </row>
    <row r="445" spans="1:24" ht="18" x14ac:dyDescent="0.25">
      <c r="A445" s="271"/>
      <c r="B445" s="272"/>
      <c r="C445" s="267"/>
      <c r="D445" s="267"/>
      <c r="E445" s="267"/>
      <c r="F445" s="267"/>
      <c r="G445" s="267"/>
      <c r="H445" s="267"/>
      <c r="I445" s="267"/>
      <c r="J445" s="267"/>
      <c r="K445" s="267"/>
      <c r="L445" s="268"/>
      <c r="M445" s="269"/>
      <c r="N445" s="270"/>
      <c r="O445" s="269"/>
      <c r="P445" s="270"/>
      <c r="Q445" s="263"/>
      <c r="R445" s="263"/>
      <c r="S445" s="262"/>
      <c r="T445" s="263"/>
      <c r="U445" s="263"/>
      <c r="V445" s="273"/>
      <c r="W445" s="273"/>
      <c r="X445" s="274"/>
    </row>
    <row r="446" spans="1:24" ht="18" x14ac:dyDescent="0.25">
      <c r="A446" s="271"/>
      <c r="B446" s="272"/>
      <c r="C446" s="267"/>
      <c r="D446" s="267"/>
      <c r="E446" s="267"/>
      <c r="F446" s="267"/>
      <c r="G446" s="267"/>
      <c r="H446" s="267"/>
      <c r="I446" s="267"/>
      <c r="J446" s="267"/>
      <c r="K446" s="267"/>
      <c r="L446" s="268"/>
      <c r="M446" s="269"/>
      <c r="N446" s="270"/>
      <c r="O446" s="269"/>
      <c r="P446" s="270"/>
      <c r="Q446" s="263"/>
      <c r="R446" s="263"/>
      <c r="S446" s="262"/>
      <c r="T446" s="263"/>
      <c r="U446" s="263"/>
      <c r="V446" s="273"/>
      <c r="W446" s="273"/>
      <c r="X446" s="274"/>
    </row>
    <row r="447" spans="1:24" ht="18" x14ac:dyDescent="0.25">
      <c r="A447" s="271"/>
      <c r="B447" s="272"/>
      <c r="C447" s="267"/>
      <c r="D447" s="267"/>
      <c r="E447" s="267"/>
      <c r="F447" s="267"/>
      <c r="G447" s="267"/>
      <c r="H447" s="267"/>
      <c r="I447" s="267"/>
      <c r="J447" s="267"/>
      <c r="K447" s="267"/>
      <c r="L447" s="268"/>
      <c r="M447" s="269"/>
      <c r="N447" s="270"/>
      <c r="O447" s="269"/>
      <c r="P447" s="270"/>
      <c r="Q447" s="263"/>
      <c r="R447" s="263"/>
      <c r="S447" s="262"/>
      <c r="T447" s="263"/>
      <c r="U447" s="263"/>
      <c r="V447" s="273"/>
      <c r="W447" s="273"/>
      <c r="X447" s="274"/>
    </row>
    <row r="448" spans="1:24" ht="18" x14ac:dyDescent="0.25">
      <c r="A448" s="271"/>
      <c r="B448" s="272"/>
      <c r="C448" s="267"/>
      <c r="D448" s="267"/>
      <c r="E448" s="267"/>
      <c r="F448" s="267"/>
      <c r="G448" s="267"/>
      <c r="H448" s="267"/>
      <c r="I448" s="267"/>
      <c r="J448" s="267"/>
      <c r="K448" s="267"/>
      <c r="L448" s="268"/>
      <c r="M448" s="269"/>
      <c r="N448" s="270"/>
      <c r="O448" s="269"/>
      <c r="P448" s="270"/>
      <c r="Q448" s="263"/>
      <c r="R448" s="263"/>
      <c r="S448" s="262"/>
      <c r="T448" s="263"/>
      <c r="U448" s="263"/>
      <c r="V448" s="273"/>
      <c r="W448" s="273"/>
      <c r="X448" s="274"/>
    </row>
    <row r="449" spans="1:24" ht="18" x14ac:dyDescent="0.25">
      <c r="A449" s="271"/>
      <c r="B449" s="272"/>
      <c r="C449" s="267"/>
      <c r="D449" s="267"/>
      <c r="E449" s="267"/>
      <c r="F449" s="267"/>
      <c r="G449" s="267"/>
      <c r="H449" s="267"/>
      <c r="I449" s="267"/>
      <c r="J449" s="267"/>
      <c r="K449" s="267"/>
      <c r="L449" s="268"/>
      <c r="M449" s="269"/>
      <c r="N449" s="270"/>
      <c r="O449" s="269"/>
      <c r="P449" s="270"/>
      <c r="Q449" s="263"/>
      <c r="R449" s="263"/>
      <c r="S449" s="262"/>
      <c r="T449" s="263"/>
      <c r="U449" s="263"/>
      <c r="V449" s="273"/>
      <c r="W449" s="273"/>
      <c r="X449" s="274"/>
    </row>
    <row r="450" spans="1:24" ht="18" x14ac:dyDescent="0.25">
      <c r="A450" s="271"/>
      <c r="B450" s="272"/>
      <c r="C450" s="267"/>
      <c r="D450" s="267"/>
      <c r="E450" s="267"/>
      <c r="F450" s="267"/>
      <c r="G450" s="267"/>
      <c r="H450" s="267"/>
      <c r="I450" s="267"/>
      <c r="J450" s="267"/>
      <c r="K450" s="267"/>
      <c r="L450" s="268"/>
      <c r="M450" s="269"/>
      <c r="N450" s="270"/>
      <c r="O450" s="269"/>
      <c r="P450" s="270"/>
      <c r="Q450" s="263"/>
      <c r="R450" s="263"/>
      <c r="S450" s="262"/>
      <c r="T450" s="263"/>
      <c r="U450" s="263"/>
      <c r="V450" s="273"/>
      <c r="W450" s="273"/>
      <c r="X450" s="274"/>
    </row>
    <row r="451" spans="1:24" ht="18" x14ac:dyDescent="0.25">
      <c r="A451" s="271"/>
      <c r="B451" s="272"/>
      <c r="C451" s="267"/>
      <c r="D451" s="267"/>
      <c r="E451" s="267"/>
      <c r="F451" s="267"/>
      <c r="G451" s="267"/>
      <c r="H451" s="267"/>
      <c r="I451" s="267"/>
      <c r="J451" s="267"/>
      <c r="K451" s="267"/>
      <c r="L451" s="268"/>
      <c r="M451" s="269"/>
      <c r="N451" s="270"/>
      <c r="O451" s="269"/>
      <c r="P451" s="270"/>
      <c r="Q451" s="263"/>
      <c r="R451" s="263"/>
      <c r="S451" s="262"/>
      <c r="T451" s="263"/>
      <c r="U451" s="263"/>
      <c r="V451" s="273"/>
      <c r="W451" s="273"/>
      <c r="X451" s="274"/>
    </row>
    <row r="452" spans="1:24" ht="18" x14ac:dyDescent="0.25">
      <c r="A452" s="271"/>
      <c r="B452" s="272"/>
      <c r="C452" s="267"/>
      <c r="D452" s="267"/>
      <c r="E452" s="267"/>
      <c r="F452" s="267"/>
      <c r="G452" s="267"/>
      <c r="H452" s="267"/>
      <c r="I452" s="267"/>
      <c r="J452" s="267"/>
      <c r="K452" s="267"/>
      <c r="L452" s="268"/>
      <c r="M452" s="269"/>
      <c r="N452" s="270"/>
      <c r="O452" s="269"/>
      <c r="P452" s="270"/>
      <c r="Q452" s="263"/>
      <c r="R452" s="263"/>
      <c r="S452" s="262"/>
      <c r="T452" s="263"/>
      <c r="U452" s="263"/>
      <c r="V452" s="273"/>
      <c r="W452" s="273"/>
      <c r="X452" s="274"/>
    </row>
    <row r="453" spans="1:24" ht="18" x14ac:dyDescent="0.25">
      <c r="A453" s="271"/>
      <c r="B453" s="272"/>
      <c r="C453" s="267"/>
      <c r="D453" s="267"/>
      <c r="E453" s="267"/>
      <c r="F453" s="267"/>
      <c r="G453" s="267"/>
      <c r="H453" s="267"/>
      <c r="I453" s="267"/>
      <c r="J453" s="267"/>
      <c r="K453" s="267"/>
      <c r="L453" s="268"/>
      <c r="M453" s="269"/>
      <c r="N453" s="270"/>
      <c r="O453" s="269"/>
      <c r="P453" s="270"/>
      <c r="Q453" s="263"/>
      <c r="R453" s="263"/>
      <c r="S453" s="262"/>
      <c r="T453" s="263"/>
      <c r="U453" s="263"/>
      <c r="V453" s="273"/>
      <c r="W453" s="273"/>
      <c r="X453" s="274"/>
    </row>
    <row r="454" spans="1:24" ht="18" x14ac:dyDescent="0.25">
      <c r="A454" s="271"/>
      <c r="B454" s="272"/>
      <c r="C454" s="267"/>
      <c r="D454" s="267"/>
      <c r="E454" s="267"/>
      <c r="F454" s="267"/>
      <c r="G454" s="267"/>
      <c r="H454" s="267"/>
      <c r="I454" s="267"/>
      <c r="J454" s="267"/>
      <c r="K454" s="267"/>
      <c r="L454" s="268"/>
      <c r="M454" s="269"/>
      <c r="N454" s="270"/>
      <c r="O454" s="269"/>
      <c r="P454" s="270"/>
      <c r="Q454" s="263"/>
      <c r="R454" s="263"/>
      <c r="S454" s="262"/>
      <c r="T454" s="263"/>
      <c r="U454" s="263"/>
      <c r="V454" s="273"/>
      <c r="W454" s="273"/>
      <c r="X454" s="274"/>
    </row>
    <row r="455" spans="1:24" ht="18" x14ac:dyDescent="0.25">
      <c r="A455" s="271"/>
      <c r="B455" s="272"/>
      <c r="C455" s="267"/>
      <c r="D455" s="267"/>
      <c r="E455" s="267"/>
      <c r="F455" s="267"/>
      <c r="G455" s="267"/>
      <c r="H455" s="267"/>
      <c r="I455" s="267"/>
      <c r="J455" s="267"/>
      <c r="K455" s="267"/>
      <c r="L455" s="268"/>
      <c r="M455" s="269"/>
      <c r="N455" s="270"/>
      <c r="O455" s="269"/>
      <c r="P455" s="270"/>
      <c r="Q455" s="263"/>
      <c r="R455" s="263"/>
      <c r="S455" s="262"/>
      <c r="T455" s="263"/>
      <c r="U455" s="263"/>
      <c r="V455" s="273"/>
      <c r="W455" s="273"/>
      <c r="X455" s="274"/>
    </row>
    <row r="456" spans="1:24" ht="18" x14ac:dyDescent="0.25">
      <c r="A456" s="271"/>
      <c r="B456" s="272"/>
      <c r="C456" s="267"/>
      <c r="D456" s="267"/>
      <c r="E456" s="267"/>
      <c r="F456" s="267"/>
      <c r="G456" s="267"/>
      <c r="H456" s="267"/>
      <c r="I456" s="267"/>
      <c r="J456" s="267"/>
      <c r="K456" s="267"/>
      <c r="L456" s="268"/>
      <c r="M456" s="269"/>
      <c r="N456" s="270"/>
      <c r="O456" s="269"/>
      <c r="P456" s="270"/>
      <c r="Q456" s="263"/>
      <c r="R456" s="263"/>
      <c r="S456" s="262"/>
      <c r="T456" s="263"/>
      <c r="U456" s="263"/>
      <c r="V456" s="273"/>
      <c r="W456" s="273"/>
      <c r="X456" s="274"/>
    </row>
    <row r="457" spans="1:24" ht="18" x14ac:dyDescent="0.25">
      <c r="A457" s="271"/>
      <c r="B457" s="272"/>
      <c r="C457" s="267"/>
      <c r="D457" s="267"/>
      <c r="E457" s="267"/>
      <c r="F457" s="267"/>
      <c r="G457" s="267"/>
      <c r="H457" s="267"/>
      <c r="I457" s="267"/>
      <c r="J457" s="267"/>
      <c r="K457" s="267"/>
      <c r="L457" s="268"/>
      <c r="M457" s="269"/>
      <c r="N457" s="270"/>
      <c r="O457" s="269"/>
      <c r="P457" s="270"/>
      <c r="Q457" s="263"/>
      <c r="R457" s="263"/>
      <c r="S457" s="262"/>
      <c r="T457" s="263"/>
      <c r="U457" s="263"/>
      <c r="V457" s="273"/>
      <c r="W457" s="273"/>
      <c r="X457" s="274"/>
    </row>
    <row r="458" spans="1:24" ht="18" x14ac:dyDescent="0.25">
      <c r="A458" s="271"/>
      <c r="B458" s="272"/>
      <c r="C458" s="267"/>
      <c r="D458" s="267"/>
      <c r="E458" s="267"/>
      <c r="F458" s="267"/>
      <c r="G458" s="267"/>
      <c r="H458" s="267"/>
      <c r="I458" s="267"/>
      <c r="J458" s="267"/>
      <c r="K458" s="267"/>
      <c r="L458" s="268"/>
      <c r="M458" s="269"/>
      <c r="N458" s="270"/>
      <c r="O458" s="269"/>
      <c r="P458" s="270"/>
      <c r="Q458" s="263"/>
      <c r="R458" s="263"/>
      <c r="S458" s="262"/>
      <c r="T458" s="263"/>
      <c r="U458" s="263"/>
      <c r="V458" s="273"/>
      <c r="W458" s="273"/>
      <c r="X458" s="274"/>
    </row>
    <row r="459" spans="1:24" ht="18" x14ac:dyDescent="0.25">
      <c r="A459" s="271"/>
      <c r="B459" s="272"/>
      <c r="C459" s="267"/>
      <c r="D459" s="267"/>
      <c r="E459" s="267"/>
      <c r="F459" s="267"/>
      <c r="G459" s="267"/>
      <c r="H459" s="267"/>
      <c r="I459" s="267"/>
      <c r="J459" s="267"/>
      <c r="K459" s="267"/>
      <c r="L459" s="268"/>
      <c r="M459" s="269"/>
      <c r="N459" s="270"/>
      <c r="O459" s="269"/>
      <c r="P459" s="270"/>
      <c r="Q459" s="263"/>
      <c r="R459" s="263"/>
      <c r="S459" s="262"/>
      <c r="T459" s="263"/>
      <c r="U459" s="263"/>
      <c r="V459" s="273"/>
      <c r="W459" s="273"/>
      <c r="X459" s="274"/>
    </row>
    <row r="460" spans="1:24" ht="18" x14ac:dyDescent="0.25">
      <c r="A460" s="271"/>
      <c r="B460" s="272"/>
      <c r="C460" s="267"/>
      <c r="D460" s="267"/>
      <c r="E460" s="267"/>
      <c r="F460" s="267"/>
      <c r="G460" s="267"/>
      <c r="H460" s="267"/>
      <c r="I460" s="267"/>
      <c r="J460" s="267"/>
      <c r="K460" s="267"/>
      <c r="L460" s="268"/>
      <c r="M460" s="269"/>
      <c r="N460" s="270"/>
      <c r="O460" s="269"/>
      <c r="P460" s="270"/>
      <c r="Q460" s="263"/>
      <c r="R460" s="263"/>
      <c r="S460" s="262"/>
      <c r="T460" s="263"/>
      <c r="U460" s="263"/>
      <c r="V460" s="273"/>
      <c r="W460" s="273"/>
      <c r="X460" s="274"/>
    </row>
    <row r="461" spans="1:24" ht="18" x14ac:dyDescent="0.25">
      <c r="A461" s="271"/>
      <c r="B461" s="272"/>
      <c r="C461" s="267"/>
      <c r="D461" s="267"/>
      <c r="E461" s="267"/>
      <c r="F461" s="267"/>
      <c r="G461" s="267"/>
      <c r="H461" s="267"/>
      <c r="I461" s="267"/>
      <c r="J461" s="267"/>
      <c r="K461" s="267"/>
      <c r="L461" s="268"/>
      <c r="M461" s="269"/>
      <c r="N461" s="270"/>
      <c r="O461" s="269"/>
      <c r="P461" s="270"/>
      <c r="Q461" s="263"/>
      <c r="R461" s="263"/>
      <c r="S461" s="262"/>
      <c r="T461" s="263"/>
      <c r="U461" s="263"/>
      <c r="V461" s="273"/>
      <c r="W461" s="273"/>
      <c r="X461" s="274"/>
    </row>
    <row r="462" spans="1:24" ht="18" x14ac:dyDescent="0.25">
      <c r="A462" s="271"/>
      <c r="B462" s="272"/>
      <c r="C462" s="267"/>
      <c r="D462" s="267"/>
      <c r="E462" s="267"/>
      <c r="F462" s="267"/>
      <c r="G462" s="267"/>
      <c r="H462" s="267"/>
      <c r="I462" s="267"/>
      <c r="J462" s="267"/>
      <c r="K462" s="267"/>
      <c r="L462" s="268"/>
      <c r="M462" s="269"/>
      <c r="N462" s="270"/>
      <c r="O462" s="269"/>
      <c r="P462" s="270"/>
      <c r="Q462" s="263"/>
      <c r="R462" s="263"/>
      <c r="S462" s="262"/>
      <c r="T462" s="263"/>
      <c r="U462" s="263"/>
      <c r="V462" s="273"/>
      <c r="W462" s="273"/>
      <c r="X462" s="274"/>
    </row>
    <row r="463" spans="1:24" ht="18" x14ac:dyDescent="0.25">
      <c r="A463" s="271"/>
      <c r="B463" s="272"/>
      <c r="C463" s="267"/>
      <c r="D463" s="267"/>
      <c r="E463" s="267"/>
      <c r="F463" s="267"/>
      <c r="G463" s="267"/>
      <c r="H463" s="267"/>
      <c r="I463" s="267"/>
      <c r="J463" s="267"/>
      <c r="K463" s="267"/>
      <c r="L463" s="268"/>
      <c r="M463" s="269"/>
      <c r="N463" s="270"/>
      <c r="O463" s="269"/>
      <c r="P463" s="270"/>
      <c r="Q463" s="263"/>
      <c r="R463" s="263"/>
      <c r="S463" s="262"/>
      <c r="T463" s="263"/>
      <c r="U463" s="263"/>
      <c r="V463" s="273"/>
      <c r="W463" s="273"/>
      <c r="X463" s="274"/>
    </row>
    <row r="464" spans="1:24" ht="18" x14ac:dyDescent="0.25">
      <c r="A464" s="271"/>
      <c r="B464" s="272"/>
      <c r="C464" s="267"/>
      <c r="D464" s="267"/>
      <c r="E464" s="267"/>
      <c r="F464" s="267"/>
      <c r="G464" s="267"/>
      <c r="H464" s="267"/>
      <c r="I464" s="267"/>
      <c r="J464" s="267"/>
      <c r="K464" s="267"/>
      <c r="L464" s="268"/>
      <c r="M464" s="269"/>
      <c r="N464" s="270"/>
      <c r="O464" s="269"/>
      <c r="P464" s="270"/>
      <c r="Q464" s="263"/>
      <c r="R464" s="263"/>
      <c r="S464" s="262"/>
      <c r="T464" s="263"/>
      <c r="U464" s="263"/>
      <c r="V464" s="273"/>
      <c r="W464" s="273"/>
      <c r="X464" s="274"/>
    </row>
    <row r="465" spans="1:24" ht="18" x14ac:dyDescent="0.25">
      <c r="A465" s="271"/>
      <c r="B465" s="272"/>
      <c r="C465" s="267"/>
      <c r="D465" s="267"/>
      <c r="E465" s="267"/>
      <c r="F465" s="267"/>
      <c r="G465" s="267"/>
      <c r="H465" s="267"/>
      <c r="I465" s="267"/>
      <c r="J465" s="267"/>
      <c r="K465" s="267"/>
      <c r="L465" s="268"/>
      <c r="M465" s="269"/>
      <c r="N465" s="270"/>
      <c r="O465" s="269"/>
      <c r="P465" s="270"/>
      <c r="Q465" s="263"/>
      <c r="R465" s="263"/>
      <c r="S465" s="262"/>
      <c r="T465" s="263"/>
      <c r="U465" s="263"/>
      <c r="V465" s="273"/>
      <c r="W465" s="273"/>
      <c r="X465" s="274"/>
    </row>
    <row r="466" spans="1:24" ht="18" x14ac:dyDescent="0.25">
      <c r="A466" s="271"/>
      <c r="B466" s="272"/>
      <c r="C466" s="267"/>
      <c r="D466" s="267"/>
      <c r="E466" s="267"/>
      <c r="F466" s="267"/>
      <c r="G466" s="267"/>
      <c r="H466" s="267"/>
      <c r="I466" s="267"/>
      <c r="J466" s="267"/>
      <c r="K466" s="267"/>
      <c r="L466" s="268"/>
      <c r="M466" s="269"/>
      <c r="N466" s="270"/>
      <c r="O466" s="269"/>
      <c r="P466" s="270"/>
      <c r="Q466" s="263"/>
      <c r="R466" s="263"/>
      <c r="S466" s="262"/>
      <c r="T466" s="263"/>
      <c r="U466" s="263"/>
      <c r="V466" s="273"/>
      <c r="W466" s="273"/>
      <c r="X466" s="274"/>
    </row>
    <row r="467" spans="1:24" ht="18" x14ac:dyDescent="0.25">
      <c r="A467" s="271"/>
      <c r="B467" s="272"/>
      <c r="C467" s="267"/>
      <c r="D467" s="267"/>
      <c r="E467" s="267"/>
      <c r="F467" s="267"/>
      <c r="G467" s="267"/>
      <c r="H467" s="267"/>
      <c r="I467" s="267"/>
      <c r="J467" s="267"/>
      <c r="K467" s="267"/>
      <c r="L467" s="268"/>
      <c r="M467" s="269"/>
      <c r="N467" s="270"/>
      <c r="O467" s="269"/>
      <c r="P467" s="270"/>
      <c r="Q467" s="263"/>
      <c r="R467" s="263"/>
      <c r="S467" s="262"/>
      <c r="T467" s="263"/>
      <c r="U467" s="263"/>
      <c r="V467" s="273"/>
      <c r="W467" s="273"/>
      <c r="X467" s="274"/>
    </row>
    <row r="468" spans="1:24" ht="18" x14ac:dyDescent="0.25">
      <c r="A468" s="271"/>
      <c r="B468" s="272"/>
      <c r="C468" s="267"/>
      <c r="D468" s="267"/>
      <c r="E468" s="267"/>
      <c r="F468" s="267"/>
      <c r="G468" s="267"/>
      <c r="H468" s="267"/>
      <c r="I468" s="267"/>
      <c r="J468" s="267"/>
      <c r="K468" s="267"/>
      <c r="L468" s="268"/>
      <c r="M468" s="269"/>
      <c r="N468" s="270"/>
      <c r="O468" s="269"/>
      <c r="P468" s="270"/>
      <c r="Q468" s="263"/>
      <c r="R468" s="263"/>
      <c r="S468" s="262"/>
      <c r="T468" s="263"/>
      <c r="U468" s="263"/>
      <c r="V468" s="273"/>
      <c r="W468" s="273"/>
      <c r="X468" s="274"/>
    </row>
    <row r="469" spans="1:24" ht="18" x14ac:dyDescent="0.25">
      <c r="A469" s="271"/>
      <c r="B469" s="272"/>
      <c r="C469" s="267"/>
      <c r="D469" s="267"/>
      <c r="E469" s="267"/>
      <c r="F469" s="267"/>
      <c r="G469" s="267"/>
      <c r="H469" s="267"/>
      <c r="I469" s="267"/>
      <c r="J469" s="267"/>
      <c r="K469" s="267"/>
      <c r="L469" s="268"/>
      <c r="M469" s="269"/>
      <c r="N469" s="270"/>
      <c r="O469" s="269"/>
      <c r="P469" s="270"/>
      <c r="Q469" s="263"/>
      <c r="R469" s="263"/>
      <c r="S469" s="262"/>
      <c r="T469" s="263"/>
      <c r="U469" s="263"/>
      <c r="V469" s="273"/>
      <c r="W469" s="273"/>
      <c r="X469" s="274"/>
    </row>
    <row r="470" spans="1:24" ht="18" x14ac:dyDescent="0.25">
      <c r="A470" s="271"/>
      <c r="B470" s="272"/>
      <c r="C470" s="267"/>
      <c r="D470" s="267"/>
      <c r="E470" s="267"/>
      <c r="F470" s="267"/>
      <c r="G470" s="267"/>
      <c r="H470" s="267"/>
      <c r="I470" s="267"/>
      <c r="J470" s="267"/>
      <c r="K470" s="267"/>
      <c r="L470" s="268"/>
      <c r="M470" s="269"/>
      <c r="N470" s="270"/>
      <c r="O470" s="269"/>
      <c r="P470" s="270"/>
      <c r="Q470" s="263"/>
      <c r="R470" s="263"/>
      <c r="S470" s="262"/>
      <c r="T470" s="263"/>
      <c r="U470" s="263"/>
      <c r="V470" s="273"/>
      <c r="W470" s="273"/>
      <c r="X470" s="274"/>
    </row>
    <row r="471" spans="1:24" ht="18" x14ac:dyDescent="0.25">
      <c r="A471" s="271"/>
      <c r="B471" s="272"/>
      <c r="C471" s="267"/>
      <c r="D471" s="267"/>
      <c r="E471" s="267"/>
      <c r="F471" s="267"/>
      <c r="G471" s="267"/>
      <c r="H471" s="267"/>
      <c r="I471" s="267"/>
      <c r="J471" s="267"/>
      <c r="K471" s="267"/>
      <c r="L471" s="268"/>
      <c r="M471" s="269"/>
      <c r="N471" s="270"/>
      <c r="O471" s="269"/>
      <c r="P471" s="270"/>
      <c r="Q471" s="263"/>
      <c r="R471" s="263"/>
      <c r="S471" s="262"/>
      <c r="T471" s="263"/>
      <c r="U471" s="263"/>
      <c r="V471" s="273"/>
      <c r="W471" s="273"/>
      <c r="X471" s="274"/>
    </row>
    <row r="472" spans="1:24" ht="18" x14ac:dyDescent="0.25">
      <c r="A472" s="271"/>
      <c r="B472" s="272"/>
      <c r="C472" s="267"/>
      <c r="D472" s="267"/>
      <c r="E472" s="267"/>
      <c r="F472" s="267"/>
      <c r="G472" s="267"/>
      <c r="H472" s="267"/>
      <c r="I472" s="267"/>
      <c r="J472" s="267"/>
      <c r="K472" s="267"/>
      <c r="L472" s="268"/>
      <c r="M472" s="269"/>
      <c r="N472" s="270"/>
      <c r="O472" s="269"/>
      <c r="P472" s="270"/>
      <c r="Q472" s="263"/>
      <c r="R472" s="263"/>
      <c r="S472" s="262"/>
      <c r="T472" s="263"/>
      <c r="U472" s="263"/>
      <c r="V472" s="273"/>
      <c r="W472" s="273"/>
      <c r="X472" s="274"/>
    </row>
    <row r="473" spans="1:24" ht="18" x14ac:dyDescent="0.25">
      <c r="A473" s="271"/>
      <c r="B473" s="272"/>
      <c r="C473" s="267"/>
      <c r="D473" s="267"/>
      <c r="E473" s="267"/>
      <c r="F473" s="267"/>
      <c r="G473" s="267"/>
      <c r="H473" s="267"/>
      <c r="I473" s="267"/>
      <c r="J473" s="267"/>
      <c r="K473" s="267"/>
      <c r="L473" s="268"/>
      <c r="M473" s="269"/>
      <c r="N473" s="270"/>
      <c r="O473" s="269"/>
      <c r="P473" s="270"/>
      <c r="Q473" s="263"/>
      <c r="R473" s="263"/>
      <c r="S473" s="262"/>
      <c r="T473" s="263"/>
      <c r="U473" s="263"/>
      <c r="V473" s="273"/>
      <c r="W473" s="273"/>
      <c r="X473" s="274"/>
    </row>
    <row r="474" spans="1:24" ht="18" x14ac:dyDescent="0.25">
      <c r="A474" s="271"/>
      <c r="B474" s="272"/>
      <c r="C474" s="267"/>
      <c r="D474" s="267"/>
      <c r="E474" s="267"/>
      <c r="F474" s="267"/>
      <c r="G474" s="267"/>
      <c r="H474" s="267"/>
      <c r="I474" s="267"/>
      <c r="J474" s="267"/>
      <c r="K474" s="267"/>
      <c r="L474" s="268"/>
      <c r="M474" s="269"/>
      <c r="N474" s="270"/>
      <c r="O474" s="269"/>
      <c r="P474" s="270"/>
      <c r="Q474" s="263"/>
      <c r="R474" s="263"/>
      <c r="S474" s="262"/>
      <c r="T474" s="263"/>
      <c r="U474" s="263"/>
      <c r="V474" s="273"/>
      <c r="W474" s="273"/>
      <c r="X474" s="274"/>
    </row>
    <row r="475" spans="1:24" ht="18" x14ac:dyDescent="0.25">
      <c r="A475" s="271"/>
      <c r="B475" s="272"/>
      <c r="C475" s="267"/>
      <c r="D475" s="267"/>
      <c r="E475" s="267"/>
      <c r="F475" s="267"/>
      <c r="G475" s="267"/>
      <c r="H475" s="267"/>
      <c r="I475" s="267"/>
      <c r="J475" s="267"/>
      <c r="K475" s="267"/>
      <c r="L475" s="268"/>
      <c r="M475" s="269"/>
      <c r="N475" s="270"/>
      <c r="O475" s="269"/>
      <c r="P475" s="270"/>
      <c r="Q475" s="263"/>
      <c r="R475" s="263"/>
      <c r="S475" s="262"/>
      <c r="T475" s="263"/>
      <c r="U475" s="263"/>
      <c r="V475" s="273"/>
      <c r="W475" s="273"/>
      <c r="X475" s="274"/>
    </row>
    <row r="476" spans="1:24" ht="18" x14ac:dyDescent="0.25">
      <c r="A476" s="271"/>
      <c r="B476" s="272"/>
      <c r="C476" s="267"/>
      <c r="D476" s="267"/>
      <c r="E476" s="267"/>
      <c r="F476" s="267"/>
      <c r="G476" s="267"/>
      <c r="H476" s="267"/>
      <c r="I476" s="267"/>
      <c r="J476" s="267"/>
      <c r="K476" s="267"/>
      <c r="L476" s="268"/>
      <c r="M476" s="269"/>
      <c r="N476" s="270"/>
      <c r="O476" s="269"/>
      <c r="P476" s="270"/>
      <c r="Q476" s="263"/>
      <c r="R476" s="263"/>
      <c r="S476" s="262"/>
      <c r="T476" s="263"/>
      <c r="U476" s="263"/>
      <c r="V476" s="273"/>
      <c r="W476" s="273"/>
      <c r="X476" s="274"/>
    </row>
    <row r="477" spans="1:24" ht="18" x14ac:dyDescent="0.25">
      <c r="A477" s="271"/>
      <c r="B477" s="272"/>
      <c r="C477" s="267"/>
      <c r="D477" s="267"/>
      <c r="E477" s="267"/>
      <c r="F477" s="267"/>
      <c r="G477" s="267"/>
      <c r="H477" s="267"/>
      <c r="I477" s="267"/>
      <c r="J477" s="267"/>
      <c r="K477" s="267"/>
      <c r="L477" s="268"/>
      <c r="M477" s="269"/>
      <c r="N477" s="270"/>
      <c r="O477" s="269"/>
      <c r="P477" s="270"/>
      <c r="Q477" s="263"/>
      <c r="R477" s="263"/>
      <c r="S477" s="262"/>
      <c r="T477" s="263"/>
      <c r="U477" s="263"/>
      <c r="V477" s="273"/>
      <c r="W477" s="273"/>
      <c r="X477" s="274"/>
    </row>
    <row r="478" spans="1:24" ht="18" x14ac:dyDescent="0.25">
      <c r="A478" s="271"/>
      <c r="B478" s="272"/>
      <c r="C478" s="267"/>
      <c r="D478" s="267"/>
      <c r="E478" s="267"/>
      <c r="F478" s="267"/>
      <c r="G478" s="267"/>
      <c r="H478" s="267"/>
      <c r="I478" s="267"/>
      <c r="J478" s="267"/>
      <c r="K478" s="267"/>
      <c r="L478" s="268"/>
      <c r="M478" s="269"/>
      <c r="N478" s="270"/>
      <c r="O478" s="269"/>
      <c r="P478" s="270"/>
      <c r="Q478" s="263"/>
      <c r="R478" s="263"/>
      <c r="S478" s="262"/>
      <c r="T478" s="263"/>
      <c r="U478" s="263"/>
      <c r="V478" s="273"/>
      <c r="W478" s="273"/>
      <c r="X478" s="274"/>
    </row>
    <row r="479" spans="1:24" ht="18" x14ac:dyDescent="0.25">
      <c r="A479" s="271"/>
      <c r="B479" s="272"/>
      <c r="C479" s="267"/>
      <c r="D479" s="267"/>
      <c r="E479" s="267"/>
      <c r="F479" s="267"/>
      <c r="G479" s="267"/>
      <c r="H479" s="267"/>
      <c r="I479" s="267"/>
      <c r="J479" s="267"/>
      <c r="K479" s="267"/>
      <c r="L479" s="268"/>
      <c r="M479" s="269"/>
      <c r="N479" s="270"/>
      <c r="O479" s="269"/>
      <c r="P479" s="270"/>
      <c r="Q479" s="263"/>
      <c r="R479" s="263"/>
      <c r="S479" s="262"/>
      <c r="T479" s="263"/>
      <c r="U479" s="263"/>
      <c r="V479" s="273"/>
      <c r="W479" s="273"/>
      <c r="X479" s="274"/>
    </row>
    <row r="480" spans="1:24" ht="18" x14ac:dyDescent="0.25">
      <c r="A480" s="271"/>
      <c r="B480" s="272"/>
      <c r="C480" s="267"/>
      <c r="D480" s="267"/>
      <c r="E480" s="267"/>
      <c r="F480" s="267"/>
      <c r="G480" s="267"/>
      <c r="H480" s="267"/>
      <c r="I480" s="267"/>
      <c r="J480" s="267"/>
      <c r="K480" s="267"/>
      <c r="L480" s="268"/>
      <c r="M480" s="269"/>
      <c r="N480" s="270"/>
      <c r="O480" s="269"/>
      <c r="P480" s="270"/>
      <c r="Q480" s="263"/>
      <c r="R480" s="263"/>
      <c r="S480" s="262"/>
      <c r="T480" s="263"/>
      <c r="U480" s="263"/>
      <c r="V480" s="273"/>
      <c r="W480" s="273"/>
      <c r="X480" s="274"/>
    </row>
    <row r="481" spans="1:24" ht="18" x14ac:dyDescent="0.25">
      <c r="A481" s="271"/>
      <c r="B481" s="272"/>
      <c r="C481" s="267"/>
      <c r="D481" s="267"/>
      <c r="E481" s="267"/>
      <c r="F481" s="267"/>
      <c r="G481" s="267"/>
      <c r="H481" s="267"/>
      <c r="I481" s="267"/>
      <c r="J481" s="267"/>
      <c r="K481" s="267"/>
      <c r="L481" s="268"/>
      <c r="M481" s="269"/>
      <c r="N481" s="270"/>
      <c r="O481" s="269"/>
      <c r="P481" s="270"/>
      <c r="Q481" s="263"/>
      <c r="R481" s="263"/>
      <c r="S481" s="262"/>
      <c r="T481" s="263"/>
      <c r="U481" s="263"/>
      <c r="V481" s="273"/>
      <c r="W481" s="273"/>
      <c r="X481" s="274"/>
    </row>
    <row r="482" spans="1:24" ht="18" x14ac:dyDescent="0.25">
      <c r="A482" s="271"/>
      <c r="B482" s="272"/>
      <c r="C482" s="267"/>
      <c r="D482" s="267"/>
      <c r="E482" s="267"/>
      <c r="F482" s="267"/>
      <c r="G482" s="267"/>
      <c r="H482" s="267"/>
      <c r="I482" s="267"/>
      <c r="J482" s="267"/>
      <c r="K482" s="267"/>
      <c r="L482" s="268"/>
      <c r="M482" s="269"/>
      <c r="N482" s="270"/>
      <c r="O482" s="269"/>
      <c r="P482" s="270"/>
      <c r="Q482" s="263"/>
      <c r="R482" s="263"/>
      <c r="S482" s="262"/>
      <c r="T482" s="263"/>
      <c r="U482" s="263"/>
      <c r="V482" s="273"/>
      <c r="W482" s="273"/>
      <c r="X482" s="274"/>
    </row>
    <row r="483" spans="1:24" ht="18" x14ac:dyDescent="0.25">
      <c r="A483" s="271"/>
      <c r="B483" s="272"/>
      <c r="C483" s="267"/>
      <c r="D483" s="267"/>
      <c r="E483" s="267"/>
      <c r="F483" s="267"/>
      <c r="G483" s="267"/>
      <c r="H483" s="267"/>
      <c r="I483" s="267"/>
      <c r="J483" s="267"/>
      <c r="K483" s="267"/>
      <c r="L483" s="268"/>
      <c r="M483" s="269"/>
      <c r="N483" s="270"/>
      <c r="O483" s="269"/>
      <c r="P483" s="270"/>
      <c r="Q483" s="263"/>
      <c r="R483" s="263"/>
      <c r="S483" s="262"/>
      <c r="T483" s="263"/>
      <c r="U483" s="263"/>
      <c r="V483" s="273"/>
      <c r="W483" s="273"/>
      <c r="X483" s="274"/>
    </row>
    <row r="484" spans="1:24" ht="18" x14ac:dyDescent="0.25">
      <c r="A484" s="271"/>
      <c r="B484" s="272"/>
      <c r="C484" s="267"/>
      <c r="D484" s="267"/>
      <c r="E484" s="267"/>
      <c r="F484" s="267"/>
      <c r="G484" s="267"/>
      <c r="H484" s="267"/>
      <c r="I484" s="267"/>
      <c r="J484" s="267"/>
      <c r="K484" s="267"/>
      <c r="L484" s="268"/>
      <c r="M484" s="269"/>
      <c r="N484" s="270"/>
      <c r="O484" s="269"/>
      <c r="P484" s="270"/>
      <c r="Q484" s="263"/>
      <c r="R484" s="263"/>
      <c r="S484" s="262"/>
      <c r="T484" s="263"/>
      <c r="U484" s="263"/>
      <c r="V484" s="273"/>
      <c r="W484" s="273"/>
      <c r="X484" s="274"/>
    </row>
    <row r="485" spans="1:24" ht="18" x14ac:dyDescent="0.25">
      <c r="A485" s="271"/>
      <c r="B485" s="272"/>
      <c r="C485" s="267"/>
      <c r="D485" s="267"/>
      <c r="E485" s="267"/>
      <c r="F485" s="267"/>
      <c r="G485" s="267"/>
      <c r="H485" s="267"/>
      <c r="I485" s="267"/>
      <c r="J485" s="267"/>
      <c r="K485" s="267"/>
      <c r="L485" s="268"/>
      <c r="M485" s="269"/>
      <c r="N485" s="270"/>
      <c r="O485" s="269"/>
      <c r="P485" s="270"/>
      <c r="Q485" s="263"/>
      <c r="R485" s="263"/>
      <c r="S485" s="262"/>
      <c r="T485" s="263"/>
      <c r="U485" s="263"/>
      <c r="V485" s="273"/>
      <c r="W485" s="273"/>
      <c r="X485" s="274"/>
    </row>
    <row r="486" spans="1:24" ht="18" x14ac:dyDescent="0.25">
      <c r="A486" s="271"/>
      <c r="B486" s="272"/>
      <c r="C486" s="267"/>
      <c r="D486" s="267"/>
      <c r="E486" s="267"/>
      <c r="F486" s="267"/>
      <c r="G486" s="267"/>
      <c r="H486" s="267"/>
      <c r="I486" s="267"/>
      <c r="J486" s="267"/>
      <c r="K486" s="267"/>
      <c r="L486" s="268"/>
      <c r="M486" s="269"/>
      <c r="N486" s="270"/>
      <c r="O486" s="269"/>
      <c r="P486" s="270"/>
      <c r="Q486" s="263"/>
      <c r="R486" s="263"/>
      <c r="S486" s="262"/>
      <c r="T486" s="263"/>
      <c r="U486" s="263"/>
      <c r="V486" s="273"/>
      <c r="W486" s="273"/>
      <c r="X486" s="274"/>
    </row>
    <row r="487" spans="1:24" ht="18" x14ac:dyDescent="0.25">
      <c r="A487" s="271"/>
      <c r="B487" s="272"/>
      <c r="C487" s="267"/>
      <c r="D487" s="267"/>
      <c r="E487" s="267"/>
      <c r="F487" s="267"/>
      <c r="G487" s="267"/>
      <c r="H487" s="267"/>
      <c r="I487" s="267"/>
      <c r="J487" s="267"/>
      <c r="K487" s="267"/>
      <c r="L487" s="268"/>
      <c r="M487" s="269"/>
      <c r="N487" s="270"/>
      <c r="O487" s="269"/>
      <c r="P487" s="270"/>
      <c r="Q487" s="263"/>
      <c r="R487" s="263"/>
      <c r="S487" s="262"/>
      <c r="T487" s="263"/>
      <c r="U487" s="263"/>
      <c r="V487" s="273"/>
      <c r="W487" s="273"/>
      <c r="X487" s="274"/>
    </row>
    <row r="488" spans="1:24" ht="18" x14ac:dyDescent="0.25">
      <c r="A488" s="271"/>
      <c r="B488" s="272"/>
      <c r="C488" s="267"/>
      <c r="D488" s="267"/>
      <c r="E488" s="267"/>
      <c r="F488" s="267"/>
      <c r="G488" s="267"/>
      <c r="H488" s="267"/>
      <c r="I488" s="267"/>
      <c r="J488" s="267"/>
      <c r="K488" s="267"/>
      <c r="L488" s="268"/>
      <c r="M488" s="269"/>
      <c r="N488" s="270"/>
      <c r="O488" s="269"/>
      <c r="P488" s="270"/>
      <c r="Q488" s="263"/>
      <c r="R488" s="263"/>
      <c r="S488" s="262"/>
      <c r="T488" s="263"/>
      <c r="U488" s="263"/>
      <c r="V488" s="273"/>
      <c r="W488" s="273"/>
      <c r="X488" s="274"/>
    </row>
    <row r="489" spans="1:24" ht="18" x14ac:dyDescent="0.25">
      <c r="A489" s="271"/>
      <c r="B489" s="272"/>
      <c r="C489" s="267"/>
      <c r="D489" s="267"/>
      <c r="E489" s="267"/>
      <c r="F489" s="267"/>
      <c r="G489" s="267"/>
      <c r="H489" s="267"/>
      <c r="I489" s="267"/>
      <c r="J489" s="267"/>
      <c r="K489" s="267"/>
      <c r="L489" s="268"/>
      <c r="M489" s="269"/>
      <c r="N489" s="270"/>
      <c r="O489" s="269"/>
      <c r="P489" s="270"/>
      <c r="Q489" s="263"/>
      <c r="R489" s="263"/>
      <c r="S489" s="262"/>
      <c r="T489" s="263"/>
      <c r="U489" s="263"/>
      <c r="V489" s="273"/>
      <c r="W489" s="273"/>
      <c r="X489" s="274"/>
    </row>
    <row r="490" spans="1:24" ht="18" x14ac:dyDescent="0.25">
      <c r="A490" s="271"/>
      <c r="B490" s="272"/>
      <c r="C490" s="267"/>
      <c r="D490" s="267"/>
      <c r="E490" s="267"/>
      <c r="F490" s="267"/>
      <c r="G490" s="267"/>
      <c r="H490" s="267"/>
      <c r="I490" s="267"/>
      <c r="J490" s="267"/>
      <c r="K490" s="267"/>
      <c r="L490" s="268"/>
      <c r="M490" s="269"/>
      <c r="N490" s="270"/>
      <c r="O490" s="269"/>
      <c r="P490" s="270"/>
      <c r="Q490" s="263"/>
      <c r="R490" s="263"/>
      <c r="S490" s="262"/>
      <c r="T490" s="263"/>
      <c r="U490" s="263"/>
      <c r="V490" s="273"/>
      <c r="W490" s="273"/>
      <c r="X490" s="274"/>
    </row>
    <row r="491" spans="1:24" ht="18" x14ac:dyDescent="0.25">
      <c r="A491" s="271"/>
      <c r="B491" s="272"/>
      <c r="C491" s="267"/>
      <c r="D491" s="267"/>
      <c r="E491" s="267"/>
      <c r="F491" s="267"/>
      <c r="G491" s="267"/>
      <c r="H491" s="267"/>
      <c r="I491" s="267"/>
      <c r="J491" s="267"/>
      <c r="K491" s="267"/>
      <c r="L491" s="268"/>
      <c r="M491" s="269"/>
      <c r="N491" s="270"/>
      <c r="O491" s="269"/>
      <c r="P491" s="270"/>
      <c r="Q491" s="263"/>
      <c r="R491" s="263"/>
      <c r="S491" s="262"/>
      <c r="T491" s="263"/>
      <c r="U491" s="263"/>
      <c r="V491" s="273"/>
      <c r="W491" s="273"/>
      <c r="X491" s="274"/>
    </row>
    <row r="492" spans="1:24" ht="18" x14ac:dyDescent="0.25">
      <c r="A492" s="271"/>
      <c r="B492" s="272"/>
      <c r="C492" s="267"/>
      <c r="D492" s="267"/>
      <c r="E492" s="267"/>
      <c r="F492" s="267"/>
      <c r="G492" s="267"/>
      <c r="H492" s="267"/>
      <c r="I492" s="267"/>
      <c r="J492" s="267"/>
      <c r="K492" s="267"/>
      <c r="L492" s="268"/>
      <c r="M492" s="269"/>
      <c r="N492" s="270"/>
      <c r="O492" s="269"/>
      <c r="P492" s="270"/>
      <c r="Q492" s="263"/>
      <c r="R492" s="263"/>
      <c r="S492" s="262"/>
      <c r="T492" s="263"/>
      <c r="U492" s="263"/>
      <c r="V492" s="273"/>
      <c r="W492" s="273"/>
      <c r="X492" s="274"/>
    </row>
    <row r="493" spans="1:24" ht="18" x14ac:dyDescent="0.25">
      <c r="A493" s="271"/>
      <c r="B493" s="272"/>
      <c r="C493" s="267"/>
      <c r="D493" s="267"/>
      <c r="E493" s="267"/>
      <c r="F493" s="267"/>
      <c r="G493" s="267"/>
      <c r="H493" s="267"/>
      <c r="I493" s="267"/>
      <c r="J493" s="267"/>
      <c r="K493" s="267"/>
      <c r="L493" s="268"/>
      <c r="M493" s="269"/>
      <c r="N493" s="270"/>
      <c r="O493" s="269"/>
      <c r="P493" s="270"/>
      <c r="Q493" s="263"/>
      <c r="R493" s="263"/>
      <c r="S493" s="262"/>
      <c r="T493" s="263"/>
      <c r="U493" s="263"/>
      <c r="V493" s="273"/>
      <c r="W493" s="273"/>
      <c r="X493" s="274"/>
    </row>
    <row r="494" spans="1:24" ht="18" x14ac:dyDescent="0.25">
      <c r="A494" s="271"/>
      <c r="B494" s="272"/>
      <c r="C494" s="267"/>
      <c r="D494" s="267"/>
      <c r="E494" s="267"/>
      <c r="F494" s="267"/>
      <c r="G494" s="267"/>
      <c r="H494" s="267"/>
      <c r="I494" s="267"/>
      <c r="J494" s="267"/>
      <c r="K494" s="267"/>
      <c r="L494" s="268"/>
      <c r="M494" s="269"/>
      <c r="N494" s="270"/>
      <c r="O494" s="269"/>
      <c r="P494" s="270"/>
      <c r="Q494" s="263"/>
      <c r="R494" s="263"/>
      <c r="S494" s="262"/>
      <c r="T494" s="263"/>
      <c r="U494" s="263"/>
      <c r="V494" s="273"/>
      <c r="W494" s="273"/>
      <c r="X494" s="274"/>
    </row>
    <row r="495" spans="1:24" ht="18" x14ac:dyDescent="0.25">
      <c r="A495" s="271"/>
      <c r="B495" s="272"/>
      <c r="C495" s="267"/>
      <c r="D495" s="267"/>
      <c r="E495" s="267"/>
      <c r="F495" s="267"/>
      <c r="G495" s="267"/>
      <c r="H495" s="267"/>
      <c r="I495" s="267"/>
      <c r="J495" s="267"/>
      <c r="K495" s="267"/>
      <c r="L495" s="268"/>
      <c r="M495" s="269"/>
      <c r="N495" s="270"/>
      <c r="O495" s="269"/>
      <c r="P495" s="270"/>
      <c r="Q495" s="263"/>
      <c r="R495" s="263"/>
      <c r="S495" s="262"/>
      <c r="T495" s="263"/>
      <c r="U495" s="263"/>
      <c r="V495" s="273"/>
      <c r="W495" s="273"/>
      <c r="X495" s="274"/>
    </row>
    <row r="496" spans="1:24" ht="18" x14ac:dyDescent="0.25">
      <c r="A496" s="271"/>
      <c r="B496" s="272"/>
      <c r="C496" s="267"/>
      <c r="D496" s="267"/>
      <c r="E496" s="267"/>
      <c r="F496" s="267"/>
      <c r="G496" s="267"/>
      <c r="H496" s="267"/>
      <c r="I496" s="267"/>
      <c r="J496" s="267"/>
      <c r="K496" s="267"/>
      <c r="L496" s="268"/>
      <c r="M496" s="269"/>
      <c r="N496" s="270"/>
      <c r="O496" s="269"/>
      <c r="P496" s="270"/>
      <c r="Q496" s="263"/>
      <c r="R496" s="263"/>
      <c r="S496" s="262"/>
      <c r="T496" s="263"/>
      <c r="U496" s="263"/>
      <c r="V496" s="273"/>
      <c r="W496" s="273"/>
      <c r="X496" s="274"/>
    </row>
    <row r="497" spans="1:24" ht="18" x14ac:dyDescent="0.25">
      <c r="A497" s="271"/>
      <c r="B497" s="272"/>
      <c r="C497" s="267"/>
      <c r="D497" s="267"/>
      <c r="E497" s="267"/>
      <c r="F497" s="267"/>
      <c r="G497" s="267"/>
      <c r="H497" s="267"/>
      <c r="I497" s="267"/>
      <c r="J497" s="267"/>
      <c r="K497" s="267"/>
      <c r="L497" s="268"/>
      <c r="M497" s="269"/>
      <c r="N497" s="270"/>
      <c r="O497" s="269"/>
      <c r="P497" s="270"/>
      <c r="Q497" s="263"/>
      <c r="R497" s="263"/>
      <c r="S497" s="262"/>
      <c r="T497" s="263"/>
      <c r="U497" s="263"/>
      <c r="V497" s="273"/>
      <c r="W497" s="273"/>
      <c r="X497" s="274"/>
    </row>
    <row r="498" spans="1:24" ht="18" x14ac:dyDescent="0.25">
      <c r="A498" s="271"/>
      <c r="B498" s="272"/>
      <c r="C498" s="267"/>
      <c r="D498" s="267"/>
      <c r="E498" s="267"/>
      <c r="F498" s="267"/>
      <c r="G498" s="267"/>
      <c r="H498" s="267"/>
      <c r="I498" s="267"/>
      <c r="J498" s="267"/>
      <c r="K498" s="267"/>
      <c r="L498" s="268"/>
      <c r="M498" s="269"/>
      <c r="N498" s="270"/>
      <c r="O498" s="269"/>
      <c r="P498" s="270"/>
      <c r="Q498" s="263"/>
      <c r="R498" s="263"/>
      <c r="S498" s="262"/>
      <c r="T498" s="263"/>
      <c r="U498" s="263"/>
      <c r="V498" s="273"/>
      <c r="W498" s="273"/>
      <c r="X498" s="274"/>
    </row>
    <row r="499" spans="1:24" ht="18" x14ac:dyDescent="0.25">
      <c r="A499" s="271"/>
      <c r="B499" s="272"/>
      <c r="C499" s="267"/>
      <c r="D499" s="267"/>
      <c r="E499" s="267"/>
      <c r="F499" s="267"/>
      <c r="G499" s="267"/>
      <c r="H499" s="267"/>
      <c r="I499" s="267"/>
      <c r="J499" s="267"/>
      <c r="K499" s="267"/>
      <c r="L499" s="268"/>
      <c r="M499" s="269"/>
      <c r="N499" s="270"/>
      <c r="O499" s="269"/>
      <c r="P499" s="270"/>
      <c r="Q499" s="263"/>
      <c r="R499" s="263"/>
      <c r="S499" s="262"/>
      <c r="T499" s="263"/>
      <c r="U499" s="263"/>
      <c r="V499" s="273"/>
      <c r="W499" s="273"/>
      <c r="X499" s="274"/>
    </row>
    <row r="500" spans="1:24" ht="18" x14ac:dyDescent="0.25">
      <c r="A500" s="271"/>
      <c r="B500" s="272"/>
      <c r="C500" s="267"/>
      <c r="D500" s="267"/>
      <c r="E500" s="267"/>
      <c r="F500" s="267"/>
      <c r="G500" s="267"/>
      <c r="H500" s="267"/>
      <c r="I500" s="267"/>
      <c r="J500" s="267"/>
      <c r="K500" s="267"/>
      <c r="L500" s="268"/>
      <c r="M500" s="269"/>
      <c r="N500" s="270"/>
      <c r="O500" s="269"/>
      <c r="P500" s="270"/>
      <c r="Q500" s="263"/>
      <c r="R500" s="263"/>
      <c r="S500" s="262"/>
      <c r="T500" s="263"/>
      <c r="U500" s="263"/>
      <c r="V500" s="273"/>
      <c r="W500" s="273"/>
      <c r="X500" s="274"/>
    </row>
    <row r="501" spans="1:24" ht="18" x14ac:dyDescent="0.25">
      <c r="A501" s="271"/>
      <c r="B501" s="272"/>
      <c r="C501" s="267"/>
      <c r="D501" s="267"/>
      <c r="E501" s="267"/>
      <c r="F501" s="267"/>
      <c r="G501" s="267"/>
      <c r="H501" s="267"/>
      <c r="I501" s="267"/>
      <c r="J501" s="267"/>
      <c r="K501" s="267"/>
      <c r="L501" s="268"/>
      <c r="M501" s="269"/>
      <c r="N501" s="270"/>
      <c r="O501" s="269"/>
      <c r="P501" s="270"/>
      <c r="Q501" s="263"/>
      <c r="R501" s="263"/>
      <c r="S501" s="262"/>
      <c r="T501" s="263"/>
      <c r="U501" s="263"/>
      <c r="V501" s="273"/>
      <c r="W501" s="273"/>
      <c r="X501" s="274"/>
    </row>
    <row r="502" spans="1:24" ht="18" x14ac:dyDescent="0.25">
      <c r="A502" s="271"/>
      <c r="B502" s="272"/>
      <c r="C502" s="267"/>
      <c r="D502" s="267"/>
      <c r="E502" s="267"/>
      <c r="F502" s="267"/>
      <c r="G502" s="267"/>
      <c r="H502" s="267"/>
      <c r="I502" s="267"/>
      <c r="J502" s="267"/>
      <c r="K502" s="267"/>
      <c r="L502" s="268"/>
      <c r="M502" s="269"/>
      <c r="N502" s="270"/>
      <c r="O502" s="269"/>
      <c r="P502" s="270"/>
      <c r="Q502" s="263"/>
      <c r="R502" s="263"/>
      <c r="S502" s="262"/>
      <c r="T502" s="263"/>
      <c r="U502" s="263"/>
      <c r="V502" s="273"/>
      <c r="W502" s="273"/>
      <c r="X502" s="274"/>
    </row>
    <row r="503" spans="1:24" ht="18" x14ac:dyDescent="0.25">
      <c r="A503" s="271"/>
      <c r="B503" s="272"/>
      <c r="C503" s="267"/>
      <c r="D503" s="267"/>
      <c r="E503" s="267"/>
      <c r="F503" s="267"/>
      <c r="G503" s="267"/>
      <c r="H503" s="267"/>
      <c r="I503" s="267"/>
      <c r="J503" s="267"/>
      <c r="K503" s="267"/>
      <c r="L503" s="268"/>
      <c r="M503" s="269"/>
      <c r="N503" s="270"/>
      <c r="O503" s="269"/>
      <c r="P503" s="270"/>
      <c r="Q503" s="263"/>
      <c r="R503" s="263"/>
      <c r="S503" s="262"/>
      <c r="T503" s="263"/>
      <c r="U503" s="263"/>
      <c r="V503" s="273"/>
      <c r="W503" s="273"/>
      <c r="X503" s="274"/>
    </row>
    <row r="504" spans="1:24" ht="18" x14ac:dyDescent="0.25">
      <c r="A504" s="271"/>
      <c r="B504" s="272"/>
      <c r="C504" s="267"/>
      <c r="D504" s="267"/>
      <c r="E504" s="267"/>
      <c r="F504" s="267"/>
      <c r="G504" s="267"/>
      <c r="H504" s="267"/>
      <c r="I504" s="267"/>
      <c r="J504" s="267"/>
      <c r="K504" s="267"/>
      <c r="L504" s="268"/>
      <c r="M504" s="269"/>
      <c r="N504" s="270"/>
      <c r="O504" s="269"/>
      <c r="P504" s="270"/>
      <c r="Q504" s="263"/>
      <c r="R504" s="263"/>
      <c r="S504" s="262"/>
      <c r="T504" s="263"/>
      <c r="U504" s="263"/>
      <c r="V504" s="273"/>
      <c r="W504" s="273"/>
      <c r="X504" s="274"/>
    </row>
    <row r="505" spans="1:24" ht="18" x14ac:dyDescent="0.25">
      <c r="A505" s="271"/>
      <c r="B505" s="272"/>
      <c r="C505" s="267"/>
      <c r="D505" s="267"/>
      <c r="E505" s="267"/>
      <c r="F505" s="267"/>
      <c r="G505" s="267"/>
      <c r="H505" s="267"/>
      <c r="I505" s="267"/>
      <c r="J505" s="267"/>
      <c r="K505" s="267"/>
      <c r="L505" s="268"/>
      <c r="M505" s="269"/>
      <c r="N505" s="270"/>
      <c r="O505" s="269"/>
      <c r="P505" s="270"/>
      <c r="Q505" s="263"/>
      <c r="R505" s="263"/>
      <c r="S505" s="262"/>
      <c r="T505" s="263"/>
      <c r="U505" s="263"/>
      <c r="V505" s="273"/>
      <c r="W505" s="273"/>
      <c r="X505" s="274"/>
    </row>
    <row r="506" spans="1:24" ht="18" x14ac:dyDescent="0.25">
      <c r="A506" s="271"/>
      <c r="B506" s="272"/>
      <c r="C506" s="267"/>
      <c r="D506" s="267"/>
      <c r="E506" s="267"/>
      <c r="F506" s="267"/>
      <c r="G506" s="267"/>
      <c r="H506" s="267"/>
      <c r="I506" s="267"/>
      <c r="J506" s="267"/>
      <c r="K506" s="267"/>
      <c r="L506" s="268"/>
      <c r="M506" s="269"/>
      <c r="N506" s="270"/>
      <c r="O506" s="269"/>
      <c r="P506" s="270"/>
      <c r="Q506" s="263"/>
      <c r="R506" s="263"/>
      <c r="S506" s="262"/>
      <c r="T506" s="263"/>
      <c r="U506" s="263"/>
      <c r="V506" s="273"/>
      <c r="W506" s="273"/>
      <c r="X506" s="274"/>
    </row>
    <row r="507" spans="1:24" ht="18" x14ac:dyDescent="0.25">
      <c r="A507" s="271"/>
      <c r="B507" s="272"/>
      <c r="C507" s="267"/>
      <c r="D507" s="267"/>
      <c r="E507" s="267"/>
      <c r="F507" s="267"/>
      <c r="G507" s="267"/>
      <c r="H507" s="267"/>
      <c r="I507" s="267"/>
      <c r="J507" s="267"/>
      <c r="K507" s="267"/>
      <c r="L507" s="268"/>
      <c r="M507" s="269"/>
      <c r="N507" s="270"/>
      <c r="O507" s="269"/>
      <c r="P507" s="270"/>
      <c r="Q507" s="263"/>
      <c r="R507" s="263"/>
      <c r="S507" s="262"/>
      <c r="T507" s="263"/>
      <c r="U507" s="263"/>
      <c r="V507" s="273"/>
      <c r="W507" s="273"/>
      <c r="X507" s="274"/>
    </row>
    <row r="508" spans="1:24" ht="18" x14ac:dyDescent="0.25">
      <c r="A508" s="271"/>
      <c r="B508" s="272"/>
      <c r="C508" s="267"/>
      <c r="D508" s="267"/>
      <c r="E508" s="267"/>
      <c r="F508" s="267"/>
      <c r="G508" s="267"/>
      <c r="H508" s="267"/>
      <c r="I508" s="267"/>
      <c r="J508" s="267"/>
      <c r="K508" s="267"/>
      <c r="L508" s="268"/>
      <c r="M508" s="269"/>
      <c r="N508" s="270"/>
      <c r="O508" s="269"/>
      <c r="P508" s="270"/>
      <c r="Q508" s="263"/>
      <c r="R508" s="263"/>
      <c r="S508" s="262"/>
      <c r="T508" s="263"/>
      <c r="U508" s="263"/>
      <c r="V508" s="273"/>
      <c r="W508" s="273"/>
      <c r="X508" s="274"/>
    </row>
    <row r="509" spans="1:24" ht="18" x14ac:dyDescent="0.25">
      <c r="A509" s="271"/>
      <c r="B509" s="272"/>
      <c r="C509" s="267"/>
      <c r="D509" s="267"/>
      <c r="E509" s="267"/>
      <c r="F509" s="267"/>
      <c r="G509" s="267"/>
      <c r="H509" s="267"/>
      <c r="I509" s="267"/>
      <c r="J509" s="267"/>
      <c r="K509" s="267"/>
      <c r="L509" s="268"/>
      <c r="M509" s="269"/>
      <c r="N509" s="270"/>
      <c r="O509" s="269"/>
      <c r="P509" s="270"/>
      <c r="Q509" s="263"/>
      <c r="R509" s="263"/>
      <c r="S509" s="262"/>
      <c r="T509" s="263"/>
      <c r="U509" s="263"/>
      <c r="V509" s="273"/>
      <c r="W509" s="273"/>
      <c r="X509" s="274"/>
    </row>
    <row r="510" spans="1:24" ht="18" x14ac:dyDescent="0.25">
      <c r="A510" s="271"/>
      <c r="B510" s="272"/>
      <c r="C510" s="267"/>
      <c r="D510" s="267"/>
      <c r="E510" s="267"/>
      <c r="F510" s="267"/>
      <c r="G510" s="267"/>
      <c r="H510" s="267"/>
      <c r="I510" s="267"/>
      <c r="J510" s="267"/>
      <c r="K510" s="267"/>
      <c r="L510" s="268"/>
      <c r="M510" s="269"/>
      <c r="N510" s="270"/>
      <c r="O510" s="269"/>
      <c r="P510" s="270"/>
      <c r="Q510" s="263"/>
      <c r="R510" s="263"/>
      <c r="S510" s="262"/>
      <c r="T510" s="263"/>
      <c r="U510" s="263"/>
      <c r="V510" s="273"/>
      <c r="W510" s="273"/>
      <c r="X510" s="274"/>
    </row>
    <row r="511" spans="1:24" ht="18" x14ac:dyDescent="0.25">
      <c r="A511" s="271"/>
      <c r="B511" s="272"/>
      <c r="C511" s="267"/>
      <c r="D511" s="267"/>
      <c r="E511" s="267"/>
      <c r="F511" s="267"/>
      <c r="G511" s="267"/>
      <c r="H511" s="267"/>
      <c r="I511" s="267"/>
      <c r="J511" s="267"/>
      <c r="K511" s="267"/>
      <c r="L511" s="268"/>
      <c r="M511" s="269"/>
      <c r="N511" s="270"/>
      <c r="O511" s="269"/>
      <c r="P511" s="270"/>
      <c r="Q511" s="263"/>
      <c r="R511" s="263"/>
      <c r="S511" s="262"/>
      <c r="T511" s="263"/>
      <c r="U511" s="263"/>
      <c r="V511" s="273"/>
      <c r="W511" s="273"/>
      <c r="X511" s="274"/>
    </row>
    <row r="512" spans="1:24" ht="18" x14ac:dyDescent="0.25">
      <c r="A512" s="271"/>
      <c r="B512" s="272"/>
      <c r="C512" s="267"/>
      <c r="D512" s="267"/>
      <c r="E512" s="267"/>
      <c r="F512" s="267"/>
      <c r="G512" s="267"/>
      <c r="H512" s="267"/>
      <c r="I512" s="267"/>
      <c r="J512" s="267"/>
      <c r="K512" s="267"/>
      <c r="L512" s="268"/>
      <c r="M512" s="269"/>
      <c r="N512" s="270"/>
      <c r="O512" s="269"/>
      <c r="P512" s="270"/>
      <c r="Q512" s="263"/>
      <c r="R512" s="263"/>
      <c r="S512" s="262"/>
      <c r="T512" s="263"/>
      <c r="U512" s="263"/>
      <c r="V512" s="273"/>
      <c r="W512" s="273"/>
      <c r="X512" s="274"/>
    </row>
    <row r="513" spans="1:24" ht="18" x14ac:dyDescent="0.25">
      <c r="A513" s="271"/>
      <c r="B513" s="272"/>
      <c r="C513" s="267"/>
      <c r="D513" s="267"/>
      <c r="E513" s="267"/>
      <c r="F513" s="267"/>
      <c r="G513" s="267"/>
      <c r="H513" s="267"/>
      <c r="I513" s="267"/>
      <c r="J513" s="267"/>
      <c r="K513" s="267"/>
      <c r="L513" s="268"/>
      <c r="M513" s="269"/>
      <c r="N513" s="270"/>
      <c r="O513" s="269"/>
      <c r="P513" s="270"/>
      <c r="Q513" s="263"/>
      <c r="R513" s="263"/>
      <c r="S513" s="262"/>
      <c r="T513" s="263"/>
      <c r="U513" s="263"/>
      <c r="V513" s="273"/>
      <c r="W513" s="273"/>
      <c r="X513" s="274"/>
    </row>
    <row r="514" spans="1:24" ht="18" x14ac:dyDescent="0.25">
      <c r="A514" s="271"/>
      <c r="B514" s="272"/>
      <c r="C514" s="267"/>
      <c r="D514" s="267"/>
      <c r="E514" s="267"/>
      <c r="F514" s="267"/>
      <c r="G514" s="267"/>
      <c r="H514" s="267"/>
      <c r="I514" s="267"/>
      <c r="J514" s="267"/>
      <c r="K514" s="267"/>
      <c r="L514" s="268"/>
      <c r="M514" s="269"/>
      <c r="N514" s="270"/>
      <c r="O514" s="269"/>
      <c r="P514" s="270"/>
      <c r="Q514" s="263"/>
      <c r="R514" s="263"/>
      <c r="S514" s="262"/>
      <c r="T514" s="263"/>
      <c r="U514" s="263"/>
      <c r="V514" s="273"/>
      <c r="W514" s="273"/>
      <c r="X514" s="274"/>
    </row>
    <row r="515" spans="1:24" ht="18" x14ac:dyDescent="0.25">
      <c r="A515" s="271"/>
      <c r="B515" s="272"/>
      <c r="C515" s="267"/>
      <c r="D515" s="267"/>
      <c r="E515" s="267"/>
      <c r="F515" s="267"/>
      <c r="G515" s="267"/>
      <c r="H515" s="267"/>
      <c r="I515" s="267"/>
      <c r="J515" s="267"/>
      <c r="K515" s="267"/>
      <c r="L515" s="268"/>
      <c r="M515" s="269"/>
      <c r="N515" s="270"/>
      <c r="O515" s="269"/>
      <c r="P515" s="270"/>
      <c r="Q515" s="263"/>
      <c r="R515" s="263"/>
      <c r="S515" s="262"/>
      <c r="T515" s="263"/>
      <c r="U515" s="263"/>
      <c r="V515" s="273"/>
      <c r="W515" s="273"/>
      <c r="X515" s="274"/>
    </row>
    <row r="516" spans="1:24" ht="18" x14ac:dyDescent="0.25">
      <c r="A516" s="271"/>
      <c r="B516" s="272"/>
      <c r="C516" s="267"/>
      <c r="D516" s="267"/>
      <c r="E516" s="267"/>
      <c r="F516" s="267"/>
      <c r="G516" s="267"/>
      <c r="H516" s="267"/>
      <c r="I516" s="267"/>
      <c r="J516" s="267"/>
      <c r="K516" s="267"/>
      <c r="L516" s="268"/>
      <c r="M516" s="269"/>
      <c r="N516" s="270"/>
      <c r="O516" s="269"/>
      <c r="P516" s="270"/>
      <c r="Q516" s="263"/>
      <c r="R516" s="263"/>
      <c r="S516" s="262"/>
      <c r="T516" s="263"/>
      <c r="U516" s="263"/>
      <c r="V516" s="273"/>
      <c r="W516" s="273"/>
      <c r="X516" s="274"/>
    </row>
    <row r="517" spans="1:24" ht="18" x14ac:dyDescent="0.25">
      <c r="A517" s="271"/>
      <c r="B517" s="272"/>
      <c r="C517" s="267"/>
      <c r="D517" s="267"/>
      <c r="E517" s="267"/>
      <c r="F517" s="267"/>
      <c r="G517" s="267"/>
      <c r="H517" s="267"/>
      <c r="I517" s="267"/>
      <c r="J517" s="267"/>
      <c r="K517" s="267"/>
      <c r="L517" s="268"/>
      <c r="M517" s="269"/>
      <c r="N517" s="270"/>
      <c r="O517" s="269"/>
      <c r="P517" s="270"/>
      <c r="Q517" s="263"/>
      <c r="R517" s="263"/>
      <c r="S517" s="262"/>
      <c r="T517" s="263"/>
      <c r="U517" s="263"/>
      <c r="V517" s="273"/>
      <c r="W517" s="273"/>
      <c r="X517" s="274"/>
    </row>
    <row r="518" spans="1:24" ht="18" x14ac:dyDescent="0.25">
      <c r="A518" s="271"/>
      <c r="B518" s="272"/>
      <c r="C518" s="267"/>
      <c r="D518" s="267"/>
      <c r="E518" s="267"/>
      <c r="F518" s="267"/>
      <c r="G518" s="267"/>
      <c r="H518" s="267"/>
      <c r="I518" s="267"/>
      <c r="J518" s="267"/>
      <c r="K518" s="267"/>
      <c r="L518" s="268"/>
      <c r="M518" s="269"/>
      <c r="N518" s="270"/>
      <c r="O518" s="269"/>
      <c r="P518" s="270"/>
      <c r="Q518" s="263"/>
      <c r="R518" s="263"/>
      <c r="S518" s="262"/>
      <c r="T518" s="263"/>
      <c r="U518" s="263"/>
      <c r="V518" s="273"/>
      <c r="W518" s="273"/>
      <c r="X518" s="274"/>
    </row>
    <row r="519" spans="1:24" ht="18" x14ac:dyDescent="0.25">
      <c r="A519" s="271"/>
      <c r="B519" s="272"/>
      <c r="C519" s="267"/>
      <c r="D519" s="267"/>
      <c r="E519" s="267"/>
      <c r="F519" s="267"/>
      <c r="G519" s="267"/>
      <c r="H519" s="267"/>
      <c r="I519" s="267"/>
      <c r="J519" s="267"/>
      <c r="K519" s="267"/>
      <c r="L519" s="268"/>
      <c r="M519" s="269"/>
      <c r="N519" s="270"/>
      <c r="O519" s="269"/>
      <c r="P519" s="270"/>
      <c r="Q519" s="263"/>
      <c r="R519" s="263"/>
      <c r="S519" s="262"/>
      <c r="T519" s="263"/>
      <c r="U519" s="263"/>
      <c r="V519" s="273"/>
      <c r="W519" s="273"/>
      <c r="X519" s="274"/>
    </row>
    <row r="520" spans="1:24" ht="18" x14ac:dyDescent="0.25">
      <c r="A520" s="271"/>
      <c r="B520" s="272"/>
      <c r="C520" s="267"/>
      <c r="D520" s="267"/>
      <c r="E520" s="267"/>
      <c r="F520" s="267"/>
      <c r="G520" s="267"/>
      <c r="H520" s="267"/>
      <c r="I520" s="267"/>
      <c r="J520" s="267"/>
      <c r="K520" s="267"/>
      <c r="L520" s="268"/>
      <c r="M520" s="269"/>
      <c r="N520" s="270"/>
      <c r="O520" s="269"/>
      <c r="P520" s="270"/>
      <c r="Q520" s="263"/>
      <c r="R520" s="263"/>
      <c r="S520" s="262"/>
      <c r="T520" s="263"/>
      <c r="U520" s="263"/>
      <c r="V520" s="273"/>
      <c r="W520" s="273"/>
      <c r="X520" s="274"/>
    </row>
    <row r="521" spans="1:24" ht="18" x14ac:dyDescent="0.25">
      <c r="A521" s="271"/>
      <c r="B521" s="272"/>
      <c r="C521" s="267"/>
      <c r="D521" s="267"/>
      <c r="E521" s="267"/>
      <c r="F521" s="267"/>
      <c r="G521" s="267"/>
      <c r="H521" s="267"/>
      <c r="I521" s="267"/>
      <c r="J521" s="267"/>
      <c r="K521" s="267"/>
      <c r="L521" s="268"/>
      <c r="M521" s="269"/>
      <c r="N521" s="270"/>
      <c r="O521" s="269"/>
      <c r="P521" s="270"/>
      <c r="Q521" s="263"/>
      <c r="R521" s="263"/>
      <c r="S521" s="262"/>
      <c r="T521" s="263"/>
      <c r="U521" s="263"/>
      <c r="V521" s="273"/>
      <c r="W521" s="273"/>
      <c r="X521" s="274"/>
    </row>
    <row r="522" spans="1:24" ht="18" x14ac:dyDescent="0.25">
      <c r="A522" s="271"/>
      <c r="B522" s="272"/>
      <c r="C522" s="267"/>
      <c r="D522" s="267"/>
      <c r="E522" s="267"/>
      <c r="F522" s="267"/>
      <c r="G522" s="267"/>
      <c r="H522" s="267"/>
      <c r="I522" s="267"/>
      <c r="J522" s="267"/>
      <c r="K522" s="267"/>
      <c r="L522" s="268"/>
      <c r="M522" s="269"/>
      <c r="N522" s="270"/>
      <c r="O522" s="269"/>
      <c r="P522" s="270"/>
      <c r="Q522" s="263"/>
      <c r="R522" s="263"/>
      <c r="S522" s="262"/>
      <c r="T522" s="263"/>
      <c r="U522" s="263"/>
      <c r="V522" s="273"/>
      <c r="W522" s="273"/>
      <c r="X522" s="274"/>
    </row>
    <row r="523" spans="1:24" ht="18" x14ac:dyDescent="0.25">
      <c r="A523" s="271"/>
      <c r="B523" s="272"/>
      <c r="C523" s="267"/>
      <c r="D523" s="267"/>
      <c r="E523" s="267"/>
      <c r="F523" s="267"/>
      <c r="G523" s="267"/>
      <c r="H523" s="267"/>
      <c r="I523" s="267"/>
      <c r="J523" s="267"/>
      <c r="K523" s="267"/>
      <c r="L523" s="268"/>
      <c r="M523" s="269"/>
      <c r="N523" s="270"/>
      <c r="O523" s="269"/>
      <c r="P523" s="270"/>
      <c r="Q523" s="263"/>
      <c r="R523" s="263"/>
      <c r="S523" s="262"/>
      <c r="T523" s="263"/>
      <c r="U523" s="263"/>
      <c r="V523" s="273"/>
      <c r="W523" s="273"/>
      <c r="X523" s="274"/>
    </row>
    <row r="524" spans="1:24" ht="18" x14ac:dyDescent="0.25">
      <c r="A524" s="271"/>
      <c r="B524" s="272"/>
      <c r="C524" s="267"/>
      <c r="D524" s="267"/>
      <c r="E524" s="267"/>
      <c r="F524" s="267"/>
      <c r="G524" s="267"/>
      <c r="H524" s="267"/>
      <c r="I524" s="267"/>
      <c r="J524" s="267"/>
      <c r="K524" s="267"/>
      <c r="L524" s="268"/>
      <c r="M524" s="269"/>
      <c r="N524" s="270"/>
      <c r="O524" s="269"/>
      <c r="P524" s="270"/>
      <c r="Q524" s="263"/>
      <c r="R524" s="263"/>
      <c r="S524" s="262"/>
      <c r="T524" s="263"/>
      <c r="U524" s="263"/>
      <c r="V524" s="273"/>
      <c r="W524" s="273"/>
      <c r="X524" s="274"/>
    </row>
    <row r="525" spans="1:24" ht="18" x14ac:dyDescent="0.25">
      <c r="A525" s="271"/>
      <c r="B525" s="272"/>
      <c r="C525" s="267"/>
      <c r="D525" s="267"/>
      <c r="E525" s="267"/>
      <c r="F525" s="267"/>
      <c r="G525" s="267"/>
      <c r="H525" s="267"/>
      <c r="I525" s="267"/>
      <c r="J525" s="267"/>
      <c r="K525" s="267"/>
      <c r="L525" s="268"/>
      <c r="M525" s="269"/>
      <c r="N525" s="270"/>
      <c r="O525" s="269"/>
      <c r="P525" s="270"/>
      <c r="Q525" s="263"/>
      <c r="R525" s="263"/>
      <c r="S525" s="262"/>
      <c r="T525" s="263"/>
      <c r="U525" s="263"/>
      <c r="V525" s="273"/>
      <c r="W525" s="273"/>
      <c r="X525" s="274"/>
    </row>
    <row r="526" spans="1:24" ht="18" x14ac:dyDescent="0.25">
      <c r="A526" s="271"/>
      <c r="B526" s="272"/>
      <c r="C526" s="267"/>
      <c r="D526" s="267"/>
      <c r="E526" s="267"/>
      <c r="F526" s="267"/>
      <c r="G526" s="267"/>
      <c r="H526" s="267"/>
      <c r="I526" s="267"/>
      <c r="J526" s="267"/>
      <c r="K526" s="267"/>
      <c r="L526" s="268"/>
      <c r="M526" s="269"/>
      <c r="N526" s="270"/>
      <c r="O526" s="269"/>
      <c r="P526" s="270"/>
      <c r="Q526" s="263"/>
      <c r="R526" s="263"/>
      <c r="S526" s="262"/>
      <c r="T526" s="263"/>
      <c r="U526" s="263"/>
      <c r="V526" s="273"/>
      <c r="W526" s="273"/>
      <c r="X526" s="274"/>
    </row>
    <row r="527" spans="1:24" ht="18" x14ac:dyDescent="0.25">
      <c r="A527" s="271"/>
      <c r="B527" s="272"/>
      <c r="C527" s="267"/>
      <c r="D527" s="267"/>
      <c r="E527" s="267"/>
      <c r="F527" s="267"/>
      <c r="G527" s="267"/>
      <c r="H527" s="267"/>
      <c r="I527" s="267"/>
      <c r="J527" s="267"/>
      <c r="K527" s="267"/>
      <c r="L527" s="268"/>
      <c r="M527" s="269"/>
      <c r="N527" s="270"/>
      <c r="O527" s="269"/>
      <c r="P527" s="270"/>
      <c r="Q527" s="263"/>
      <c r="R527" s="263"/>
      <c r="S527" s="262"/>
      <c r="T527" s="263"/>
      <c r="U527" s="263"/>
      <c r="V527" s="273"/>
      <c r="W527" s="273"/>
      <c r="X527" s="274"/>
    </row>
    <row r="528" spans="1:24" ht="18" x14ac:dyDescent="0.25">
      <c r="A528" s="271"/>
      <c r="B528" s="272"/>
      <c r="C528" s="267"/>
      <c r="D528" s="267"/>
      <c r="E528" s="267"/>
      <c r="F528" s="267"/>
      <c r="G528" s="267"/>
      <c r="H528" s="267"/>
      <c r="I528" s="267"/>
      <c r="J528" s="267"/>
      <c r="K528" s="267"/>
      <c r="L528" s="268"/>
      <c r="M528" s="269"/>
      <c r="N528" s="270"/>
      <c r="O528" s="269"/>
      <c r="P528" s="270"/>
      <c r="Q528" s="263"/>
      <c r="R528" s="263"/>
      <c r="S528" s="262"/>
      <c r="T528" s="263"/>
      <c r="U528" s="263"/>
      <c r="V528" s="273"/>
      <c r="W528" s="273"/>
      <c r="X528" s="274"/>
    </row>
    <row r="529" spans="1:24" ht="18" x14ac:dyDescent="0.25">
      <c r="A529" s="271"/>
      <c r="B529" s="272"/>
      <c r="C529" s="267"/>
      <c r="D529" s="267"/>
      <c r="E529" s="267"/>
      <c r="F529" s="267"/>
      <c r="G529" s="267"/>
      <c r="H529" s="267"/>
      <c r="I529" s="267"/>
      <c r="J529" s="267"/>
      <c r="K529" s="267"/>
      <c r="L529" s="268"/>
      <c r="M529" s="269"/>
      <c r="N529" s="270"/>
      <c r="O529" s="269"/>
      <c r="P529" s="270"/>
      <c r="Q529" s="263"/>
      <c r="R529" s="263"/>
      <c r="S529" s="262"/>
      <c r="T529" s="263"/>
      <c r="U529" s="263"/>
      <c r="V529" s="273"/>
      <c r="W529" s="273"/>
      <c r="X529" s="274"/>
    </row>
    <row r="530" spans="1:24" ht="18" x14ac:dyDescent="0.25">
      <c r="A530" s="271"/>
      <c r="B530" s="272"/>
      <c r="C530" s="267"/>
      <c r="D530" s="267"/>
      <c r="E530" s="267"/>
      <c r="F530" s="267"/>
      <c r="G530" s="267"/>
      <c r="H530" s="267"/>
      <c r="I530" s="267"/>
      <c r="J530" s="267"/>
      <c r="K530" s="267"/>
      <c r="L530" s="268"/>
      <c r="M530" s="269"/>
      <c r="N530" s="270"/>
      <c r="O530" s="269"/>
      <c r="P530" s="270"/>
      <c r="Q530" s="263"/>
      <c r="R530" s="263"/>
      <c r="S530" s="262"/>
      <c r="T530" s="263"/>
      <c r="U530" s="263"/>
      <c r="V530" s="273"/>
      <c r="W530" s="273"/>
      <c r="X530" s="274"/>
    </row>
    <row r="531" spans="1:24" ht="18" x14ac:dyDescent="0.25">
      <c r="A531" s="271"/>
      <c r="B531" s="272"/>
      <c r="C531" s="267"/>
      <c r="D531" s="267"/>
      <c r="E531" s="267"/>
      <c r="F531" s="267"/>
      <c r="G531" s="267"/>
      <c r="H531" s="267"/>
      <c r="I531" s="267"/>
      <c r="J531" s="267"/>
      <c r="K531" s="267"/>
      <c r="L531" s="268"/>
      <c r="M531" s="269"/>
      <c r="N531" s="270"/>
      <c r="O531" s="269"/>
      <c r="P531" s="270"/>
      <c r="Q531" s="263"/>
      <c r="R531" s="263"/>
      <c r="S531" s="262"/>
      <c r="T531" s="263"/>
      <c r="U531" s="263"/>
      <c r="V531" s="273"/>
      <c r="W531" s="273"/>
      <c r="X531" s="274"/>
    </row>
    <row r="532" spans="1:24" ht="18" x14ac:dyDescent="0.25">
      <c r="A532" s="271"/>
      <c r="B532" s="272"/>
      <c r="C532" s="267"/>
      <c r="D532" s="267"/>
      <c r="E532" s="267"/>
      <c r="F532" s="267"/>
      <c r="G532" s="267"/>
      <c r="H532" s="267"/>
      <c r="I532" s="267"/>
      <c r="J532" s="267"/>
      <c r="K532" s="267"/>
      <c r="L532" s="268"/>
      <c r="M532" s="269"/>
      <c r="N532" s="270"/>
      <c r="O532" s="269"/>
      <c r="P532" s="270"/>
      <c r="Q532" s="263"/>
      <c r="R532" s="263"/>
      <c r="S532" s="262"/>
      <c r="T532" s="263"/>
      <c r="U532" s="263"/>
      <c r="V532" s="273"/>
      <c r="W532" s="273"/>
      <c r="X532" s="274"/>
    </row>
    <row r="533" spans="1:24" ht="18" x14ac:dyDescent="0.25">
      <c r="A533" s="271"/>
      <c r="B533" s="272"/>
      <c r="C533" s="267"/>
      <c r="D533" s="267"/>
      <c r="E533" s="267"/>
      <c r="F533" s="267"/>
      <c r="G533" s="267"/>
      <c r="H533" s="267"/>
      <c r="I533" s="267"/>
      <c r="J533" s="267"/>
      <c r="K533" s="267"/>
      <c r="L533" s="268"/>
      <c r="M533" s="269"/>
      <c r="N533" s="270"/>
      <c r="O533" s="269"/>
      <c r="P533" s="270"/>
      <c r="Q533" s="263"/>
      <c r="R533" s="263"/>
      <c r="S533" s="262"/>
      <c r="T533" s="263"/>
      <c r="U533" s="263"/>
      <c r="V533" s="273"/>
      <c r="W533" s="273"/>
      <c r="X533" s="274"/>
    </row>
    <row r="534" spans="1:24" ht="18" x14ac:dyDescent="0.25">
      <c r="A534" s="271"/>
      <c r="B534" s="272"/>
      <c r="C534" s="267"/>
      <c r="D534" s="267"/>
      <c r="E534" s="267"/>
      <c r="F534" s="267"/>
      <c r="G534" s="267"/>
      <c r="H534" s="267"/>
      <c r="I534" s="267"/>
      <c r="J534" s="267"/>
      <c r="K534" s="267"/>
      <c r="L534" s="268"/>
      <c r="M534" s="269"/>
      <c r="N534" s="270"/>
      <c r="O534" s="269"/>
      <c r="P534" s="270"/>
      <c r="Q534" s="263"/>
      <c r="R534" s="263"/>
      <c r="S534" s="262"/>
      <c r="T534" s="263"/>
      <c r="U534" s="263"/>
      <c r="V534" s="273"/>
      <c r="W534" s="273"/>
      <c r="X534" s="274"/>
    </row>
    <row r="535" spans="1:24" ht="18" x14ac:dyDescent="0.25">
      <c r="A535" s="271"/>
      <c r="B535" s="272"/>
      <c r="C535" s="267"/>
      <c r="D535" s="267"/>
      <c r="E535" s="267"/>
      <c r="F535" s="267"/>
      <c r="G535" s="267"/>
      <c r="H535" s="267"/>
      <c r="I535" s="267"/>
      <c r="J535" s="267"/>
      <c r="K535" s="267"/>
      <c r="L535" s="268"/>
      <c r="M535" s="269"/>
      <c r="N535" s="270"/>
      <c r="O535" s="269"/>
      <c r="P535" s="270"/>
      <c r="Q535" s="263"/>
      <c r="R535" s="263"/>
      <c r="S535" s="262"/>
      <c r="T535" s="263"/>
      <c r="U535" s="263"/>
      <c r="V535" s="273"/>
      <c r="W535" s="273"/>
      <c r="X535" s="274"/>
    </row>
    <row r="536" spans="1:24" ht="18" x14ac:dyDescent="0.25">
      <c r="A536" s="271"/>
      <c r="B536" s="272"/>
      <c r="C536" s="267"/>
      <c r="D536" s="267"/>
      <c r="E536" s="267"/>
      <c r="F536" s="267"/>
      <c r="G536" s="267"/>
      <c r="H536" s="267"/>
      <c r="I536" s="267"/>
      <c r="J536" s="267"/>
      <c r="K536" s="267"/>
      <c r="L536" s="268"/>
      <c r="M536" s="269"/>
      <c r="N536" s="270"/>
      <c r="O536" s="269"/>
      <c r="P536" s="270"/>
      <c r="Q536" s="263"/>
      <c r="R536" s="263"/>
      <c r="S536" s="262"/>
      <c r="T536" s="263"/>
      <c r="U536" s="263"/>
      <c r="V536" s="273"/>
      <c r="W536" s="273"/>
      <c r="X536" s="274"/>
    </row>
    <row r="537" spans="1:24" ht="18" x14ac:dyDescent="0.25">
      <c r="A537" s="271"/>
      <c r="B537" s="272"/>
      <c r="C537" s="267"/>
      <c r="D537" s="267"/>
      <c r="E537" s="267"/>
      <c r="F537" s="267"/>
      <c r="G537" s="267"/>
      <c r="H537" s="267"/>
      <c r="I537" s="267"/>
      <c r="J537" s="267"/>
      <c r="K537" s="267"/>
      <c r="L537" s="268"/>
      <c r="M537" s="269"/>
      <c r="N537" s="270"/>
      <c r="O537" s="269"/>
      <c r="P537" s="270"/>
      <c r="Q537" s="263"/>
      <c r="R537" s="263"/>
      <c r="S537" s="262"/>
      <c r="T537" s="263"/>
      <c r="U537" s="263"/>
      <c r="V537" s="273"/>
      <c r="W537" s="273"/>
      <c r="X537" s="274"/>
    </row>
    <row r="538" spans="1:24" ht="18" x14ac:dyDescent="0.25">
      <c r="A538" s="271"/>
      <c r="B538" s="272"/>
      <c r="C538" s="267"/>
      <c r="D538" s="267"/>
      <c r="E538" s="267"/>
      <c r="F538" s="267"/>
      <c r="G538" s="267"/>
      <c r="H538" s="267"/>
      <c r="I538" s="267"/>
      <c r="J538" s="267"/>
      <c r="K538" s="267"/>
      <c r="L538" s="268"/>
      <c r="M538" s="269"/>
      <c r="N538" s="270"/>
      <c r="O538" s="269"/>
      <c r="P538" s="270"/>
      <c r="Q538" s="263"/>
      <c r="R538" s="263"/>
      <c r="S538" s="262"/>
      <c r="T538" s="263"/>
      <c r="U538" s="263"/>
      <c r="V538" s="273"/>
      <c r="W538" s="273"/>
      <c r="X538" s="274"/>
    </row>
    <row r="539" spans="1:24" ht="18" x14ac:dyDescent="0.25">
      <c r="A539" s="271"/>
      <c r="B539" s="272"/>
      <c r="C539" s="267"/>
      <c r="D539" s="267"/>
      <c r="E539" s="267"/>
      <c r="F539" s="267"/>
      <c r="G539" s="267"/>
      <c r="H539" s="267"/>
      <c r="I539" s="267"/>
      <c r="J539" s="267"/>
      <c r="K539" s="267"/>
      <c r="L539" s="268"/>
      <c r="M539" s="269"/>
      <c r="N539" s="270"/>
      <c r="O539" s="269"/>
      <c r="P539" s="270"/>
      <c r="Q539" s="263"/>
      <c r="R539" s="263"/>
      <c r="S539" s="262"/>
      <c r="T539" s="263"/>
      <c r="U539" s="263"/>
      <c r="V539" s="273"/>
      <c r="W539" s="273"/>
      <c r="X539" s="274"/>
    </row>
    <row r="540" spans="1:24" ht="18" x14ac:dyDescent="0.25">
      <c r="A540" s="271"/>
      <c r="B540" s="272"/>
      <c r="C540" s="267"/>
      <c r="D540" s="267"/>
      <c r="E540" s="267"/>
      <c r="F540" s="267"/>
      <c r="G540" s="267"/>
      <c r="H540" s="267"/>
      <c r="I540" s="267"/>
      <c r="J540" s="267"/>
      <c r="K540" s="267"/>
      <c r="L540" s="268"/>
      <c r="M540" s="269"/>
      <c r="N540" s="270"/>
      <c r="O540" s="269"/>
      <c r="P540" s="270"/>
      <c r="Q540" s="263"/>
      <c r="R540" s="263"/>
      <c r="S540" s="262"/>
      <c r="T540" s="263"/>
      <c r="U540" s="263"/>
      <c r="V540" s="273"/>
      <c r="W540" s="273"/>
      <c r="X540" s="274"/>
    </row>
    <row r="541" spans="1:24" ht="18" x14ac:dyDescent="0.25">
      <c r="A541" s="271"/>
      <c r="B541" s="272"/>
      <c r="C541" s="267"/>
      <c r="D541" s="267"/>
      <c r="E541" s="267"/>
      <c r="F541" s="267"/>
      <c r="G541" s="267"/>
      <c r="H541" s="267"/>
      <c r="I541" s="267"/>
      <c r="J541" s="267"/>
      <c r="K541" s="267"/>
      <c r="L541" s="268"/>
      <c r="M541" s="269"/>
      <c r="N541" s="270"/>
      <c r="O541" s="269"/>
      <c r="P541" s="270"/>
      <c r="Q541" s="263"/>
      <c r="R541" s="263"/>
      <c r="S541" s="262"/>
      <c r="T541" s="263"/>
      <c r="U541" s="263"/>
      <c r="V541" s="273"/>
      <c r="W541" s="273"/>
      <c r="X541" s="274"/>
    </row>
    <row r="542" spans="1:24" ht="18" x14ac:dyDescent="0.25">
      <c r="A542" s="271"/>
      <c r="B542" s="272"/>
      <c r="C542" s="267"/>
      <c r="D542" s="267"/>
      <c r="E542" s="267"/>
      <c r="F542" s="267"/>
      <c r="G542" s="267"/>
      <c r="H542" s="267"/>
      <c r="I542" s="267"/>
      <c r="J542" s="267"/>
      <c r="K542" s="267"/>
      <c r="L542" s="268"/>
      <c r="M542" s="269"/>
      <c r="N542" s="270"/>
      <c r="O542" s="269"/>
      <c r="P542" s="270"/>
      <c r="Q542" s="263"/>
      <c r="R542" s="263"/>
      <c r="S542" s="262"/>
      <c r="T542" s="263"/>
      <c r="U542" s="263"/>
      <c r="V542" s="273"/>
      <c r="W542" s="273"/>
      <c r="X542" s="274"/>
    </row>
    <row r="543" spans="1:24" ht="18" x14ac:dyDescent="0.25">
      <c r="A543" s="271"/>
      <c r="B543" s="272"/>
      <c r="C543" s="267"/>
      <c r="D543" s="267"/>
      <c r="E543" s="267"/>
      <c r="F543" s="267"/>
      <c r="G543" s="267"/>
      <c r="H543" s="267"/>
      <c r="I543" s="267"/>
      <c r="J543" s="267"/>
      <c r="K543" s="267"/>
      <c r="L543" s="268"/>
      <c r="M543" s="269"/>
      <c r="N543" s="270"/>
      <c r="O543" s="269"/>
      <c r="P543" s="270"/>
      <c r="Q543" s="263"/>
      <c r="R543" s="263"/>
      <c r="S543" s="262"/>
      <c r="T543" s="263"/>
      <c r="U543" s="263"/>
      <c r="V543" s="273"/>
      <c r="W543" s="273"/>
      <c r="X543" s="274"/>
    </row>
    <row r="544" spans="1:24" ht="18" x14ac:dyDescent="0.25">
      <c r="A544" s="271"/>
      <c r="B544" s="272"/>
      <c r="C544" s="267"/>
      <c r="D544" s="267"/>
      <c r="E544" s="267"/>
      <c r="F544" s="267"/>
      <c r="G544" s="267"/>
      <c r="H544" s="267"/>
      <c r="I544" s="267"/>
      <c r="J544" s="267"/>
      <c r="K544" s="267"/>
      <c r="L544" s="268"/>
      <c r="M544" s="269"/>
      <c r="N544" s="270"/>
      <c r="O544" s="269"/>
      <c r="P544" s="270"/>
      <c r="Q544" s="263"/>
      <c r="R544" s="263"/>
      <c r="S544" s="262"/>
      <c r="T544" s="263"/>
      <c r="U544" s="263"/>
      <c r="V544" s="273"/>
      <c r="W544" s="273"/>
      <c r="X544" s="274"/>
    </row>
    <row r="545" spans="1:24" ht="18" x14ac:dyDescent="0.25">
      <c r="A545" s="271"/>
      <c r="B545" s="272"/>
      <c r="C545" s="267"/>
      <c r="D545" s="267"/>
      <c r="E545" s="267"/>
      <c r="F545" s="267"/>
      <c r="G545" s="267"/>
      <c r="H545" s="267"/>
      <c r="I545" s="267"/>
      <c r="J545" s="267"/>
      <c r="K545" s="267"/>
      <c r="L545" s="268"/>
      <c r="M545" s="269"/>
      <c r="N545" s="270"/>
      <c r="O545" s="269"/>
      <c r="P545" s="270"/>
      <c r="Q545" s="263"/>
      <c r="R545" s="263"/>
      <c r="S545" s="262"/>
      <c r="T545" s="263"/>
      <c r="U545" s="263"/>
      <c r="V545" s="273"/>
      <c r="W545" s="273"/>
      <c r="X545" s="274"/>
    </row>
    <row r="546" spans="1:24" ht="18" x14ac:dyDescent="0.25">
      <c r="A546" s="271"/>
      <c r="B546" s="272"/>
      <c r="C546" s="267"/>
      <c r="D546" s="267"/>
      <c r="E546" s="267"/>
      <c r="F546" s="267"/>
      <c r="G546" s="267"/>
      <c r="H546" s="267"/>
      <c r="I546" s="267"/>
      <c r="J546" s="267"/>
      <c r="K546" s="267"/>
      <c r="L546" s="268"/>
      <c r="M546" s="269"/>
      <c r="N546" s="270"/>
      <c r="O546" s="269"/>
      <c r="P546" s="270"/>
      <c r="Q546" s="263"/>
      <c r="R546" s="263"/>
      <c r="S546" s="262"/>
      <c r="T546" s="263"/>
      <c r="U546" s="263"/>
      <c r="V546" s="273"/>
      <c r="W546" s="273"/>
      <c r="X546" s="274"/>
    </row>
    <row r="547" spans="1:24" ht="18" x14ac:dyDescent="0.25">
      <c r="A547" s="271"/>
      <c r="B547" s="272"/>
      <c r="C547" s="267"/>
      <c r="D547" s="267"/>
      <c r="E547" s="267"/>
      <c r="F547" s="267"/>
      <c r="G547" s="267"/>
      <c r="H547" s="267"/>
      <c r="I547" s="267"/>
      <c r="J547" s="267"/>
      <c r="K547" s="267"/>
      <c r="L547" s="268"/>
      <c r="M547" s="269"/>
      <c r="N547" s="270"/>
      <c r="O547" s="269"/>
      <c r="P547" s="270"/>
      <c r="Q547" s="263"/>
      <c r="R547" s="263"/>
      <c r="S547" s="262"/>
      <c r="T547" s="263"/>
      <c r="U547" s="263"/>
      <c r="V547" s="273"/>
      <c r="W547" s="273"/>
      <c r="X547" s="274"/>
    </row>
    <row r="548" spans="1:24" ht="18" x14ac:dyDescent="0.25">
      <c r="A548" s="271"/>
      <c r="B548" s="272"/>
      <c r="C548" s="267"/>
      <c r="D548" s="267"/>
      <c r="E548" s="267"/>
      <c r="F548" s="267"/>
      <c r="G548" s="267"/>
      <c r="H548" s="267"/>
      <c r="I548" s="267"/>
      <c r="J548" s="267"/>
      <c r="K548" s="267"/>
      <c r="L548" s="268"/>
      <c r="M548" s="269"/>
      <c r="N548" s="270"/>
      <c r="O548" s="269"/>
      <c r="P548" s="270"/>
      <c r="Q548" s="263"/>
      <c r="R548" s="263"/>
      <c r="S548" s="262"/>
      <c r="T548" s="263"/>
      <c r="U548" s="263"/>
      <c r="V548" s="273"/>
      <c r="W548" s="273"/>
      <c r="X548" s="274"/>
    </row>
    <row r="549" spans="1:24" ht="18" x14ac:dyDescent="0.25">
      <c r="A549" s="271"/>
      <c r="B549" s="272"/>
      <c r="C549" s="267"/>
      <c r="D549" s="267"/>
      <c r="E549" s="267"/>
      <c r="F549" s="267"/>
      <c r="G549" s="267"/>
      <c r="H549" s="267"/>
      <c r="I549" s="267"/>
      <c r="J549" s="267"/>
      <c r="K549" s="267"/>
      <c r="L549" s="268"/>
      <c r="M549" s="269"/>
      <c r="N549" s="270"/>
      <c r="O549" s="269"/>
      <c r="P549" s="270"/>
      <c r="Q549" s="263"/>
      <c r="R549" s="263"/>
      <c r="S549" s="262"/>
      <c r="T549" s="263"/>
      <c r="U549" s="263"/>
      <c r="V549" s="273"/>
      <c r="W549" s="273"/>
      <c r="X549" s="274"/>
    </row>
    <row r="550" spans="1:24" ht="18" x14ac:dyDescent="0.25">
      <c r="A550" s="271"/>
      <c r="B550" s="272"/>
      <c r="C550" s="267"/>
      <c r="D550" s="267"/>
      <c r="E550" s="267"/>
      <c r="F550" s="267"/>
      <c r="G550" s="267"/>
      <c r="H550" s="267"/>
      <c r="I550" s="267"/>
      <c r="J550" s="267"/>
      <c r="K550" s="267"/>
      <c r="L550" s="268"/>
      <c r="M550" s="269"/>
      <c r="N550" s="270"/>
      <c r="O550" s="269"/>
      <c r="P550" s="270"/>
      <c r="Q550" s="263"/>
      <c r="R550" s="263"/>
      <c r="S550" s="262"/>
      <c r="T550" s="263"/>
      <c r="U550" s="263"/>
      <c r="V550" s="273"/>
      <c r="W550" s="273"/>
      <c r="X550" s="274"/>
    </row>
    <row r="551" spans="1:24" ht="18" x14ac:dyDescent="0.25">
      <c r="A551" s="271"/>
      <c r="B551" s="272"/>
      <c r="C551" s="267"/>
      <c r="D551" s="267"/>
      <c r="E551" s="267"/>
      <c r="F551" s="267"/>
      <c r="G551" s="267"/>
      <c r="H551" s="267"/>
      <c r="I551" s="267"/>
      <c r="J551" s="267"/>
      <c r="K551" s="267"/>
      <c r="L551" s="268"/>
      <c r="M551" s="269"/>
      <c r="N551" s="270"/>
      <c r="O551" s="269"/>
      <c r="P551" s="270"/>
      <c r="Q551" s="263"/>
      <c r="R551" s="263"/>
      <c r="S551" s="262"/>
      <c r="T551" s="263"/>
      <c r="U551" s="263"/>
      <c r="V551" s="273"/>
      <c r="W551" s="273"/>
      <c r="X551" s="274"/>
    </row>
    <row r="552" spans="1:24" ht="18" x14ac:dyDescent="0.25">
      <c r="A552" s="271"/>
      <c r="B552" s="272"/>
      <c r="C552" s="267"/>
      <c r="D552" s="267"/>
      <c r="E552" s="267"/>
      <c r="F552" s="267"/>
      <c r="G552" s="267"/>
      <c r="H552" s="267"/>
      <c r="I552" s="267"/>
      <c r="J552" s="267"/>
      <c r="K552" s="267"/>
      <c r="L552" s="268"/>
      <c r="M552" s="269"/>
      <c r="N552" s="270"/>
      <c r="O552" s="269"/>
      <c r="P552" s="270"/>
      <c r="Q552" s="263"/>
      <c r="R552" s="263"/>
      <c r="S552" s="262"/>
      <c r="T552" s="263"/>
      <c r="U552" s="263"/>
      <c r="V552" s="273"/>
      <c r="W552" s="273"/>
      <c r="X552" s="274"/>
    </row>
    <row r="553" spans="1:24" ht="18" x14ac:dyDescent="0.25">
      <c r="A553" s="271"/>
      <c r="B553" s="272"/>
      <c r="C553" s="267"/>
      <c r="D553" s="267"/>
      <c r="E553" s="267"/>
      <c r="F553" s="267"/>
      <c r="G553" s="267"/>
      <c r="H553" s="267"/>
      <c r="I553" s="267"/>
      <c r="J553" s="267"/>
      <c r="K553" s="267"/>
      <c r="L553" s="268"/>
      <c r="M553" s="269"/>
      <c r="N553" s="270"/>
      <c r="O553" s="269"/>
      <c r="P553" s="270"/>
      <c r="Q553" s="263"/>
      <c r="R553" s="263"/>
      <c r="S553" s="262"/>
      <c r="T553" s="263"/>
      <c r="U553" s="263"/>
      <c r="V553" s="273"/>
      <c r="W553" s="273"/>
      <c r="X553" s="274"/>
    </row>
    <row r="554" spans="1:24" ht="18" x14ac:dyDescent="0.25">
      <c r="A554" s="271"/>
      <c r="B554" s="272"/>
      <c r="C554" s="267"/>
      <c r="D554" s="267"/>
      <c r="E554" s="267"/>
      <c r="F554" s="267"/>
      <c r="G554" s="267"/>
      <c r="H554" s="267"/>
      <c r="I554" s="267"/>
      <c r="J554" s="267"/>
      <c r="K554" s="267"/>
      <c r="L554" s="268"/>
      <c r="M554" s="269"/>
      <c r="N554" s="270"/>
      <c r="O554" s="269"/>
      <c r="P554" s="270"/>
      <c r="Q554" s="263"/>
      <c r="R554" s="263"/>
      <c r="S554" s="262"/>
      <c r="T554" s="263"/>
      <c r="U554" s="263"/>
      <c r="V554" s="273"/>
      <c r="W554" s="273"/>
      <c r="X554" s="274"/>
    </row>
    <row r="555" spans="1:24" ht="18" x14ac:dyDescent="0.25">
      <c r="A555" s="271"/>
      <c r="B555" s="272"/>
      <c r="C555" s="267"/>
      <c r="D555" s="267"/>
      <c r="E555" s="267"/>
      <c r="F555" s="267"/>
      <c r="G555" s="267"/>
      <c r="H555" s="267"/>
      <c r="I555" s="267"/>
      <c r="J555" s="267"/>
      <c r="K555" s="267"/>
      <c r="L555" s="268"/>
      <c r="M555" s="269"/>
      <c r="N555" s="270"/>
      <c r="O555" s="269"/>
      <c r="P555" s="270"/>
      <c r="Q555" s="263"/>
      <c r="R555" s="263"/>
      <c r="S555" s="262"/>
      <c r="T555" s="263"/>
      <c r="U555" s="263"/>
      <c r="V555" s="273"/>
      <c r="W555" s="273"/>
      <c r="X555" s="274"/>
    </row>
    <row r="556" spans="1:24" ht="18" x14ac:dyDescent="0.25">
      <c r="A556" s="271"/>
      <c r="B556" s="272"/>
      <c r="C556" s="267"/>
      <c r="D556" s="267"/>
      <c r="E556" s="267"/>
      <c r="F556" s="267"/>
      <c r="G556" s="267"/>
      <c r="H556" s="267"/>
      <c r="I556" s="267"/>
      <c r="J556" s="267"/>
      <c r="K556" s="267"/>
      <c r="L556" s="268"/>
      <c r="M556" s="269"/>
      <c r="N556" s="270"/>
      <c r="O556" s="269"/>
      <c r="P556" s="270"/>
      <c r="Q556" s="263"/>
      <c r="R556" s="263"/>
      <c r="S556" s="262"/>
      <c r="T556" s="263"/>
      <c r="U556" s="263"/>
      <c r="V556" s="273"/>
      <c r="W556" s="273"/>
      <c r="X556" s="274"/>
    </row>
    <row r="557" spans="1:24" ht="18" x14ac:dyDescent="0.25">
      <c r="A557" s="271"/>
      <c r="B557" s="272"/>
      <c r="C557" s="267"/>
      <c r="D557" s="267"/>
      <c r="E557" s="267"/>
      <c r="F557" s="267"/>
      <c r="G557" s="267"/>
      <c r="H557" s="267"/>
      <c r="I557" s="267"/>
      <c r="J557" s="267"/>
      <c r="K557" s="267"/>
      <c r="L557" s="268"/>
      <c r="M557" s="269"/>
      <c r="N557" s="270"/>
      <c r="O557" s="269"/>
      <c r="P557" s="270"/>
      <c r="Q557" s="263"/>
      <c r="R557" s="263"/>
      <c r="S557" s="262"/>
      <c r="T557" s="263"/>
      <c r="U557" s="263"/>
      <c r="V557" s="273"/>
      <c r="W557" s="273"/>
      <c r="X557" s="274"/>
    </row>
    <row r="558" spans="1:24" ht="18" x14ac:dyDescent="0.25">
      <c r="A558" s="271"/>
      <c r="B558" s="272"/>
      <c r="C558" s="267"/>
      <c r="D558" s="267"/>
      <c r="E558" s="267"/>
      <c r="F558" s="267"/>
      <c r="G558" s="267"/>
      <c r="H558" s="267"/>
      <c r="I558" s="267"/>
      <c r="J558" s="267"/>
      <c r="K558" s="267"/>
      <c r="L558" s="268"/>
      <c r="M558" s="269"/>
      <c r="N558" s="270"/>
      <c r="O558" s="269"/>
      <c r="P558" s="270"/>
      <c r="Q558" s="263"/>
      <c r="R558" s="263"/>
      <c r="S558" s="262"/>
      <c r="T558" s="263"/>
      <c r="U558" s="263"/>
      <c r="V558" s="273"/>
      <c r="W558" s="273"/>
      <c r="X558" s="274"/>
    </row>
    <row r="559" spans="1:24" ht="18" x14ac:dyDescent="0.25">
      <c r="A559" s="271"/>
      <c r="B559" s="272"/>
      <c r="C559" s="267"/>
      <c r="D559" s="267"/>
      <c r="E559" s="267"/>
      <c r="F559" s="267"/>
      <c r="G559" s="267"/>
      <c r="H559" s="267"/>
      <c r="I559" s="267"/>
      <c r="J559" s="267"/>
      <c r="K559" s="267"/>
      <c r="L559" s="268"/>
      <c r="M559" s="269"/>
      <c r="N559" s="270"/>
      <c r="O559" s="269"/>
      <c r="P559" s="270"/>
      <c r="Q559" s="263"/>
      <c r="R559" s="263"/>
      <c r="S559" s="262"/>
      <c r="T559" s="263"/>
      <c r="U559" s="263"/>
      <c r="V559" s="273"/>
      <c r="W559" s="273"/>
      <c r="X559" s="274"/>
    </row>
    <row r="560" spans="1:24" ht="18" x14ac:dyDescent="0.25">
      <c r="A560" s="271"/>
      <c r="B560" s="272"/>
      <c r="C560" s="267"/>
      <c r="D560" s="267"/>
      <c r="E560" s="267"/>
      <c r="F560" s="267"/>
      <c r="G560" s="267"/>
      <c r="H560" s="267"/>
      <c r="I560" s="267"/>
      <c r="J560" s="267"/>
      <c r="K560" s="267"/>
      <c r="L560" s="268"/>
      <c r="M560" s="269"/>
      <c r="N560" s="270"/>
      <c r="O560" s="269"/>
      <c r="P560" s="270"/>
      <c r="Q560" s="263"/>
      <c r="R560" s="263"/>
      <c r="S560" s="262"/>
      <c r="T560" s="263"/>
      <c r="U560" s="263"/>
      <c r="V560" s="273"/>
      <c r="W560" s="273"/>
      <c r="X560" s="274"/>
    </row>
    <row r="561" spans="1:24" ht="18" x14ac:dyDescent="0.25">
      <c r="A561" s="271"/>
      <c r="B561" s="272"/>
      <c r="C561" s="267"/>
      <c r="D561" s="267"/>
      <c r="E561" s="267"/>
      <c r="F561" s="267"/>
      <c r="G561" s="267"/>
      <c r="H561" s="267"/>
      <c r="I561" s="267"/>
      <c r="J561" s="267"/>
      <c r="K561" s="267"/>
      <c r="L561" s="268"/>
      <c r="M561" s="269"/>
      <c r="N561" s="270"/>
      <c r="O561" s="269"/>
      <c r="P561" s="270"/>
      <c r="Q561" s="263"/>
      <c r="R561" s="263"/>
      <c r="S561" s="262"/>
      <c r="T561" s="263"/>
      <c r="U561" s="263"/>
      <c r="V561" s="273"/>
      <c r="W561" s="273"/>
      <c r="X561" s="274"/>
    </row>
    <row r="562" spans="1:24" ht="18" x14ac:dyDescent="0.25">
      <c r="A562" s="271"/>
      <c r="B562" s="272"/>
      <c r="C562" s="267"/>
      <c r="D562" s="267"/>
      <c r="E562" s="267"/>
      <c r="F562" s="267"/>
      <c r="G562" s="267"/>
      <c r="H562" s="267"/>
      <c r="I562" s="267"/>
      <c r="J562" s="267"/>
      <c r="K562" s="267"/>
      <c r="L562" s="268"/>
      <c r="M562" s="269"/>
      <c r="N562" s="270"/>
      <c r="O562" s="269"/>
      <c r="P562" s="270"/>
      <c r="Q562" s="263"/>
      <c r="R562" s="263"/>
      <c r="S562" s="262"/>
      <c r="T562" s="263"/>
      <c r="U562" s="263"/>
      <c r="V562" s="273"/>
      <c r="W562" s="273"/>
      <c r="X562" s="274"/>
    </row>
    <row r="563" spans="1:24" ht="18" x14ac:dyDescent="0.25">
      <c r="A563" s="271"/>
      <c r="B563" s="272"/>
      <c r="C563" s="267"/>
      <c r="D563" s="267"/>
      <c r="E563" s="267"/>
      <c r="F563" s="267"/>
      <c r="G563" s="267"/>
      <c r="H563" s="267"/>
      <c r="I563" s="267"/>
      <c r="J563" s="267"/>
      <c r="K563" s="267"/>
      <c r="L563" s="268"/>
      <c r="M563" s="269"/>
      <c r="N563" s="270"/>
      <c r="O563" s="269"/>
      <c r="P563" s="270"/>
      <c r="Q563" s="263"/>
      <c r="R563" s="263"/>
      <c r="S563" s="262"/>
      <c r="T563" s="263"/>
      <c r="U563" s="263"/>
      <c r="V563" s="273"/>
      <c r="W563" s="273"/>
      <c r="X563" s="274"/>
    </row>
    <row r="564" spans="1:24" ht="18" x14ac:dyDescent="0.25">
      <c r="A564" s="271"/>
      <c r="B564" s="272"/>
      <c r="C564" s="267"/>
      <c r="D564" s="267"/>
      <c r="E564" s="267"/>
      <c r="F564" s="267"/>
      <c r="G564" s="267"/>
      <c r="H564" s="267"/>
      <c r="I564" s="267"/>
      <c r="J564" s="267"/>
      <c r="K564" s="267"/>
      <c r="L564" s="268"/>
      <c r="M564" s="269"/>
      <c r="N564" s="270"/>
      <c r="O564" s="269"/>
      <c r="P564" s="270"/>
      <c r="Q564" s="263"/>
      <c r="R564" s="263"/>
      <c r="S564" s="262"/>
      <c r="T564" s="263"/>
      <c r="U564" s="263"/>
      <c r="V564" s="273"/>
      <c r="W564" s="273"/>
      <c r="X564" s="274"/>
    </row>
    <row r="565" spans="1:24" ht="18" x14ac:dyDescent="0.25">
      <c r="A565" s="271"/>
      <c r="B565" s="272"/>
      <c r="C565" s="267"/>
      <c r="D565" s="267"/>
      <c r="E565" s="267"/>
      <c r="F565" s="267"/>
      <c r="G565" s="267"/>
      <c r="H565" s="267"/>
      <c r="I565" s="267"/>
      <c r="J565" s="267"/>
      <c r="K565" s="267"/>
      <c r="L565" s="268"/>
      <c r="M565" s="269"/>
      <c r="N565" s="270"/>
      <c r="O565" s="269"/>
      <c r="P565" s="270"/>
      <c r="Q565" s="263"/>
      <c r="R565" s="263"/>
      <c r="S565" s="262"/>
      <c r="T565" s="263"/>
      <c r="U565" s="263"/>
      <c r="V565" s="273"/>
      <c r="W565" s="273"/>
      <c r="X565" s="274"/>
    </row>
    <row r="566" spans="1:24" ht="18" x14ac:dyDescent="0.25">
      <c r="A566" s="271"/>
      <c r="B566" s="272"/>
      <c r="C566" s="267"/>
      <c r="D566" s="267"/>
      <c r="E566" s="267"/>
      <c r="F566" s="267"/>
      <c r="G566" s="267"/>
      <c r="H566" s="267"/>
      <c r="I566" s="267"/>
      <c r="J566" s="267"/>
      <c r="K566" s="267"/>
      <c r="L566" s="268"/>
      <c r="M566" s="269"/>
      <c r="N566" s="270"/>
      <c r="O566" s="269"/>
      <c r="P566" s="270"/>
      <c r="Q566" s="263"/>
      <c r="R566" s="263"/>
      <c r="S566" s="262"/>
      <c r="T566" s="263"/>
      <c r="U566" s="263"/>
      <c r="V566" s="273"/>
      <c r="W566" s="273"/>
      <c r="X566" s="274"/>
    </row>
    <row r="567" spans="1:24" ht="18" x14ac:dyDescent="0.25">
      <c r="A567" s="271"/>
      <c r="B567" s="272"/>
      <c r="C567" s="267"/>
      <c r="D567" s="267"/>
      <c r="E567" s="267"/>
      <c r="F567" s="267"/>
      <c r="G567" s="267"/>
      <c r="H567" s="267"/>
      <c r="I567" s="267"/>
      <c r="J567" s="267"/>
      <c r="K567" s="267"/>
      <c r="L567" s="268"/>
      <c r="M567" s="269"/>
      <c r="N567" s="270"/>
      <c r="O567" s="269"/>
      <c r="P567" s="270"/>
      <c r="Q567" s="263"/>
      <c r="R567" s="263"/>
      <c r="S567" s="262"/>
      <c r="T567" s="263"/>
      <c r="U567" s="263"/>
      <c r="V567" s="273"/>
      <c r="W567" s="273"/>
      <c r="X567" s="274"/>
    </row>
    <row r="568" spans="1:24" ht="18" x14ac:dyDescent="0.25">
      <c r="A568" s="271"/>
      <c r="B568" s="272"/>
      <c r="C568" s="267"/>
      <c r="D568" s="267"/>
      <c r="E568" s="267"/>
      <c r="F568" s="267"/>
      <c r="G568" s="267"/>
      <c r="H568" s="267"/>
      <c r="I568" s="267"/>
      <c r="J568" s="267"/>
      <c r="K568" s="267"/>
      <c r="L568" s="268"/>
      <c r="M568" s="269"/>
      <c r="N568" s="270"/>
      <c r="O568" s="269"/>
      <c r="P568" s="270"/>
      <c r="Q568" s="263"/>
      <c r="R568" s="263"/>
      <c r="S568" s="262"/>
      <c r="T568" s="263"/>
      <c r="U568" s="263"/>
      <c r="V568" s="273"/>
      <c r="W568" s="273"/>
      <c r="X568" s="274"/>
    </row>
    <row r="569" spans="1:24" ht="18" x14ac:dyDescent="0.25">
      <c r="A569" s="271"/>
      <c r="B569" s="272"/>
      <c r="C569" s="267"/>
      <c r="D569" s="267"/>
      <c r="E569" s="267"/>
      <c r="F569" s="267"/>
      <c r="G569" s="267"/>
      <c r="H569" s="267"/>
      <c r="I569" s="267"/>
      <c r="J569" s="267"/>
      <c r="K569" s="267"/>
      <c r="L569" s="268"/>
      <c r="M569" s="269"/>
      <c r="N569" s="270"/>
      <c r="O569" s="269"/>
      <c r="P569" s="270"/>
      <c r="Q569" s="263"/>
      <c r="R569" s="263"/>
      <c r="S569" s="262"/>
      <c r="T569" s="263"/>
      <c r="U569" s="263"/>
      <c r="V569" s="273"/>
      <c r="W569" s="273"/>
      <c r="X569" s="274"/>
    </row>
    <row r="570" spans="1:24" ht="18" x14ac:dyDescent="0.25">
      <c r="A570" s="271"/>
      <c r="B570" s="272"/>
      <c r="C570" s="267"/>
      <c r="D570" s="267"/>
      <c r="E570" s="267"/>
      <c r="F570" s="267"/>
      <c r="G570" s="267"/>
      <c r="H570" s="267"/>
      <c r="I570" s="267"/>
      <c r="J570" s="267"/>
      <c r="K570" s="267"/>
      <c r="L570" s="268"/>
      <c r="M570" s="269"/>
      <c r="N570" s="270"/>
      <c r="O570" s="269"/>
      <c r="P570" s="270"/>
      <c r="Q570" s="263"/>
      <c r="R570" s="263"/>
      <c r="S570" s="262"/>
      <c r="T570" s="263"/>
      <c r="U570" s="263"/>
      <c r="V570" s="273"/>
      <c r="W570" s="273"/>
      <c r="X570" s="274"/>
    </row>
    <row r="571" spans="1:24" ht="18" x14ac:dyDescent="0.25">
      <c r="A571" s="271"/>
      <c r="B571" s="272"/>
      <c r="C571" s="267"/>
      <c r="D571" s="267"/>
      <c r="E571" s="267"/>
      <c r="F571" s="267"/>
      <c r="G571" s="267"/>
      <c r="H571" s="267"/>
      <c r="I571" s="267"/>
      <c r="J571" s="267"/>
      <c r="K571" s="267"/>
      <c r="L571" s="268"/>
      <c r="M571" s="269"/>
      <c r="N571" s="270"/>
      <c r="O571" s="269"/>
      <c r="P571" s="270"/>
      <c r="Q571" s="263"/>
      <c r="R571" s="263"/>
      <c r="S571" s="262"/>
      <c r="T571" s="263"/>
      <c r="U571" s="263"/>
      <c r="V571" s="273"/>
      <c r="W571" s="273"/>
      <c r="X571" s="274"/>
    </row>
    <row r="572" spans="1:24" ht="18" x14ac:dyDescent="0.25">
      <c r="A572" s="271"/>
      <c r="B572" s="272"/>
      <c r="C572" s="267"/>
      <c r="D572" s="267"/>
      <c r="E572" s="267"/>
      <c r="F572" s="267"/>
      <c r="G572" s="267"/>
      <c r="H572" s="267"/>
      <c r="I572" s="267"/>
      <c r="J572" s="267"/>
      <c r="K572" s="267"/>
      <c r="L572" s="268"/>
      <c r="M572" s="269"/>
      <c r="N572" s="270"/>
      <c r="O572" s="269"/>
      <c r="P572" s="270"/>
      <c r="Q572" s="263"/>
      <c r="R572" s="263"/>
      <c r="S572" s="262"/>
      <c r="T572" s="263"/>
      <c r="U572" s="263"/>
      <c r="V572" s="273"/>
      <c r="W572" s="273"/>
      <c r="X572" s="274"/>
    </row>
    <row r="573" spans="1:24" ht="18" x14ac:dyDescent="0.25">
      <c r="A573" s="271"/>
      <c r="B573" s="272"/>
      <c r="C573" s="267"/>
      <c r="D573" s="267"/>
      <c r="E573" s="267"/>
      <c r="F573" s="267"/>
      <c r="G573" s="267"/>
      <c r="H573" s="267"/>
      <c r="I573" s="267"/>
      <c r="J573" s="267"/>
      <c r="K573" s="267"/>
      <c r="L573" s="268"/>
      <c r="M573" s="269"/>
      <c r="N573" s="270"/>
      <c r="O573" s="269"/>
      <c r="P573" s="270"/>
      <c r="Q573" s="263"/>
      <c r="R573" s="263"/>
      <c r="S573" s="262"/>
      <c r="T573" s="263"/>
      <c r="U573" s="263"/>
      <c r="V573" s="273"/>
      <c r="W573" s="273"/>
      <c r="X573" s="274"/>
    </row>
    <row r="574" spans="1:24" ht="18" x14ac:dyDescent="0.25">
      <c r="A574" s="271"/>
      <c r="B574" s="272"/>
      <c r="C574" s="267"/>
      <c r="D574" s="267"/>
      <c r="E574" s="267"/>
      <c r="F574" s="267"/>
      <c r="G574" s="267"/>
      <c r="H574" s="267"/>
      <c r="I574" s="267"/>
      <c r="J574" s="267"/>
      <c r="K574" s="267"/>
      <c r="L574" s="268"/>
      <c r="M574" s="269"/>
      <c r="N574" s="270"/>
      <c r="O574" s="269"/>
      <c r="P574" s="270"/>
      <c r="Q574" s="263"/>
      <c r="R574" s="263"/>
      <c r="S574" s="262"/>
      <c r="T574" s="263"/>
      <c r="U574" s="263"/>
      <c r="V574" s="273"/>
      <c r="W574" s="273"/>
      <c r="X574" s="274"/>
    </row>
    <row r="575" spans="1:24" ht="18" x14ac:dyDescent="0.25">
      <c r="A575" s="271"/>
      <c r="B575" s="272"/>
      <c r="C575" s="267"/>
      <c r="D575" s="267"/>
      <c r="E575" s="267"/>
      <c r="F575" s="267"/>
      <c r="G575" s="267"/>
      <c r="H575" s="267"/>
      <c r="I575" s="267"/>
      <c r="J575" s="267"/>
      <c r="K575" s="267"/>
      <c r="L575" s="268"/>
      <c r="M575" s="269"/>
      <c r="N575" s="270"/>
      <c r="O575" s="269"/>
      <c r="P575" s="270"/>
      <c r="Q575" s="263"/>
      <c r="R575" s="263"/>
      <c r="S575" s="262"/>
      <c r="T575" s="263"/>
      <c r="U575" s="263"/>
      <c r="V575" s="273"/>
      <c r="W575" s="273"/>
      <c r="X575" s="274"/>
    </row>
    <row r="576" spans="1:24" ht="18" x14ac:dyDescent="0.25">
      <c r="A576" s="271"/>
      <c r="B576" s="272"/>
      <c r="C576" s="267"/>
      <c r="D576" s="267"/>
      <c r="E576" s="267"/>
      <c r="F576" s="267"/>
      <c r="G576" s="267"/>
      <c r="H576" s="267"/>
      <c r="I576" s="267"/>
      <c r="J576" s="267"/>
      <c r="K576" s="267"/>
      <c r="L576" s="268"/>
      <c r="M576" s="269"/>
      <c r="N576" s="270"/>
      <c r="O576" s="269"/>
      <c r="P576" s="270"/>
      <c r="Q576" s="263"/>
      <c r="R576" s="263"/>
      <c r="S576" s="262"/>
      <c r="T576" s="263"/>
      <c r="U576" s="263"/>
      <c r="V576" s="273"/>
      <c r="W576" s="273"/>
      <c r="X576" s="274"/>
    </row>
    <row r="577" spans="1:24" ht="18" x14ac:dyDescent="0.25">
      <c r="A577" s="271"/>
      <c r="B577" s="272"/>
      <c r="C577" s="267"/>
      <c r="D577" s="267"/>
      <c r="E577" s="267"/>
      <c r="F577" s="267"/>
      <c r="G577" s="267"/>
      <c r="H577" s="267"/>
      <c r="I577" s="267"/>
      <c r="J577" s="267"/>
      <c r="K577" s="267"/>
      <c r="L577" s="268"/>
      <c r="M577" s="269"/>
      <c r="N577" s="270"/>
      <c r="O577" s="269"/>
      <c r="P577" s="270"/>
      <c r="Q577" s="263"/>
      <c r="R577" s="263"/>
      <c r="S577" s="262"/>
      <c r="T577" s="263"/>
      <c r="U577" s="263"/>
      <c r="V577" s="273"/>
      <c r="W577" s="273"/>
      <c r="X577" s="274"/>
    </row>
    <row r="578" spans="1:24" ht="18" x14ac:dyDescent="0.25">
      <c r="A578" s="271"/>
      <c r="B578" s="272"/>
      <c r="C578" s="267"/>
      <c r="D578" s="267"/>
      <c r="E578" s="267"/>
      <c r="F578" s="267"/>
      <c r="G578" s="267"/>
      <c r="H578" s="267"/>
      <c r="I578" s="267"/>
      <c r="J578" s="267"/>
      <c r="K578" s="267"/>
      <c r="L578" s="268"/>
      <c r="M578" s="269"/>
      <c r="N578" s="270"/>
      <c r="O578" s="269"/>
      <c r="P578" s="270"/>
      <c r="Q578" s="263"/>
      <c r="R578" s="263"/>
      <c r="S578" s="262"/>
      <c r="T578" s="263"/>
      <c r="U578" s="263"/>
      <c r="V578" s="273"/>
      <c r="W578" s="273"/>
      <c r="X578" s="274"/>
    </row>
    <row r="579" spans="1:24" ht="18" x14ac:dyDescent="0.25">
      <c r="A579" s="271"/>
      <c r="B579" s="272"/>
      <c r="C579" s="267"/>
      <c r="D579" s="267"/>
      <c r="E579" s="267"/>
      <c r="F579" s="267"/>
      <c r="G579" s="267"/>
      <c r="H579" s="267"/>
      <c r="I579" s="267"/>
      <c r="J579" s="267"/>
      <c r="K579" s="267"/>
      <c r="L579" s="268"/>
      <c r="M579" s="269"/>
      <c r="N579" s="270"/>
      <c r="O579" s="269"/>
      <c r="P579" s="270"/>
      <c r="Q579" s="263"/>
      <c r="R579" s="263"/>
      <c r="S579" s="262"/>
      <c r="T579" s="263"/>
      <c r="U579" s="263"/>
      <c r="V579" s="273"/>
      <c r="W579" s="273"/>
      <c r="X579" s="274"/>
    </row>
    <row r="580" spans="1:24" ht="18" x14ac:dyDescent="0.25">
      <c r="A580" s="271"/>
      <c r="B580" s="272"/>
      <c r="C580" s="267"/>
      <c r="D580" s="267"/>
      <c r="E580" s="267"/>
      <c r="F580" s="267"/>
      <c r="G580" s="267"/>
      <c r="H580" s="267"/>
      <c r="I580" s="267"/>
      <c r="J580" s="267"/>
      <c r="K580" s="267"/>
      <c r="L580" s="268"/>
      <c r="M580" s="269"/>
      <c r="N580" s="270"/>
      <c r="O580" s="269"/>
      <c r="P580" s="270"/>
      <c r="Q580" s="263"/>
      <c r="R580" s="263"/>
      <c r="S580" s="262"/>
      <c r="T580" s="263"/>
      <c r="U580" s="263"/>
      <c r="V580" s="273"/>
      <c r="W580" s="273"/>
      <c r="X580" s="274"/>
    </row>
    <row r="581" spans="1:24" ht="18" x14ac:dyDescent="0.25">
      <c r="A581" s="271"/>
      <c r="B581" s="272"/>
      <c r="C581" s="267"/>
      <c r="D581" s="267"/>
      <c r="E581" s="267"/>
      <c r="F581" s="267"/>
      <c r="G581" s="267"/>
      <c r="H581" s="267"/>
      <c r="I581" s="267"/>
      <c r="J581" s="267"/>
      <c r="K581" s="267"/>
      <c r="L581" s="268"/>
      <c r="M581" s="269"/>
      <c r="N581" s="270"/>
      <c r="O581" s="269"/>
      <c r="P581" s="270"/>
      <c r="Q581" s="263"/>
      <c r="R581" s="263"/>
      <c r="S581" s="262"/>
      <c r="T581" s="263"/>
      <c r="U581" s="263"/>
      <c r="V581" s="273"/>
      <c r="W581" s="273"/>
      <c r="X581" s="274"/>
    </row>
    <row r="582" spans="1:24" ht="18" x14ac:dyDescent="0.25">
      <c r="A582" s="271"/>
      <c r="B582" s="272"/>
      <c r="C582" s="267"/>
      <c r="D582" s="267"/>
      <c r="E582" s="267"/>
      <c r="F582" s="267"/>
      <c r="G582" s="267"/>
      <c r="H582" s="267"/>
      <c r="I582" s="267"/>
      <c r="J582" s="267"/>
      <c r="K582" s="267"/>
      <c r="L582" s="268"/>
      <c r="M582" s="269"/>
      <c r="N582" s="270"/>
      <c r="O582" s="269"/>
      <c r="P582" s="270"/>
      <c r="Q582" s="263"/>
      <c r="R582" s="263"/>
      <c r="S582" s="262"/>
      <c r="T582" s="263"/>
      <c r="U582" s="263"/>
      <c r="V582" s="273"/>
      <c r="W582" s="273"/>
      <c r="X582" s="274"/>
    </row>
    <row r="583" spans="1:24" ht="18" x14ac:dyDescent="0.25">
      <c r="A583" s="271"/>
      <c r="B583" s="272"/>
      <c r="C583" s="267"/>
      <c r="D583" s="267"/>
      <c r="E583" s="267"/>
      <c r="F583" s="267"/>
      <c r="G583" s="267"/>
      <c r="H583" s="267"/>
      <c r="I583" s="267"/>
      <c r="J583" s="267"/>
      <c r="K583" s="267"/>
      <c r="L583" s="268"/>
      <c r="M583" s="269"/>
      <c r="N583" s="270"/>
      <c r="O583" s="269"/>
      <c r="P583" s="270"/>
      <c r="Q583" s="263"/>
      <c r="R583" s="263"/>
      <c r="S583" s="262"/>
      <c r="T583" s="263"/>
      <c r="U583" s="263"/>
      <c r="V583" s="273"/>
      <c r="W583" s="273"/>
      <c r="X583" s="274"/>
    </row>
    <row r="584" spans="1:24" ht="18" x14ac:dyDescent="0.25">
      <c r="A584" s="271"/>
      <c r="B584" s="272"/>
      <c r="C584" s="267"/>
      <c r="D584" s="267"/>
      <c r="E584" s="267"/>
      <c r="F584" s="267"/>
      <c r="G584" s="267"/>
      <c r="H584" s="267"/>
      <c r="I584" s="267"/>
      <c r="J584" s="267"/>
      <c r="K584" s="267"/>
      <c r="L584" s="268"/>
      <c r="M584" s="269"/>
      <c r="N584" s="270"/>
      <c r="O584" s="269"/>
      <c r="P584" s="270"/>
      <c r="Q584" s="263"/>
      <c r="R584" s="263"/>
      <c r="S584" s="262"/>
      <c r="T584" s="263"/>
      <c r="U584" s="263"/>
      <c r="V584" s="273"/>
      <c r="W584" s="273"/>
      <c r="X584" s="274"/>
    </row>
    <row r="585" spans="1:24" ht="18" x14ac:dyDescent="0.25">
      <c r="A585" s="271"/>
      <c r="B585" s="272"/>
      <c r="C585" s="267"/>
      <c r="D585" s="267"/>
      <c r="E585" s="267"/>
      <c r="F585" s="267"/>
      <c r="G585" s="267"/>
      <c r="H585" s="267"/>
      <c r="I585" s="267"/>
      <c r="J585" s="267"/>
      <c r="K585" s="267"/>
      <c r="L585" s="268"/>
      <c r="M585" s="269"/>
      <c r="N585" s="270"/>
      <c r="O585" s="269"/>
      <c r="P585" s="270"/>
      <c r="Q585" s="263"/>
      <c r="R585" s="263"/>
      <c r="S585" s="262"/>
      <c r="T585" s="263"/>
      <c r="U585" s="263"/>
      <c r="V585" s="273"/>
      <c r="W585" s="273"/>
      <c r="X585" s="274"/>
    </row>
    <row r="586" spans="1:24" ht="18" x14ac:dyDescent="0.25">
      <c r="A586" s="271"/>
      <c r="B586" s="272"/>
      <c r="C586" s="267"/>
      <c r="D586" s="267"/>
      <c r="E586" s="267"/>
      <c r="F586" s="267"/>
      <c r="G586" s="267"/>
      <c r="H586" s="267"/>
      <c r="I586" s="267"/>
      <c r="J586" s="267"/>
      <c r="K586" s="267"/>
      <c r="L586" s="268"/>
      <c r="M586" s="269"/>
      <c r="N586" s="270"/>
      <c r="O586" s="269"/>
      <c r="P586" s="270"/>
      <c r="Q586" s="263"/>
      <c r="R586" s="263"/>
      <c r="S586" s="262"/>
      <c r="T586" s="263"/>
      <c r="U586" s="263"/>
      <c r="V586" s="273"/>
      <c r="W586" s="273"/>
      <c r="X586" s="274"/>
    </row>
    <row r="587" spans="1:24" ht="18" x14ac:dyDescent="0.25">
      <c r="A587" s="271"/>
      <c r="B587" s="272"/>
      <c r="C587" s="267"/>
      <c r="D587" s="267"/>
      <c r="E587" s="267"/>
      <c r="F587" s="267"/>
      <c r="G587" s="267"/>
      <c r="H587" s="267"/>
      <c r="I587" s="267"/>
      <c r="J587" s="267"/>
      <c r="K587" s="267"/>
      <c r="L587" s="268"/>
      <c r="M587" s="269"/>
      <c r="N587" s="270"/>
      <c r="O587" s="269"/>
      <c r="P587" s="270"/>
      <c r="Q587" s="263"/>
      <c r="R587" s="263"/>
      <c r="S587" s="262"/>
      <c r="T587" s="263"/>
      <c r="U587" s="263"/>
      <c r="V587" s="273"/>
      <c r="W587" s="273"/>
      <c r="X587" s="274"/>
    </row>
    <row r="588" spans="1:24" ht="18" x14ac:dyDescent="0.25">
      <c r="A588" s="271"/>
      <c r="B588" s="272"/>
      <c r="C588" s="267"/>
      <c r="D588" s="267"/>
      <c r="E588" s="267"/>
      <c r="F588" s="267"/>
      <c r="G588" s="267"/>
      <c r="H588" s="267"/>
      <c r="I588" s="267"/>
      <c r="J588" s="267"/>
      <c r="K588" s="267"/>
      <c r="L588" s="268"/>
      <c r="M588" s="269"/>
      <c r="N588" s="270"/>
      <c r="O588" s="269"/>
      <c r="P588" s="270"/>
      <c r="Q588" s="263"/>
      <c r="R588" s="263"/>
      <c r="S588" s="262"/>
      <c r="T588" s="263"/>
      <c r="U588" s="263"/>
      <c r="V588" s="273"/>
      <c r="W588" s="273"/>
      <c r="X588" s="274"/>
    </row>
    <row r="589" spans="1:24" ht="18" x14ac:dyDescent="0.25">
      <c r="A589" s="271"/>
      <c r="B589" s="272"/>
      <c r="C589" s="267"/>
      <c r="D589" s="267"/>
      <c r="E589" s="267"/>
      <c r="F589" s="267"/>
      <c r="G589" s="267"/>
      <c r="H589" s="267"/>
      <c r="I589" s="267"/>
      <c r="J589" s="267"/>
      <c r="K589" s="267"/>
      <c r="L589" s="268"/>
      <c r="M589" s="269"/>
      <c r="N589" s="270"/>
      <c r="O589" s="269"/>
      <c r="P589" s="270"/>
      <c r="Q589" s="263"/>
      <c r="R589" s="263"/>
      <c r="S589" s="262"/>
      <c r="T589" s="263"/>
      <c r="U589" s="263"/>
      <c r="V589" s="273"/>
      <c r="W589" s="273"/>
      <c r="X589" s="274"/>
    </row>
    <row r="590" spans="1:24" ht="18" x14ac:dyDescent="0.25">
      <c r="A590" s="271"/>
      <c r="B590" s="272"/>
      <c r="C590" s="267"/>
      <c r="D590" s="267"/>
      <c r="E590" s="267"/>
      <c r="F590" s="267"/>
      <c r="G590" s="267"/>
      <c r="H590" s="267"/>
      <c r="I590" s="267"/>
      <c r="J590" s="267"/>
      <c r="K590" s="267"/>
      <c r="L590" s="268"/>
      <c r="M590" s="269"/>
      <c r="N590" s="270"/>
      <c r="O590" s="269"/>
      <c r="P590" s="270"/>
      <c r="Q590" s="263"/>
      <c r="R590" s="263"/>
      <c r="S590" s="262"/>
      <c r="T590" s="263"/>
      <c r="U590" s="263"/>
      <c r="V590" s="273"/>
      <c r="W590" s="273"/>
      <c r="X590" s="274"/>
    </row>
    <row r="591" spans="1:24" ht="18" x14ac:dyDescent="0.25">
      <c r="A591" s="271"/>
      <c r="B591" s="272"/>
      <c r="C591" s="267"/>
      <c r="D591" s="267"/>
      <c r="E591" s="267"/>
      <c r="F591" s="267"/>
      <c r="G591" s="267"/>
      <c r="H591" s="267"/>
      <c r="I591" s="267"/>
      <c r="J591" s="267"/>
      <c r="K591" s="267"/>
      <c r="L591" s="268"/>
      <c r="M591" s="269"/>
      <c r="N591" s="270"/>
      <c r="O591" s="269"/>
      <c r="P591" s="270"/>
      <c r="Q591" s="263"/>
      <c r="R591" s="263"/>
      <c r="S591" s="262"/>
      <c r="T591" s="263"/>
      <c r="U591" s="263"/>
      <c r="V591" s="273"/>
      <c r="W591" s="273"/>
      <c r="X591" s="274"/>
    </row>
    <row r="592" spans="1:24" ht="18" x14ac:dyDescent="0.25">
      <c r="A592" s="271"/>
      <c r="B592" s="272"/>
      <c r="C592" s="267"/>
      <c r="D592" s="267"/>
      <c r="E592" s="267"/>
      <c r="F592" s="267"/>
      <c r="G592" s="267"/>
      <c r="H592" s="267"/>
      <c r="I592" s="267"/>
      <c r="J592" s="267"/>
      <c r="K592" s="267"/>
      <c r="L592" s="268"/>
      <c r="M592" s="269"/>
      <c r="N592" s="270"/>
      <c r="O592" s="269"/>
      <c r="P592" s="270"/>
      <c r="Q592" s="263"/>
      <c r="R592" s="263"/>
      <c r="S592" s="262"/>
      <c r="T592" s="263"/>
      <c r="U592" s="263"/>
      <c r="V592" s="273"/>
      <c r="W592" s="273"/>
      <c r="X592" s="274"/>
    </row>
    <row r="593" spans="1:24" ht="18" x14ac:dyDescent="0.25">
      <c r="A593" s="271"/>
      <c r="B593" s="272"/>
      <c r="C593" s="267"/>
      <c r="D593" s="267"/>
      <c r="E593" s="267"/>
      <c r="F593" s="267"/>
      <c r="G593" s="267"/>
      <c r="H593" s="267"/>
      <c r="I593" s="267"/>
      <c r="J593" s="267"/>
      <c r="K593" s="267"/>
      <c r="L593" s="268"/>
      <c r="M593" s="269"/>
      <c r="N593" s="270"/>
      <c r="O593" s="269"/>
      <c r="P593" s="270"/>
      <c r="Q593" s="263"/>
      <c r="R593" s="263"/>
      <c r="S593" s="262"/>
      <c r="T593" s="263"/>
      <c r="U593" s="263"/>
      <c r="V593" s="273"/>
      <c r="W593" s="273"/>
      <c r="X593" s="274"/>
    </row>
    <row r="594" spans="1:24" ht="18" x14ac:dyDescent="0.25">
      <c r="A594" s="271"/>
      <c r="B594" s="272"/>
      <c r="C594" s="267"/>
      <c r="D594" s="267"/>
      <c r="E594" s="267"/>
      <c r="F594" s="267"/>
      <c r="G594" s="267"/>
      <c r="H594" s="267"/>
      <c r="I594" s="267"/>
      <c r="J594" s="267"/>
      <c r="K594" s="267"/>
      <c r="L594" s="268"/>
      <c r="M594" s="269"/>
      <c r="N594" s="270"/>
      <c r="O594" s="269"/>
      <c r="P594" s="270"/>
      <c r="Q594" s="263"/>
      <c r="R594" s="263"/>
      <c r="S594" s="262"/>
      <c r="T594" s="263"/>
      <c r="U594" s="263"/>
      <c r="V594" s="273"/>
      <c r="W594" s="273"/>
      <c r="X594" s="274"/>
    </row>
    <row r="595" spans="1:24" ht="18" x14ac:dyDescent="0.25">
      <c r="A595" s="271"/>
      <c r="B595" s="272"/>
      <c r="C595" s="267"/>
      <c r="D595" s="267"/>
      <c r="E595" s="267"/>
      <c r="F595" s="267"/>
      <c r="G595" s="267"/>
      <c r="H595" s="267"/>
      <c r="I595" s="267"/>
      <c r="J595" s="267"/>
      <c r="K595" s="267"/>
      <c r="L595" s="268"/>
      <c r="M595" s="269"/>
      <c r="N595" s="270"/>
      <c r="O595" s="269"/>
      <c r="P595" s="270"/>
      <c r="Q595" s="263"/>
      <c r="R595" s="263"/>
      <c r="S595" s="262"/>
      <c r="T595" s="263"/>
      <c r="U595" s="263"/>
      <c r="V595" s="273"/>
      <c r="W595" s="273"/>
      <c r="X595" s="274"/>
    </row>
    <row r="596" spans="1:24" ht="18" x14ac:dyDescent="0.25">
      <c r="A596" s="271"/>
      <c r="B596" s="272"/>
      <c r="C596" s="267"/>
      <c r="D596" s="267"/>
      <c r="E596" s="267"/>
      <c r="F596" s="267"/>
      <c r="G596" s="267"/>
      <c r="H596" s="267"/>
      <c r="I596" s="267"/>
      <c r="J596" s="267"/>
      <c r="K596" s="267"/>
      <c r="L596" s="268"/>
      <c r="M596" s="269"/>
      <c r="N596" s="270"/>
      <c r="O596" s="269"/>
      <c r="P596" s="270"/>
      <c r="Q596" s="263"/>
      <c r="R596" s="263"/>
      <c r="S596" s="262"/>
      <c r="T596" s="263"/>
      <c r="U596" s="263"/>
      <c r="V596" s="273"/>
      <c r="W596" s="273"/>
      <c r="X596" s="274"/>
    </row>
    <row r="597" spans="1:24" ht="18" x14ac:dyDescent="0.25">
      <c r="A597" s="271"/>
      <c r="B597" s="272"/>
      <c r="C597" s="267"/>
      <c r="D597" s="267"/>
      <c r="E597" s="267"/>
      <c r="F597" s="267"/>
      <c r="G597" s="267"/>
      <c r="H597" s="267"/>
      <c r="I597" s="267"/>
      <c r="J597" s="267"/>
      <c r="K597" s="267"/>
      <c r="L597" s="268"/>
      <c r="M597" s="269"/>
      <c r="N597" s="270"/>
      <c r="O597" s="269"/>
      <c r="P597" s="270"/>
      <c r="Q597" s="263"/>
      <c r="R597" s="263"/>
      <c r="S597" s="262"/>
      <c r="T597" s="263"/>
      <c r="U597" s="263"/>
      <c r="V597" s="273"/>
      <c r="W597" s="273"/>
      <c r="X597" s="274"/>
    </row>
    <row r="598" spans="1:24" ht="18" x14ac:dyDescent="0.25">
      <c r="A598" s="271"/>
      <c r="B598" s="272"/>
      <c r="C598" s="267"/>
      <c r="D598" s="267"/>
      <c r="E598" s="267"/>
      <c r="F598" s="267"/>
      <c r="G598" s="267"/>
      <c r="H598" s="267"/>
      <c r="I598" s="267"/>
      <c r="J598" s="267"/>
      <c r="K598" s="267"/>
      <c r="L598" s="268"/>
      <c r="M598" s="269"/>
      <c r="N598" s="270"/>
      <c r="O598" s="269"/>
      <c r="P598" s="270"/>
      <c r="Q598" s="263"/>
      <c r="R598" s="263"/>
      <c r="S598" s="262"/>
      <c r="T598" s="263"/>
      <c r="U598" s="263"/>
      <c r="V598" s="273"/>
      <c r="W598" s="273"/>
      <c r="X598" s="274"/>
    </row>
    <row r="599" spans="1:24" ht="18" x14ac:dyDescent="0.25">
      <c r="A599" s="271"/>
      <c r="B599" s="272"/>
      <c r="C599" s="267"/>
      <c r="D599" s="267"/>
      <c r="E599" s="267"/>
      <c r="F599" s="267"/>
      <c r="G599" s="267"/>
      <c r="H599" s="267"/>
      <c r="I599" s="267"/>
      <c r="J599" s="267"/>
      <c r="K599" s="267"/>
      <c r="L599" s="268"/>
      <c r="M599" s="269"/>
      <c r="N599" s="270"/>
      <c r="O599" s="269"/>
      <c r="P599" s="270"/>
      <c r="Q599" s="263"/>
      <c r="R599" s="263"/>
      <c r="S599" s="262"/>
      <c r="T599" s="263"/>
      <c r="U599" s="263"/>
      <c r="V599" s="273"/>
      <c r="W599" s="273"/>
      <c r="X599" s="274"/>
    </row>
    <row r="600" spans="1:24" ht="18" x14ac:dyDescent="0.25">
      <c r="A600" s="271"/>
      <c r="B600" s="272"/>
      <c r="C600" s="267"/>
      <c r="D600" s="267"/>
      <c r="E600" s="267"/>
      <c r="F600" s="267"/>
      <c r="G600" s="267"/>
      <c r="H600" s="267"/>
      <c r="I600" s="267"/>
      <c r="J600" s="267"/>
      <c r="K600" s="267"/>
      <c r="L600" s="268"/>
      <c r="M600" s="269"/>
      <c r="N600" s="270"/>
      <c r="O600" s="269"/>
      <c r="P600" s="270"/>
      <c r="Q600" s="263"/>
      <c r="R600" s="263"/>
      <c r="S600" s="262"/>
      <c r="T600" s="263"/>
      <c r="U600" s="263"/>
      <c r="V600" s="273"/>
      <c r="W600" s="273"/>
      <c r="X600" s="274"/>
    </row>
    <row r="601" spans="1:24" ht="18" x14ac:dyDescent="0.25">
      <c r="A601" s="271"/>
      <c r="B601" s="272"/>
      <c r="C601" s="267"/>
      <c r="D601" s="267"/>
      <c r="E601" s="267"/>
      <c r="F601" s="267"/>
      <c r="G601" s="267"/>
      <c r="H601" s="267"/>
      <c r="I601" s="267"/>
      <c r="J601" s="267"/>
      <c r="K601" s="267"/>
      <c r="L601" s="268"/>
      <c r="M601" s="269"/>
      <c r="N601" s="270"/>
      <c r="O601" s="269"/>
      <c r="P601" s="270"/>
      <c r="Q601" s="263"/>
      <c r="R601" s="263"/>
      <c r="S601" s="262"/>
      <c r="T601" s="263"/>
      <c r="U601" s="263"/>
      <c r="V601" s="273"/>
      <c r="W601" s="273"/>
      <c r="X601" s="274"/>
    </row>
    <row r="602" spans="1:24" ht="18" x14ac:dyDescent="0.25">
      <c r="A602" s="271"/>
      <c r="B602" s="272"/>
      <c r="C602" s="267"/>
      <c r="D602" s="267"/>
      <c r="E602" s="267"/>
      <c r="F602" s="267"/>
      <c r="G602" s="267"/>
      <c r="H602" s="267"/>
      <c r="I602" s="267"/>
      <c r="J602" s="267"/>
      <c r="K602" s="267"/>
      <c r="L602" s="268"/>
      <c r="M602" s="269"/>
      <c r="N602" s="270"/>
      <c r="O602" s="269"/>
      <c r="P602" s="270"/>
      <c r="Q602" s="263"/>
      <c r="R602" s="263"/>
      <c r="S602" s="262"/>
      <c r="T602" s="263"/>
      <c r="U602" s="263"/>
      <c r="V602" s="273"/>
      <c r="W602" s="273"/>
      <c r="X602" s="274"/>
    </row>
    <row r="603" spans="1:24" ht="18" x14ac:dyDescent="0.25">
      <c r="A603" s="271"/>
      <c r="B603" s="272"/>
      <c r="C603" s="267"/>
      <c r="D603" s="267"/>
      <c r="E603" s="267"/>
      <c r="F603" s="267"/>
      <c r="G603" s="267"/>
      <c r="H603" s="267"/>
      <c r="I603" s="267"/>
      <c r="J603" s="267"/>
      <c r="K603" s="267"/>
      <c r="L603" s="268"/>
      <c r="M603" s="269"/>
      <c r="N603" s="270"/>
      <c r="O603" s="269"/>
      <c r="P603" s="270"/>
      <c r="Q603" s="263"/>
      <c r="R603" s="263"/>
      <c r="S603" s="262"/>
      <c r="T603" s="263"/>
      <c r="U603" s="263"/>
      <c r="V603" s="273"/>
      <c r="W603" s="273"/>
      <c r="X603" s="274"/>
    </row>
    <row r="604" spans="1:24" ht="18" x14ac:dyDescent="0.25">
      <c r="A604" s="271"/>
      <c r="B604" s="272"/>
      <c r="C604" s="267"/>
      <c r="D604" s="267"/>
      <c r="E604" s="267"/>
      <c r="F604" s="267"/>
      <c r="G604" s="267"/>
      <c r="H604" s="267"/>
      <c r="I604" s="267"/>
      <c r="J604" s="267"/>
      <c r="K604" s="267"/>
      <c r="L604" s="268"/>
      <c r="M604" s="269"/>
      <c r="N604" s="270"/>
      <c r="O604" s="269"/>
      <c r="P604" s="270"/>
      <c r="Q604" s="263"/>
      <c r="R604" s="263"/>
      <c r="S604" s="262"/>
      <c r="T604" s="263"/>
      <c r="U604" s="263"/>
      <c r="V604" s="273"/>
      <c r="W604" s="273"/>
      <c r="X604" s="274"/>
    </row>
    <row r="605" spans="1:24" ht="18" x14ac:dyDescent="0.25">
      <c r="A605" s="271"/>
      <c r="B605" s="272"/>
      <c r="C605" s="267"/>
      <c r="D605" s="267"/>
      <c r="E605" s="267"/>
      <c r="F605" s="267"/>
      <c r="G605" s="267"/>
      <c r="H605" s="267"/>
      <c r="I605" s="267"/>
      <c r="J605" s="267"/>
      <c r="K605" s="267"/>
      <c r="L605" s="268"/>
      <c r="M605" s="269"/>
      <c r="N605" s="270"/>
      <c r="O605" s="269"/>
      <c r="P605" s="270"/>
      <c r="Q605" s="263"/>
      <c r="R605" s="263"/>
      <c r="S605" s="262"/>
      <c r="T605" s="263"/>
      <c r="U605" s="263"/>
      <c r="V605" s="273"/>
      <c r="W605" s="273"/>
      <c r="X605" s="274"/>
    </row>
    <row r="606" spans="1:24" ht="18" x14ac:dyDescent="0.25">
      <c r="A606" s="271"/>
      <c r="B606" s="272"/>
      <c r="C606" s="267"/>
      <c r="D606" s="267"/>
      <c r="E606" s="267"/>
      <c r="F606" s="267"/>
      <c r="G606" s="267"/>
      <c r="H606" s="267"/>
      <c r="I606" s="267"/>
      <c r="J606" s="267"/>
      <c r="K606" s="267"/>
      <c r="L606" s="268"/>
      <c r="M606" s="269"/>
      <c r="N606" s="270"/>
      <c r="O606" s="269"/>
      <c r="P606" s="270"/>
      <c r="Q606" s="263"/>
      <c r="R606" s="263"/>
      <c r="S606" s="262"/>
      <c r="T606" s="263"/>
      <c r="U606" s="263"/>
      <c r="V606" s="273"/>
      <c r="W606" s="273"/>
      <c r="X606" s="274"/>
    </row>
    <row r="607" spans="1:24" ht="18" x14ac:dyDescent="0.25">
      <c r="A607" s="271"/>
      <c r="B607" s="272"/>
      <c r="C607" s="267"/>
      <c r="D607" s="267"/>
      <c r="E607" s="267"/>
      <c r="F607" s="267"/>
      <c r="G607" s="267"/>
      <c r="H607" s="267"/>
      <c r="I607" s="267"/>
      <c r="J607" s="267"/>
      <c r="K607" s="267"/>
      <c r="L607" s="268"/>
      <c r="M607" s="269"/>
      <c r="N607" s="270"/>
      <c r="O607" s="269"/>
      <c r="P607" s="270"/>
      <c r="Q607" s="263"/>
      <c r="R607" s="263"/>
      <c r="S607" s="262"/>
      <c r="T607" s="263"/>
      <c r="U607" s="263"/>
      <c r="V607" s="273"/>
      <c r="W607" s="273"/>
      <c r="X607" s="274"/>
    </row>
    <row r="608" spans="1:24" ht="18" x14ac:dyDescent="0.25">
      <c r="A608" s="271"/>
      <c r="B608" s="272"/>
      <c r="C608" s="267"/>
      <c r="D608" s="267"/>
      <c r="E608" s="267"/>
      <c r="F608" s="267"/>
      <c r="G608" s="267"/>
      <c r="H608" s="267"/>
      <c r="I608" s="267"/>
      <c r="J608" s="267"/>
      <c r="K608" s="267"/>
      <c r="L608" s="268"/>
      <c r="M608" s="269"/>
      <c r="N608" s="270"/>
      <c r="O608" s="269"/>
      <c r="P608" s="270"/>
      <c r="Q608" s="263"/>
      <c r="R608" s="263"/>
      <c r="S608" s="262"/>
      <c r="T608" s="263"/>
      <c r="U608" s="263"/>
      <c r="V608" s="273"/>
      <c r="W608" s="273"/>
      <c r="X608" s="274"/>
    </row>
    <row r="609" spans="1:24" ht="18" x14ac:dyDescent="0.25">
      <c r="A609" s="271"/>
      <c r="B609" s="272"/>
      <c r="C609" s="267"/>
      <c r="D609" s="267"/>
      <c r="E609" s="267"/>
      <c r="F609" s="267"/>
      <c r="G609" s="267"/>
      <c r="H609" s="267"/>
      <c r="I609" s="267"/>
      <c r="J609" s="267"/>
      <c r="K609" s="267"/>
      <c r="L609" s="268"/>
      <c r="M609" s="269"/>
      <c r="N609" s="270"/>
      <c r="O609" s="269"/>
      <c r="P609" s="270"/>
      <c r="Q609" s="263"/>
      <c r="R609" s="263"/>
      <c r="S609" s="262"/>
      <c r="T609" s="263"/>
      <c r="U609" s="263"/>
      <c r="V609" s="273"/>
      <c r="W609" s="273"/>
      <c r="X609" s="274"/>
    </row>
    <row r="610" spans="1:24" ht="18" x14ac:dyDescent="0.25">
      <c r="A610" s="271"/>
      <c r="B610" s="272"/>
      <c r="C610" s="267"/>
      <c r="D610" s="267"/>
      <c r="E610" s="267"/>
      <c r="F610" s="267"/>
      <c r="G610" s="267"/>
      <c r="H610" s="267"/>
      <c r="I610" s="267"/>
      <c r="J610" s="267"/>
      <c r="K610" s="267"/>
      <c r="L610" s="268"/>
      <c r="M610" s="269"/>
      <c r="N610" s="270"/>
      <c r="O610" s="269"/>
      <c r="P610" s="270"/>
      <c r="Q610" s="263"/>
      <c r="R610" s="263"/>
      <c r="S610" s="262"/>
      <c r="T610" s="263"/>
      <c r="U610" s="263"/>
      <c r="V610" s="273"/>
      <c r="W610" s="273"/>
      <c r="X610" s="274"/>
    </row>
    <row r="611" spans="1:24" ht="18" x14ac:dyDescent="0.25">
      <c r="A611" s="265"/>
      <c r="B611" s="266"/>
      <c r="C611" s="275"/>
      <c r="D611" s="267"/>
      <c r="E611" s="267"/>
      <c r="F611" s="267"/>
      <c r="G611" s="267"/>
      <c r="H611" s="267"/>
      <c r="I611" s="267"/>
      <c r="J611" s="267"/>
      <c r="K611" s="275"/>
      <c r="L611" s="268"/>
      <c r="M611" s="269"/>
      <c r="N611" s="270"/>
      <c r="O611" s="269"/>
      <c r="P611" s="270"/>
      <c r="Q611" s="263"/>
      <c r="R611" s="263"/>
      <c r="S611" s="262"/>
      <c r="T611" s="263"/>
      <c r="U611" s="263"/>
      <c r="V611" s="273"/>
      <c r="W611" s="273"/>
      <c r="X611" s="274"/>
    </row>
    <row r="612" spans="1:24" ht="18" x14ac:dyDescent="0.25">
      <c r="A612" s="265"/>
      <c r="B612" s="266"/>
      <c r="C612" s="275"/>
      <c r="D612" s="267"/>
      <c r="E612" s="267"/>
      <c r="F612" s="267"/>
      <c r="G612" s="267"/>
      <c r="H612" s="267"/>
      <c r="I612" s="267"/>
      <c r="J612" s="267"/>
      <c r="K612" s="275"/>
      <c r="L612" s="268"/>
      <c r="M612" s="269"/>
      <c r="N612" s="270"/>
      <c r="O612" s="269"/>
      <c r="P612" s="270"/>
      <c r="Q612" s="263"/>
      <c r="R612" s="263"/>
      <c r="S612" s="262"/>
      <c r="T612" s="263"/>
      <c r="U612" s="263"/>
      <c r="V612" s="273"/>
      <c r="W612" s="273"/>
      <c r="X612" s="274"/>
    </row>
    <row r="613" spans="1:24" ht="18" x14ac:dyDescent="0.25">
      <c r="A613" s="265"/>
      <c r="B613" s="266"/>
      <c r="C613" s="275"/>
      <c r="D613" s="267"/>
      <c r="E613" s="267"/>
      <c r="F613" s="267"/>
      <c r="G613" s="267"/>
      <c r="H613" s="267"/>
      <c r="I613" s="267"/>
      <c r="J613" s="267"/>
      <c r="K613" s="275"/>
      <c r="L613" s="268"/>
      <c r="M613" s="269"/>
      <c r="N613" s="270"/>
      <c r="O613" s="269"/>
      <c r="P613" s="270"/>
      <c r="Q613" s="263"/>
      <c r="R613" s="263"/>
      <c r="S613" s="262"/>
      <c r="T613" s="263"/>
      <c r="U613" s="263"/>
      <c r="V613" s="273"/>
      <c r="W613" s="273"/>
      <c r="X613" s="274"/>
    </row>
    <row r="614" spans="1:24" ht="18" x14ac:dyDescent="0.25">
      <c r="A614" s="265"/>
      <c r="B614" s="266"/>
      <c r="C614" s="275"/>
      <c r="D614" s="267"/>
      <c r="E614" s="267"/>
      <c r="F614" s="267"/>
      <c r="G614" s="267"/>
      <c r="H614" s="267"/>
      <c r="I614" s="267"/>
      <c r="J614" s="267"/>
      <c r="K614" s="275"/>
      <c r="L614" s="268"/>
      <c r="M614" s="269"/>
      <c r="N614" s="270"/>
      <c r="O614" s="269"/>
      <c r="P614" s="270"/>
      <c r="Q614" s="263"/>
      <c r="R614" s="263"/>
      <c r="S614" s="262"/>
      <c r="T614" s="263"/>
      <c r="U614" s="263"/>
      <c r="V614" s="273"/>
      <c r="W614" s="273"/>
      <c r="X614" s="274"/>
    </row>
    <row r="615" spans="1:24" ht="18" x14ac:dyDescent="0.25">
      <c r="A615" s="265"/>
      <c r="B615" s="266"/>
      <c r="C615" s="275"/>
      <c r="D615" s="267"/>
      <c r="E615" s="267"/>
      <c r="F615" s="267"/>
      <c r="G615" s="267"/>
      <c r="H615" s="267"/>
      <c r="I615" s="267"/>
      <c r="J615" s="267"/>
      <c r="K615" s="275"/>
      <c r="L615" s="268"/>
      <c r="M615" s="269"/>
      <c r="N615" s="270"/>
      <c r="O615" s="269"/>
      <c r="P615" s="270"/>
      <c r="Q615" s="263"/>
      <c r="R615" s="263"/>
      <c r="S615" s="262"/>
      <c r="T615" s="263"/>
      <c r="U615" s="263"/>
      <c r="V615" s="273"/>
      <c r="W615" s="273"/>
      <c r="X615" s="274"/>
    </row>
    <row r="616" spans="1:24" ht="18" x14ac:dyDescent="0.25">
      <c r="A616" s="265"/>
      <c r="B616" s="266"/>
      <c r="C616" s="275"/>
      <c r="D616" s="267"/>
      <c r="E616" s="267"/>
      <c r="F616" s="267"/>
      <c r="G616" s="267"/>
      <c r="H616" s="267"/>
      <c r="I616" s="267"/>
      <c r="J616" s="267"/>
      <c r="K616" s="275"/>
      <c r="L616" s="268"/>
      <c r="M616" s="269"/>
      <c r="N616" s="270"/>
      <c r="O616" s="269"/>
      <c r="P616" s="270"/>
      <c r="Q616" s="263"/>
      <c r="R616" s="263"/>
      <c r="S616" s="262"/>
      <c r="T616" s="263"/>
      <c r="U616" s="263"/>
      <c r="V616" s="273"/>
      <c r="W616" s="273"/>
      <c r="X616" s="274"/>
    </row>
    <row r="617" spans="1:24" ht="18" x14ac:dyDescent="0.25">
      <c r="A617" s="265"/>
      <c r="B617" s="266"/>
      <c r="C617" s="275"/>
      <c r="D617" s="267"/>
      <c r="E617" s="267"/>
      <c r="F617" s="267"/>
      <c r="G617" s="267"/>
      <c r="H617" s="267"/>
      <c r="I617" s="267"/>
      <c r="J617" s="267"/>
      <c r="K617" s="275"/>
      <c r="L617" s="268"/>
      <c r="M617" s="269"/>
      <c r="N617" s="270"/>
      <c r="O617" s="269"/>
      <c r="P617" s="270"/>
      <c r="Q617" s="263"/>
      <c r="R617" s="263"/>
      <c r="S617" s="262"/>
      <c r="T617" s="263"/>
      <c r="U617" s="263"/>
      <c r="V617" s="273"/>
      <c r="W617" s="273"/>
      <c r="X617" s="274"/>
    </row>
    <row r="618" spans="1:24" ht="18" x14ac:dyDescent="0.25">
      <c r="A618" s="265"/>
      <c r="B618" s="266"/>
      <c r="C618" s="275"/>
      <c r="D618" s="267"/>
      <c r="E618" s="267"/>
      <c r="F618" s="267"/>
      <c r="G618" s="267"/>
      <c r="H618" s="267"/>
      <c r="I618" s="267"/>
      <c r="J618" s="267"/>
      <c r="K618" s="275"/>
      <c r="L618" s="268"/>
      <c r="M618" s="269"/>
      <c r="N618" s="270"/>
      <c r="O618" s="269"/>
      <c r="P618" s="270"/>
      <c r="Q618" s="263"/>
      <c r="R618" s="263"/>
      <c r="S618" s="262"/>
      <c r="T618" s="263"/>
      <c r="U618" s="263"/>
      <c r="V618" s="273"/>
      <c r="W618" s="273"/>
      <c r="X618" s="274"/>
    </row>
    <row r="619" spans="1:24" ht="18" x14ac:dyDescent="0.25">
      <c r="A619" s="265"/>
      <c r="B619" s="266"/>
      <c r="C619" s="275"/>
      <c r="D619" s="267"/>
      <c r="E619" s="267"/>
      <c r="F619" s="267"/>
      <c r="G619" s="267"/>
      <c r="H619" s="267"/>
      <c r="I619" s="267"/>
      <c r="J619" s="267"/>
      <c r="K619" s="275"/>
      <c r="L619" s="268"/>
      <c r="M619" s="269"/>
      <c r="N619" s="270"/>
      <c r="O619" s="269"/>
      <c r="P619" s="270"/>
      <c r="Q619" s="263"/>
      <c r="R619" s="263"/>
      <c r="S619" s="262"/>
      <c r="T619" s="263"/>
      <c r="U619" s="263"/>
      <c r="V619" s="273"/>
      <c r="W619" s="273"/>
      <c r="X619" s="274"/>
    </row>
    <row r="620" spans="1:24" ht="18" x14ac:dyDescent="0.25">
      <c r="A620" s="265"/>
      <c r="B620" s="266"/>
      <c r="C620" s="275"/>
      <c r="D620" s="267"/>
      <c r="E620" s="267"/>
      <c r="F620" s="267"/>
      <c r="G620" s="267"/>
      <c r="H620" s="267"/>
      <c r="I620" s="267"/>
      <c r="J620" s="267"/>
      <c r="K620" s="275"/>
      <c r="L620" s="268"/>
      <c r="M620" s="269"/>
      <c r="N620" s="270"/>
      <c r="O620" s="269"/>
      <c r="P620" s="270"/>
      <c r="Q620" s="263"/>
      <c r="R620" s="263"/>
      <c r="S620" s="262"/>
      <c r="T620" s="263"/>
      <c r="U620" s="263"/>
      <c r="V620" s="273"/>
      <c r="W620" s="273"/>
      <c r="X620" s="274"/>
    </row>
    <row r="621" spans="1:24" ht="18" x14ac:dyDescent="0.25">
      <c r="A621" s="265"/>
      <c r="B621" s="266"/>
      <c r="C621" s="275"/>
      <c r="D621" s="267"/>
      <c r="E621" s="267"/>
      <c r="F621" s="267"/>
      <c r="G621" s="267"/>
      <c r="H621" s="267"/>
      <c r="I621" s="267"/>
      <c r="J621" s="267"/>
      <c r="K621" s="275"/>
      <c r="L621" s="268"/>
      <c r="M621" s="269"/>
      <c r="N621" s="270"/>
      <c r="O621" s="269"/>
      <c r="P621" s="270"/>
      <c r="Q621" s="263"/>
      <c r="R621" s="263"/>
      <c r="S621" s="262"/>
      <c r="T621" s="263"/>
      <c r="U621" s="263"/>
      <c r="V621" s="273"/>
      <c r="W621" s="273"/>
      <c r="X621" s="274"/>
    </row>
    <row r="622" spans="1:24" ht="18" x14ac:dyDescent="0.25">
      <c r="A622" s="265"/>
      <c r="B622" s="266"/>
      <c r="C622" s="275"/>
      <c r="D622" s="267"/>
      <c r="E622" s="267"/>
      <c r="F622" s="267"/>
      <c r="G622" s="267"/>
      <c r="H622" s="267"/>
      <c r="I622" s="267"/>
      <c r="J622" s="267"/>
      <c r="K622" s="275"/>
      <c r="L622" s="268"/>
      <c r="M622" s="269"/>
      <c r="N622" s="270"/>
      <c r="O622" s="269"/>
      <c r="P622" s="270"/>
      <c r="Q622" s="263"/>
      <c r="R622" s="263"/>
      <c r="S622" s="262"/>
      <c r="T622" s="263"/>
      <c r="U622" s="263"/>
      <c r="V622" s="273"/>
      <c r="W622" s="273"/>
      <c r="X622" s="274"/>
    </row>
    <row r="623" spans="1:24" ht="18" x14ac:dyDescent="0.25">
      <c r="A623" s="265"/>
      <c r="B623" s="266"/>
      <c r="C623" s="275"/>
      <c r="D623" s="267"/>
      <c r="E623" s="267"/>
      <c r="F623" s="267"/>
      <c r="G623" s="267"/>
      <c r="H623" s="267"/>
      <c r="I623" s="267"/>
      <c r="J623" s="267"/>
      <c r="K623" s="275"/>
      <c r="L623" s="268"/>
      <c r="M623" s="269"/>
      <c r="N623" s="270"/>
      <c r="O623" s="269"/>
      <c r="P623" s="270"/>
      <c r="Q623" s="263"/>
      <c r="R623" s="263"/>
      <c r="S623" s="262"/>
      <c r="T623" s="263"/>
      <c r="U623" s="263"/>
      <c r="V623" s="273"/>
      <c r="W623" s="273"/>
      <c r="X623" s="274"/>
    </row>
    <row r="624" spans="1:24" ht="18" x14ac:dyDescent="0.25">
      <c r="A624" s="265"/>
      <c r="B624" s="266"/>
      <c r="C624" s="275"/>
      <c r="D624" s="267"/>
      <c r="E624" s="267"/>
      <c r="F624" s="267"/>
      <c r="G624" s="267"/>
      <c r="H624" s="267"/>
      <c r="I624" s="267"/>
      <c r="J624" s="267"/>
      <c r="K624" s="275"/>
      <c r="L624" s="268"/>
      <c r="M624" s="269"/>
      <c r="N624" s="270"/>
      <c r="O624" s="269"/>
      <c r="P624" s="270"/>
      <c r="Q624" s="263"/>
      <c r="R624" s="263"/>
      <c r="S624" s="262"/>
      <c r="T624" s="263"/>
      <c r="U624" s="263"/>
      <c r="V624" s="273"/>
      <c r="W624" s="273"/>
      <c r="X624" s="274"/>
    </row>
    <row r="625" spans="1:24" ht="18" x14ac:dyDescent="0.25">
      <c r="A625" s="265"/>
      <c r="B625" s="266"/>
      <c r="C625" s="275"/>
      <c r="D625" s="267"/>
      <c r="E625" s="267"/>
      <c r="F625" s="267"/>
      <c r="G625" s="267"/>
      <c r="H625" s="267"/>
      <c r="I625" s="267"/>
      <c r="J625" s="267"/>
      <c r="K625" s="275"/>
      <c r="L625" s="268"/>
      <c r="M625" s="269"/>
      <c r="N625" s="270"/>
      <c r="O625" s="269"/>
      <c r="P625" s="270"/>
      <c r="Q625" s="263"/>
      <c r="R625" s="263"/>
      <c r="S625" s="262"/>
      <c r="T625" s="263"/>
      <c r="U625" s="263"/>
      <c r="V625" s="273"/>
      <c r="W625" s="273"/>
      <c r="X625" s="274"/>
    </row>
    <row r="626" spans="1:24" ht="18" x14ac:dyDescent="0.25">
      <c r="A626" s="265"/>
      <c r="B626" s="266"/>
      <c r="C626" s="275"/>
      <c r="D626" s="267"/>
      <c r="E626" s="267"/>
      <c r="F626" s="267"/>
      <c r="G626" s="267"/>
      <c r="H626" s="267"/>
      <c r="I626" s="267"/>
      <c r="J626" s="267"/>
      <c r="K626" s="275"/>
      <c r="L626" s="268"/>
      <c r="M626" s="269"/>
      <c r="N626" s="270"/>
      <c r="O626" s="269"/>
      <c r="P626" s="270"/>
      <c r="Q626" s="263"/>
      <c r="R626" s="263"/>
      <c r="S626" s="262"/>
      <c r="T626" s="263"/>
      <c r="U626" s="263"/>
      <c r="V626" s="273"/>
      <c r="W626" s="273"/>
      <c r="X626" s="274"/>
    </row>
    <row r="627" spans="1:24" ht="18" x14ac:dyDescent="0.25">
      <c r="A627" s="265"/>
      <c r="B627" s="266"/>
      <c r="C627" s="275"/>
      <c r="D627" s="267"/>
      <c r="E627" s="267"/>
      <c r="F627" s="267"/>
      <c r="G627" s="267"/>
      <c r="H627" s="267"/>
      <c r="I627" s="267"/>
      <c r="J627" s="267"/>
      <c r="K627" s="275"/>
      <c r="L627" s="268"/>
      <c r="M627" s="269"/>
      <c r="N627" s="270"/>
      <c r="O627" s="269"/>
      <c r="P627" s="270"/>
      <c r="Q627" s="263"/>
      <c r="R627" s="263"/>
      <c r="S627" s="262"/>
      <c r="T627" s="263"/>
      <c r="U627" s="263"/>
      <c r="V627" s="273"/>
      <c r="W627" s="273"/>
      <c r="X627" s="274"/>
    </row>
    <row r="628" spans="1:24" ht="18" x14ac:dyDescent="0.25">
      <c r="A628" s="265"/>
      <c r="B628" s="266"/>
      <c r="C628" s="275"/>
      <c r="D628" s="267"/>
      <c r="E628" s="267"/>
      <c r="F628" s="267"/>
      <c r="G628" s="267"/>
      <c r="H628" s="267"/>
      <c r="I628" s="267"/>
      <c r="J628" s="267"/>
      <c r="K628" s="275"/>
      <c r="L628" s="268"/>
      <c r="M628" s="269"/>
      <c r="N628" s="270"/>
      <c r="O628" s="269"/>
      <c r="P628" s="270"/>
      <c r="Q628" s="263"/>
      <c r="R628" s="263"/>
      <c r="S628" s="262"/>
      <c r="T628" s="263"/>
      <c r="U628" s="263"/>
      <c r="V628" s="273"/>
      <c r="W628" s="273"/>
      <c r="X628" s="274"/>
    </row>
    <row r="629" spans="1:24" ht="18" x14ac:dyDescent="0.25">
      <c r="A629" s="265"/>
      <c r="B629" s="266"/>
      <c r="C629" s="275"/>
      <c r="D629" s="267"/>
      <c r="E629" s="267"/>
      <c r="F629" s="267"/>
      <c r="G629" s="267"/>
      <c r="H629" s="267"/>
      <c r="I629" s="267"/>
      <c r="J629" s="267"/>
      <c r="K629" s="275"/>
      <c r="L629" s="268"/>
      <c r="M629" s="269"/>
      <c r="N629" s="270"/>
      <c r="O629" s="269"/>
      <c r="P629" s="270"/>
      <c r="Q629" s="263"/>
      <c r="R629" s="263"/>
      <c r="S629" s="262"/>
      <c r="T629" s="263"/>
      <c r="U629" s="263"/>
      <c r="V629" s="273"/>
      <c r="W629" s="273"/>
      <c r="X629" s="274"/>
    </row>
    <row r="630" spans="1:24" ht="18" x14ac:dyDescent="0.25">
      <c r="A630" s="265"/>
      <c r="B630" s="266"/>
      <c r="C630" s="275"/>
      <c r="D630" s="267"/>
      <c r="E630" s="267"/>
      <c r="F630" s="267"/>
      <c r="G630" s="267"/>
      <c r="H630" s="267"/>
      <c r="I630" s="267"/>
      <c r="J630" s="267"/>
      <c r="K630" s="275"/>
      <c r="L630" s="268"/>
      <c r="M630" s="269"/>
      <c r="N630" s="270"/>
      <c r="O630" s="269"/>
      <c r="P630" s="270"/>
      <c r="Q630" s="263"/>
      <c r="R630" s="263"/>
      <c r="S630" s="262"/>
      <c r="T630" s="263"/>
      <c r="U630" s="263"/>
      <c r="V630" s="273"/>
      <c r="W630" s="273"/>
      <c r="X630" s="274"/>
    </row>
    <row r="631" spans="1:24" ht="18" x14ac:dyDescent="0.25">
      <c r="A631" s="265"/>
      <c r="B631" s="266"/>
      <c r="C631" s="275"/>
      <c r="D631" s="267"/>
      <c r="E631" s="267"/>
      <c r="F631" s="267"/>
      <c r="G631" s="267"/>
      <c r="H631" s="267"/>
      <c r="I631" s="267"/>
      <c r="J631" s="267"/>
      <c r="K631" s="275"/>
      <c r="L631" s="268"/>
      <c r="M631" s="269"/>
      <c r="N631" s="270"/>
      <c r="O631" s="269"/>
      <c r="P631" s="270"/>
      <c r="Q631" s="263"/>
      <c r="R631" s="263"/>
      <c r="S631" s="262"/>
      <c r="T631" s="263"/>
      <c r="U631" s="263"/>
      <c r="V631" s="273"/>
      <c r="W631" s="273"/>
      <c r="X631" s="274"/>
    </row>
    <row r="632" spans="1:24" ht="18" x14ac:dyDescent="0.25">
      <c r="A632" s="265"/>
      <c r="B632" s="266"/>
      <c r="C632" s="275"/>
      <c r="D632" s="267"/>
      <c r="E632" s="267"/>
      <c r="F632" s="267"/>
      <c r="G632" s="267"/>
      <c r="H632" s="267"/>
      <c r="I632" s="267"/>
      <c r="J632" s="267"/>
      <c r="K632" s="275"/>
      <c r="L632" s="268"/>
      <c r="M632" s="269"/>
      <c r="N632" s="270"/>
      <c r="O632" s="269"/>
      <c r="P632" s="270"/>
      <c r="Q632" s="263"/>
      <c r="R632" s="263"/>
      <c r="S632" s="262"/>
      <c r="T632" s="263"/>
      <c r="U632" s="263"/>
      <c r="V632" s="273"/>
      <c r="W632" s="273"/>
      <c r="X632" s="274"/>
    </row>
    <row r="633" spans="1:24" ht="18" x14ac:dyDescent="0.25">
      <c r="A633" s="265"/>
      <c r="B633" s="266"/>
      <c r="C633" s="275"/>
      <c r="D633" s="267"/>
      <c r="E633" s="267"/>
      <c r="F633" s="267"/>
      <c r="G633" s="267"/>
      <c r="H633" s="267"/>
      <c r="I633" s="267"/>
      <c r="J633" s="267"/>
      <c r="K633" s="275"/>
      <c r="L633" s="268"/>
      <c r="M633" s="269"/>
      <c r="N633" s="270"/>
      <c r="O633" s="269"/>
      <c r="P633" s="270"/>
      <c r="Q633" s="263"/>
      <c r="R633" s="263"/>
      <c r="S633" s="262"/>
      <c r="T633" s="263"/>
      <c r="U633" s="263"/>
      <c r="V633" s="273"/>
      <c r="W633" s="273"/>
      <c r="X633" s="274"/>
    </row>
    <row r="634" spans="1:24" ht="18" x14ac:dyDescent="0.25">
      <c r="A634" s="265"/>
      <c r="B634" s="266"/>
      <c r="C634" s="275"/>
      <c r="D634" s="267"/>
      <c r="E634" s="267"/>
      <c r="F634" s="267"/>
      <c r="G634" s="267"/>
      <c r="H634" s="267"/>
      <c r="I634" s="267"/>
      <c r="J634" s="267"/>
      <c r="K634" s="275"/>
      <c r="L634" s="268"/>
      <c r="M634" s="269"/>
      <c r="N634" s="270"/>
      <c r="O634" s="269"/>
      <c r="P634" s="270"/>
      <c r="Q634" s="263"/>
      <c r="R634" s="263"/>
      <c r="S634" s="262"/>
      <c r="T634" s="263"/>
      <c r="U634" s="263"/>
      <c r="V634" s="273"/>
      <c r="W634" s="273"/>
      <c r="X634" s="274"/>
    </row>
    <row r="635" spans="1:24" ht="18" x14ac:dyDescent="0.25">
      <c r="A635" s="265"/>
      <c r="B635" s="266"/>
      <c r="C635" s="275"/>
      <c r="D635" s="267"/>
      <c r="E635" s="267"/>
      <c r="F635" s="267"/>
      <c r="G635" s="267"/>
      <c r="H635" s="267"/>
      <c r="I635" s="267"/>
      <c r="J635" s="267"/>
      <c r="K635" s="275"/>
      <c r="L635" s="268"/>
      <c r="M635" s="269"/>
      <c r="N635" s="270"/>
      <c r="O635" s="269"/>
      <c r="P635" s="270"/>
      <c r="Q635" s="263"/>
      <c r="R635" s="263"/>
      <c r="S635" s="262"/>
      <c r="T635" s="263"/>
      <c r="U635" s="263"/>
      <c r="V635" s="273"/>
      <c r="W635" s="273"/>
      <c r="X635" s="274"/>
    </row>
    <row r="636" spans="1:24" ht="18" x14ac:dyDescent="0.25">
      <c r="A636" s="265"/>
      <c r="B636" s="266"/>
      <c r="C636" s="275"/>
      <c r="D636" s="267"/>
      <c r="E636" s="267"/>
      <c r="F636" s="267"/>
      <c r="G636" s="267"/>
      <c r="H636" s="267"/>
      <c r="I636" s="267"/>
      <c r="J636" s="267"/>
      <c r="K636" s="275"/>
      <c r="L636" s="268"/>
      <c r="M636" s="269"/>
      <c r="N636" s="270"/>
      <c r="O636" s="269"/>
      <c r="P636" s="270"/>
      <c r="Q636" s="263"/>
      <c r="R636" s="263"/>
      <c r="S636" s="262"/>
      <c r="T636" s="263"/>
      <c r="U636" s="263"/>
      <c r="V636" s="273"/>
      <c r="W636" s="273"/>
      <c r="X636" s="274"/>
    </row>
    <row r="637" spans="1:24" ht="18" x14ac:dyDescent="0.25">
      <c r="A637" s="265"/>
      <c r="B637" s="266"/>
      <c r="C637" s="275"/>
      <c r="D637" s="267"/>
      <c r="E637" s="267"/>
      <c r="F637" s="267"/>
      <c r="G637" s="267"/>
      <c r="H637" s="267"/>
      <c r="I637" s="267"/>
      <c r="J637" s="267"/>
      <c r="K637" s="275"/>
      <c r="L637" s="268"/>
      <c r="M637" s="269"/>
      <c r="N637" s="270"/>
      <c r="O637" s="269"/>
      <c r="P637" s="270"/>
      <c r="Q637" s="263"/>
      <c r="R637" s="263"/>
      <c r="S637" s="262"/>
      <c r="T637" s="263"/>
      <c r="U637" s="263"/>
      <c r="V637" s="273"/>
      <c r="W637" s="273"/>
      <c r="X637" s="274"/>
    </row>
    <row r="638" spans="1:24" ht="18" x14ac:dyDescent="0.25">
      <c r="A638" s="265"/>
      <c r="B638" s="266"/>
      <c r="C638" s="275"/>
      <c r="D638" s="267"/>
      <c r="E638" s="267"/>
      <c r="F638" s="267"/>
      <c r="G638" s="267"/>
      <c r="H638" s="267"/>
      <c r="I638" s="267"/>
      <c r="J638" s="267"/>
      <c r="K638" s="275"/>
      <c r="L638" s="268"/>
      <c r="M638" s="269"/>
      <c r="N638" s="270"/>
      <c r="O638" s="269"/>
      <c r="P638" s="270"/>
      <c r="Q638" s="263"/>
      <c r="R638" s="263"/>
      <c r="S638" s="262"/>
      <c r="T638" s="263"/>
      <c r="U638" s="263"/>
      <c r="V638" s="273"/>
      <c r="W638" s="273"/>
      <c r="X638" s="274"/>
    </row>
    <row r="639" spans="1:24" ht="18" x14ac:dyDescent="0.25">
      <c r="A639" s="265"/>
      <c r="B639" s="266"/>
      <c r="C639" s="275"/>
      <c r="D639" s="267"/>
      <c r="E639" s="267"/>
      <c r="F639" s="267"/>
      <c r="G639" s="267"/>
      <c r="H639" s="267"/>
      <c r="I639" s="267"/>
      <c r="J639" s="267"/>
      <c r="K639" s="275"/>
      <c r="L639" s="268"/>
      <c r="M639" s="269"/>
      <c r="N639" s="270"/>
      <c r="O639" s="269"/>
      <c r="P639" s="270"/>
      <c r="Q639" s="263"/>
      <c r="R639" s="263"/>
      <c r="S639" s="262"/>
      <c r="T639" s="263"/>
      <c r="U639" s="263"/>
      <c r="V639" s="273"/>
      <c r="W639" s="273"/>
      <c r="X639" s="274"/>
    </row>
    <row r="640" spans="1:24" ht="18" x14ac:dyDescent="0.25">
      <c r="A640" s="265"/>
      <c r="B640" s="266"/>
      <c r="C640" s="275"/>
      <c r="D640" s="267"/>
      <c r="E640" s="267"/>
      <c r="F640" s="267"/>
      <c r="G640" s="267"/>
      <c r="H640" s="267"/>
      <c r="I640" s="267"/>
      <c r="J640" s="267"/>
      <c r="K640" s="275"/>
      <c r="L640" s="268"/>
      <c r="M640" s="269"/>
      <c r="N640" s="270"/>
      <c r="O640" s="269"/>
      <c r="P640" s="270"/>
      <c r="Q640" s="263"/>
      <c r="R640" s="263"/>
      <c r="S640" s="262"/>
      <c r="T640" s="263"/>
      <c r="U640" s="263"/>
      <c r="V640" s="273"/>
      <c r="W640" s="273"/>
      <c r="X640" s="274"/>
    </row>
    <row r="641" spans="1:24" ht="18" x14ac:dyDescent="0.25">
      <c r="A641" s="265"/>
      <c r="B641" s="266"/>
      <c r="C641" s="275"/>
      <c r="D641" s="267"/>
      <c r="E641" s="267"/>
      <c r="F641" s="267"/>
      <c r="G641" s="267"/>
      <c r="H641" s="267"/>
      <c r="I641" s="267"/>
      <c r="J641" s="267"/>
      <c r="K641" s="275"/>
      <c r="L641" s="268"/>
      <c r="M641" s="269"/>
      <c r="N641" s="270"/>
      <c r="O641" s="269"/>
      <c r="P641" s="270"/>
      <c r="Q641" s="263"/>
      <c r="R641" s="263"/>
      <c r="S641" s="262"/>
      <c r="T641" s="263"/>
      <c r="U641" s="263"/>
      <c r="V641" s="273"/>
      <c r="W641" s="273"/>
      <c r="X641" s="274"/>
    </row>
    <row r="642" spans="1:24" ht="18" x14ac:dyDescent="0.25">
      <c r="A642" s="265"/>
      <c r="B642" s="266"/>
      <c r="C642" s="275"/>
      <c r="D642" s="267"/>
      <c r="E642" s="267"/>
      <c r="F642" s="267"/>
      <c r="G642" s="267"/>
      <c r="H642" s="267"/>
      <c r="I642" s="267"/>
      <c r="J642" s="267"/>
      <c r="K642" s="275"/>
      <c r="L642" s="268"/>
      <c r="M642" s="269"/>
      <c r="N642" s="270"/>
      <c r="O642" s="269"/>
      <c r="P642" s="270"/>
      <c r="Q642" s="263"/>
      <c r="R642" s="263"/>
      <c r="S642" s="262"/>
      <c r="T642" s="263"/>
      <c r="U642" s="263"/>
      <c r="V642" s="273"/>
      <c r="W642" s="273"/>
      <c r="X642" s="274"/>
    </row>
    <row r="643" spans="1:24" ht="18" x14ac:dyDescent="0.25">
      <c r="A643" s="265"/>
      <c r="B643" s="266"/>
      <c r="C643" s="275"/>
      <c r="D643" s="267"/>
      <c r="E643" s="267"/>
      <c r="F643" s="267"/>
      <c r="G643" s="267"/>
      <c r="H643" s="267"/>
      <c r="I643" s="267"/>
      <c r="J643" s="267"/>
      <c r="K643" s="275"/>
      <c r="L643" s="268"/>
      <c r="M643" s="269"/>
      <c r="N643" s="270"/>
      <c r="O643" s="269"/>
      <c r="P643" s="270"/>
      <c r="Q643" s="263"/>
      <c r="R643" s="263"/>
      <c r="S643" s="262"/>
      <c r="T643" s="263"/>
      <c r="U643" s="263"/>
      <c r="V643" s="273"/>
      <c r="W643" s="273"/>
      <c r="X643" s="274"/>
    </row>
    <row r="644" spans="1:24" ht="18" x14ac:dyDescent="0.25">
      <c r="A644" s="265"/>
      <c r="B644" s="266"/>
      <c r="C644" s="275"/>
      <c r="D644" s="267"/>
      <c r="E644" s="267"/>
      <c r="F644" s="267"/>
      <c r="G644" s="267"/>
      <c r="H644" s="267"/>
      <c r="I644" s="267"/>
      <c r="J644" s="267"/>
      <c r="K644" s="275"/>
      <c r="L644" s="268"/>
      <c r="M644" s="269"/>
      <c r="N644" s="270"/>
      <c r="O644" s="269"/>
      <c r="P644" s="270"/>
      <c r="Q644" s="263"/>
      <c r="R644" s="263"/>
      <c r="S644" s="262"/>
      <c r="T644" s="263"/>
      <c r="U644" s="263"/>
      <c r="V644" s="273"/>
      <c r="W644" s="273"/>
      <c r="X644" s="274"/>
    </row>
    <row r="645" spans="1:24" ht="18" x14ac:dyDescent="0.25">
      <c r="A645" s="265"/>
      <c r="B645" s="266"/>
      <c r="C645" s="275"/>
      <c r="D645" s="267"/>
      <c r="E645" s="267"/>
      <c r="F645" s="267"/>
      <c r="G645" s="267"/>
      <c r="H645" s="267"/>
      <c r="I645" s="267"/>
      <c r="J645" s="267"/>
      <c r="K645" s="275"/>
      <c r="L645" s="268"/>
      <c r="M645" s="269"/>
      <c r="N645" s="270"/>
      <c r="O645" s="269"/>
      <c r="P645" s="270"/>
      <c r="Q645" s="263"/>
      <c r="R645" s="263"/>
      <c r="S645" s="262"/>
      <c r="T645" s="263"/>
      <c r="U645" s="263"/>
      <c r="V645" s="273"/>
      <c r="W645" s="273"/>
      <c r="X645" s="274"/>
    </row>
    <row r="646" spans="1:24" ht="18" x14ac:dyDescent="0.25">
      <c r="A646" s="265"/>
      <c r="B646" s="266"/>
      <c r="C646" s="275"/>
      <c r="D646" s="267"/>
      <c r="E646" s="267"/>
      <c r="F646" s="267"/>
      <c r="G646" s="267"/>
      <c r="H646" s="267"/>
      <c r="I646" s="267"/>
      <c r="J646" s="267"/>
      <c r="K646" s="275"/>
      <c r="L646" s="268"/>
      <c r="M646" s="269"/>
      <c r="N646" s="270"/>
      <c r="O646" s="269"/>
      <c r="P646" s="270"/>
      <c r="Q646" s="263"/>
      <c r="R646" s="263"/>
      <c r="S646" s="262"/>
      <c r="T646" s="263"/>
      <c r="U646" s="263"/>
      <c r="V646" s="273"/>
      <c r="W646" s="273"/>
      <c r="X646" s="274"/>
    </row>
    <row r="647" spans="1:24" ht="18" x14ac:dyDescent="0.25">
      <c r="A647" s="265"/>
      <c r="B647" s="266"/>
      <c r="C647" s="275"/>
      <c r="D647" s="267"/>
      <c r="E647" s="267"/>
      <c r="F647" s="267"/>
      <c r="G647" s="267"/>
      <c r="H647" s="267"/>
      <c r="I647" s="267"/>
      <c r="J647" s="267"/>
      <c r="K647" s="275"/>
      <c r="L647" s="268"/>
      <c r="M647" s="269"/>
      <c r="N647" s="270"/>
      <c r="O647" s="269"/>
      <c r="P647" s="270"/>
      <c r="Q647" s="263"/>
      <c r="R647" s="263"/>
      <c r="S647" s="262"/>
      <c r="T647" s="263"/>
      <c r="U647" s="263"/>
      <c r="V647" s="273"/>
      <c r="W647" s="273"/>
      <c r="X647" s="274"/>
    </row>
    <row r="648" spans="1:24" ht="18" x14ac:dyDescent="0.25">
      <c r="A648" s="265"/>
      <c r="B648" s="266"/>
      <c r="C648" s="275"/>
      <c r="D648" s="267"/>
      <c r="E648" s="267"/>
      <c r="F648" s="267"/>
      <c r="G648" s="267"/>
      <c r="H648" s="267"/>
      <c r="I648" s="267"/>
      <c r="J648" s="267"/>
      <c r="K648" s="275"/>
      <c r="L648" s="268"/>
      <c r="M648" s="269"/>
      <c r="N648" s="270"/>
      <c r="O648" s="269"/>
      <c r="P648" s="270"/>
      <c r="Q648" s="263"/>
      <c r="R648" s="263"/>
      <c r="S648" s="262"/>
      <c r="T648" s="263"/>
      <c r="U648" s="263"/>
      <c r="V648" s="273"/>
      <c r="W648" s="273"/>
      <c r="X648" s="274"/>
    </row>
    <row r="649" spans="1:24" ht="18" x14ac:dyDescent="0.25">
      <c r="A649" s="265"/>
      <c r="B649" s="266"/>
      <c r="C649" s="275"/>
      <c r="D649" s="267"/>
      <c r="E649" s="267"/>
      <c r="F649" s="267"/>
      <c r="G649" s="267"/>
      <c r="H649" s="267"/>
      <c r="I649" s="267"/>
      <c r="J649" s="267"/>
      <c r="K649" s="275"/>
      <c r="L649" s="268"/>
      <c r="M649" s="269"/>
      <c r="N649" s="270"/>
      <c r="O649" s="269"/>
      <c r="P649" s="270"/>
      <c r="Q649" s="263"/>
      <c r="R649" s="263"/>
      <c r="S649" s="262"/>
      <c r="T649" s="263"/>
      <c r="U649" s="263"/>
      <c r="V649" s="273"/>
      <c r="W649" s="273"/>
      <c r="X649" s="274"/>
    </row>
    <row r="650" spans="1:24" ht="18" x14ac:dyDescent="0.25">
      <c r="A650" s="265"/>
      <c r="B650" s="266"/>
      <c r="C650" s="275"/>
      <c r="D650" s="267"/>
      <c r="E650" s="267"/>
      <c r="F650" s="267"/>
      <c r="G650" s="267"/>
      <c r="H650" s="267"/>
      <c r="I650" s="267"/>
      <c r="J650" s="267"/>
      <c r="K650" s="275"/>
      <c r="L650" s="268"/>
      <c r="M650" s="269"/>
      <c r="N650" s="270"/>
      <c r="O650" s="269"/>
      <c r="P650" s="270"/>
      <c r="Q650" s="263"/>
      <c r="R650" s="263"/>
      <c r="S650" s="262"/>
      <c r="T650" s="263"/>
      <c r="U650" s="263"/>
      <c r="V650" s="273"/>
      <c r="W650" s="273"/>
      <c r="X650" s="274"/>
    </row>
    <row r="651" spans="1:24" ht="18" x14ac:dyDescent="0.25">
      <c r="A651" s="265"/>
      <c r="B651" s="266"/>
      <c r="C651" s="275"/>
      <c r="D651" s="267"/>
      <c r="E651" s="267"/>
      <c r="F651" s="267"/>
      <c r="G651" s="267"/>
      <c r="H651" s="267"/>
      <c r="I651" s="267"/>
      <c r="J651" s="267"/>
      <c r="K651" s="275"/>
      <c r="L651" s="268"/>
      <c r="M651" s="269"/>
      <c r="N651" s="270"/>
      <c r="O651" s="269"/>
      <c r="P651" s="270"/>
      <c r="Q651" s="263"/>
      <c r="R651" s="263"/>
      <c r="S651" s="262"/>
      <c r="T651" s="263"/>
      <c r="U651" s="263"/>
      <c r="V651" s="273"/>
      <c r="W651" s="273"/>
      <c r="X651" s="274"/>
    </row>
    <row r="652" spans="1:24" ht="18" x14ac:dyDescent="0.25">
      <c r="A652" s="265"/>
      <c r="B652" s="266"/>
      <c r="C652" s="275"/>
      <c r="D652" s="267"/>
      <c r="E652" s="267"/>
      <c r="F652" s="267"/>
      <c r="G652" s="267"/>
      <c r="H652" s="267"/>
      <c r="I652" s="267"/>
      <c r="J652" s="267"/>
      <c r="K652" s="275"/>
      <c r="L652" s="268"/>
      <c r="M652" s="269"/>
      <c r="N652" s="270"/>
      <c r="O652" s="269"/>
      <c r="P652" s="270"/>
      <c r="Q652" s="263"/>
      <c r="R652" s="263"/>
      <c r="S652" s="262"/>
      <c r="T652" s="263"/>
      <c r="U652" s="263"/>
      <c r="V652" s="273"/>
      <c r="W652" s="273"/>
      <c r="X652" s="274"/>
    </row>
    <row r="653" spans="1:24" ht="18" x14ac:dyDescent="0.25">
      <c r="A653" s="265"/>
      <c r="B653" s="266"/>
      <c r="C653" s="275"/>
      <c r="D653" s="267"/>
      <c r="E653" s="267"/>
      <c r="F653" s="267"/>
      <c r="G653" s="267"/>
      <c r="H653" s="267"/>
      <c r="I653" s="267"/>
      <c r="J653" s="267"/>
      <c r="K653" s="275"/>
      <c r="L653" s="268"/>
      <c r="M653" s="269"/>
      <c r="N653" s="270"/>
      <c r="O653" s="269"/>
      <c r="P653" s="270"/>
      <c r="Q653" s="263"/>
      <c r="R653" s="263"/>
      <c r="S653" s="262"/>
      <c r="T653" s="263"/>
      <c r="U653" s="263"/>
      <c r="V653" s="273"/>
      <c r="W653" s="273"/>
      <c r="X653" s="274"/>
    </row>
    <row r="654" spans="1:24" ht="18" x14ac:dyDescent="0.25">
      <c r="A654" s="265"/>
      <c r="B654" s="266"/>
      <c r="C654" s="275"/>
      <c r="D654" s="267"/>
      <c r="E654" s="267"/>
      <c r="F654" s="267"/>
      <c r="G654" s="267"/>
      <c r="H654" s="267"/>
      <c r="I654" s="267"/>
      <c r="J654" s="267"/>
      <c r="K654" s="275"/>
      <c r="L654" s="268"/>
      <c r="M654" s="269"/>
      <c r="N654" s="270"/>
      <c r="O654" s="269"/>
      <c r="P654" s="270"/>
      <c r="Q654" s="263"/>
      <c r="R654" s="263"/>
      <c r="S654" s="262"/>
      <c r="T654" s="263"/>
      <c r="U654" s="263"/>
      <c r="V654" s="273"/>
      <c r="W654" s="273"/>
      <c r="X654" s="274"/>
    </row>
    <row r="655" spans="1:24" ht="18" x14ac:dyDescent="0.25">
      <c r="A655" s="265"/>
      <c r="B655" s="266"/>
      <c r="C655" s="275"/>
      <c r="D655" s="267"/>
      <c r="E655" s="267"/>
      <c r="F655" s="267"/>
      <c r="G655" s="267"/>
      <c r="H655" s="267"/>
      <c r="I655" s="267"/>
      <c r="J655" s="267"/>
      <c r="K655" s="275"/>
      <c r="L655" s="268"/>
      <c r="M655" s="269"/>
      <c r="N655" s="270"/>
      <c r="O655" s="269"/>
      <c r="P655" s="270"/>
      <c r="Q655" s="263"/>
      <c r="R655" s="263"/>
      <c r="S655" s="262"/>
      <c r="T655" s="263"/>
      <c r="U655" s="263"/>
      <c r="V655" s="273"/>
      <c r="W655" s="273"/>
      <c r="X655" s="274"/>
    </row>
    <row r="656" spans="1:24" ht="18" x14ac:dyDescent="0.25">
      <c r="A656" s="265"/>
      <c r="B656" s="266"/>
      <c r="C656" s="275"/>
      <c r="D656" s="267"/>
      <c r="E656" s="267"/>
      <c r="F656" s="267"/>
      <c r="G656" s="267"/>
      <c r="H656" s="267"/>
      <c r="I656" s="267"/>
      <c r="J656" s="267"/>
      <c r="K656" s="275"/>
      <c r="L656" s="268"/>
      <c r="M656" s="269"/>
      <c r="N656" s="270"/>
      <c r="O656" s="269"/>
      <c r="P656" s="270"/>
      <c r="Q656" s="263"/>
      <c r="R656" s="263"/>
      <c r="S656" s="262"/>
      <c r="T656" s="263"/>
      <c r="U656" s="263"/>
      <c r="V656" s="273"/>
      <c r="W656" s="273"/>
      <c r="X656" s="274"/>
    </row>
    <row r="657" spans="1:24" ht="18" x14ac:dyDescent="0.25">
      <c r="A657" s="265"/>
      <c r="B657" s="266"/>
      <c r="C657" s="275"/>
      <c r="D657" s="267"/>
      <c r="E657" s="267"/>
      <c r="F657" s="267"/>
      <c r="G657" s="267"/>
      <c r="H657" s="267"/>
      <c r="I657" s="267"/>
      <c r="J657" s="267"/>
      <c r="K657" s="275"/>
      <c r="L657" s="268"/>
      <c r="M657" s="269"/>
      <c r="N657" s="270"/>
      <c r="O657" s="269"/>
      <c r="P657" s="270"/>
      <c r="Q657" s="263"/>
      <c r="R657" s="263"/>
      <c r="S657" s="262"/>
      <c r="T657" s="263"/>
      <c r="U657" s="263"/>
      <c r="V657" s="273"/>
      <c r="W657" s="273"/>
      <c r="X657" s="274"/>
    </row>
    <row r="658" spans="1:24" ht="18" x14ac:dyDescent="0.25">
      <c r="A658" s="265"/>
      <c r="B658" s="266"/>
      <c r="C658" s="275"/>
      <c r="D658" s="267"/>
      <c r="E658" s="267"/>
      <c r="F658" s="267"/>
      <c r="G658" s="267"/>
      <c r="H658" s="267"/>
      <c r="I658" s="267"/>
      <c r="J658" s="267"/>
      <c r="K658" s="275"/>
      <c r="L658" s="268"/>
      <c r="M658" s="269"/>
      <c r="N658" s="270"/>
      <c r="O658" s="269"/>
      <c r="P658" s="270"/>
      <c r="Q658" s="263"/>
      <c r="R658" s="263"/>
      <c r="S658" s="262"/>
      <c r="T658" s="263"/>
      <c r="U658" s="263"/>
      <c r="V658" s="273"/>
      <c r="W658" s="273"/>
      <c r="X658" s="274"/>
    </row>
    <row r="659" spans="1:24" ht="18" x14ac:dyDescent="0.25">
      <c r="A659" s="265"/>
      <c r="B659" s="266"/>
      <c r="C659" s="275"/>
      <c r="D659" s="267"/>
      <c r="E659" s="267"/>
      <c r="F659" s="267"/>
      <c r="G659" s="267"/>
      <c r="H659" s="267"/>
      <c r="I659" s="267"/>
      <c r="J659" s="267"/>
      <c r="K659" s="275"/>
      <c r="L659" s="268"/>
      <c r="M659" s="269"/>
      <c r="N659" s="270"/>
      <c r="O659" s="269"/>
      <c r="P659" s="270"/>
      <c r="Q659" s="263"/>
      <c r="R659" s="263"/>
      <c r="S659" s="262"/>
      <c r="T659" s="263"/>
      <c r="U659" s="263"/>
      <c r="V659" s="273"/>
      <c r="W659" s="273"/>
      <c r="X659" s="274"/>
    </row>
    <row r="660" spans="1:24" ht="18" x14ac:dyDescent="0.25">
      <c r="A660" s="265"/>
      <c r="B660" s="266"/>
      <c r="C660" s="275"/>
      <c r="D660" s="267"/>
      <c r="E660" s="267"/>
      <c r="F660" s="267"/>
      <c r="G660" s="267"/>
      <c r="H660" s="267"/>
      <c r="I660" s="267"/>
      <c r="J660" s="267"/>
      <c r="K660" s="275"/>
      <c r="L660" s="268"/>
      <c r="M660" s="269"/>
      <c r="N660" s="270"/>
      <c r="O660" s="269"/>
      <c r="P660" s="270"/>
      <c r="Q660" s="263"/>
      <c r="R660" s="263"/>
      <c r="S660" s="262"/>
      <c r="T660" s="263"/>
      <c r="U660" s="263"/>
      <c r="V660" s="273"/>
      <c r="W660" s="273"/>
      <c r="X660" s="274"/>
    </row>
    <row r="661" spans="1:24" ht="18" x14ac:dyDescent="0.25">
      <c r="A661" s="265"/>
      <c r="B661" s="266"/>
      <c r="C661" s="275"/>
      <c r="D661" s="267"/>
      <c r="E661" s="267"/>
      <c r="F661" s="267"/>
      <c r="G661" s="267"/>
      <c r="H661" s="267"/>
      <c r="I661" s="267"/>
      <c r="J661" s="267"/>
      <c r="K661" s="275"/>
      <c r="L661" s="268"/>
      <c r="M661" s="269"/>
      <c r="N661" s="270"/>
      <c r="O661" s="269"/>
      <c r="P661" s="270"/>
      <c r="Q661" s="263"/>
      <c r="R661" s="263"/>
      <c r="S661" s="262"/>
      <c r="T661" s="263"/>
      <c r="U661" s="263"/>
      <c r="V661" s="273"/>
      <c r="W661" s="273"/>
      <c r="X661" s="274"/>
    </row>
    <row r="662" spans="1:24" ht="18" x14ac:dyDescent="0.25">
      <c r="A662" s="265"/>
      <c r="B662" s="266"/>
      <c r="C662" s="275"/>
      <c r="D662" s="267"/>
      <c r="E662" s="267"/>
      <c r="F662" s="267"/>
      <c r="G662" s="267"/>
      <c r="H662" s="267"/>
      <c r="I662" s="267"/>
      <c r="J662" s="267"/>
      <c r="K662" s="275"/>
      <c r="L662" s="268"/>
      <c r="M662" s="269"/>
      <c r="N662" s="270"/>
      <c r="O662" s="269"/>
      <c r="P662" s="270"/>
      <c r="Q662" s="263"/>
      <c r="R662" s="263"/>
      <c r="S662" s="262"/>
      <c r="T662" s="263"/>
      <c r="U662" s="263"/>
      <c r="V662" s="273"/>
      <c r="W662" s="273"/>
      <c r="X662" s="274"/>
    </row>
    <row r="663" spans="1:24" ht="18" x14ac:dyDescent="0.25">
      <c r="A663" s="265"/>
      <c r="B663" s="266"/>
      <c r="C663" s="275"/>
      <c r="D663" s="267"/>
      <c r="E663" s="267"/>
      <c r="F663" s="267"/>
      <c r="G663" s="267"/>
      <c r="H663" s="267"/>
      <c r="I663" s="267"/>
      <c r="J663" s="267"/>
      <c r="K663" s="275"/>
      <c r="L663" s="268"/>
      <c r="M663" s="269"/>
      <c r="N663" s="270"/>
      <c r="O663" s="269"/>
      <c r="P663" s="270"/>
      <c r="Q663" s="263"/>
      <c r="R663" s="263"/>
      <c r="S663" s="262"/>
      <c r="T663" s="263"/>
      <c r="U663" s="263"/>
      <c r="V663" s="273"/>
      <c r="W663" s="273"/>
      <c r="X663" s="274"/>
    </row>
    <row r="664" spans="1:24" ht="18" x14ac:dyDescent="0.25">
      <c r="A664" s="265"/>
      <c r="B664" s="266"/>
      <c r="C664" s="275"/>
      <c r="D664" s="267"/>
      <c r="E664" s="267"/>
      <c r="F664" s="267"/>
      <c r="G664" s="267"/>
      <c r="H664" s="267"/>
      <c r="I664" s="267"/>
      <c r="J664" s="267"/>
      <c r="K664" s="275"/>
      <c r="L664" s="268"/>
      <c r="M664" s="269"/>
      <c r="N664" s="270"/>
      <c r="O664" s="269"/>
      <c r="P664" s="270"/>
      <c r="Q664" s="263"/>
      <c r="R664" s="263"/>
      <c r="S664" s="262"/>
      <c r="T664" s="263"/>
      <c r="U664" s="263"/>
      <c r="V664" s="273"/>
      <c r="W664" s="273"/>
      <c r="X664" s="274"/>
    </row>
    <row r="665" spans="1:24" ht="18" x14ac:dyDescent="0.25">
      <c r="A665" s="265"/>
      <c r="B665" s="266"/>
      <c r="C665" s="275"/>
      <c r="D665" s="267"/>
      <c r="E665" s="267"/>
      <c r="F665" s="267"/>
      <c r="G665" s="267"/>
      <c r="H665" s="267"/>
      <c r="I665" s="267"/>
      <c r="J665" s="267"/>
      <c r="K665" s="275"/>
      <c r="L665" s="268"/>
      <c r="M665" s="269"/>
      <c r="N665" s="270"/>
      <c r="O665" s="269"/>
      <c r="P665" s="270"/>
      <c r="Q665" s="263"/>
      <c r="R665" s="263"/>
      <c r="S665" s="262"/>
      <c r="T665" s="263"/>
      <c r="U665" s="263"/>
      <c r="V665" s="273"/>
      <c r="W665" s="273"/>
      <c r="X665" s="274"/>
    </row>
    <row r="666" spans="1:24" ht="18" x14ac:dyDescent="0.25">
      <c r="A666" s="265"/>
      <c r="B666" s="266"/>
      <c r="C666" s="275"/>
      <c r="D666" s="267"/>
      <c r="E666" s="267"/>
      <c r="F666" s="267"/>
      <c r="G666" s="267"/>
      <c r="H666" s="267"/>
      <c r="I666" s="267"/>
      <c r="J666" s="267"/>
      <c r="K666" s="275"/>
      <c r="L666" s="268"/>
      <c r="M666" s="269"/>
      <c r="N666" s="270"/>
      <c r="O666" s="269"/>
      <c r="P666" s="270"/>
      <c r="Q666" s="263"/>
      <c r="R666" s="263"/>
      <c r="S666" s="262"/>
      <c r="T666" s="263"/>
      <c r="U666" s="263"/>
      <c r="V666" s="273"/>
      <c r="W666" s="273"/>
      <c r="X666" s="274"/>
    </row>
    <row r="667" spans="1:24" ht="18" x14ac:dyDescent="0.25">
      <c r="A667" s="265"/>
      <c r="B667" s="266"/>
      <c r="C667" s="275"/>
      <c r="D667" s="267"/>
      <c r="E667" s="267"/>
      <c r="F667" s="267"/>
      <c r="G667" s="267"/>
      <c r="H667" s="267"/>
      <c r="I667" s="267"/>
      <c r="J667" s="267"/>
      <c r="K667" s="275"/>
      <c r="L667" s="268"/>
      <c r="M667" s="269"/>
      <c r="N667" s="270"/>
      <c r="O667" s="269"/>
      <c r="P667" s="270"/>
      <c r="Q667" s="263"/>
      <c r="R667" s="263"/>
      <c r="S667" s="262"/>
      <c r="T667" s="263"/>
      <c r="U667" s="263"/>
      <c r="V667" s="273"/>
      <c r="W667" s="273"/>
      <c r="X667" s="274"/>
    </row>
    <row r="668" spans="1:24" ht="18" x14ac:dyDescent="0.25">
      <c r="A668" s="265"/>
      <c r="B668" s="266"/>
      <c r="C668" s="275"/>
      <c r="D668" s="267"/>
      <c r="E668" s="267"/>
      <c r="F668" s="267"/>
      <c r="G668" s="267"/>
      <c r="H668" s="267"/>
      <c r="I668" s="267"/>
      <c r="J668" s="267"/>
      <c r="K668" s="275"/>
      <c r="L668" s="268"/>
      <c r="M668" s="269"/>
      <c r="N668" s="270"/>
      <c r="O668" s="269"/>
      <c r="P668" s="270"/>
      <c r="Q668" s="263"/>
      <c r="R668" s="263"/>
      <c r="S668" s="262"/>
      <c r="T668" s="263"/>
      <c r="U668" s="263"/>
      <c r="V668" s="273"/>
      <c r="W668" s="273"/>
      <c r="X668" s="274"/>
    </row>
    <row r="669" spans="1:24" ht="18" x14ac:dyDescent="0.25">
      <c r="A669" s="265"/>
      <c r="B669" s="266"/>
      <c r="C669" s="275"/>
      <c r="D669" s="267"/>
      <c r="E669" s="267"/>
      <c r="F669" s="267"/>
      <c r="G669" s="267"/>
      <c r="H669" s="267"/>
      <c r="I669" s="267"/>
      <c r="J669" s="267"/>
      <c r="K669" s="275"/>
      <c r="L669" s="268"/>
      <c r="M669" s="269"/>
      <c r="N669" s="270"/>
      <c r="O669" s="269"/>
      <c r="P669" s="270"/>
      <c r="Q669" s="263"/>
      <c r="R669" s="263"/>
      <c r="S669" s="262"/>
      <c r="T669" s="263"/>
      <c r="U669" s="263"/>
      <c r="V669" s="273"/>
      <c r="W669" s="273"/>
      <c r="X669" s="274"/>
    </row>
    <row r="670" spans="1:24" ht="18" x14ac:dyDescent="0.25">
      <c r="A670" s="265"/>
      <c r="B670" s="266"/>
      <c r="C670" s="275"/>
      <c r="D670" s="267"/>
      <c r="E670" s="267"/>
      <c r="F670" s="267"/>
      <c r="G670" s="267"/>
      <c r="H670" s="267"/>
      <c r="I670" s="267"/>
      <c r="J670" s="267"/>
      <c r="K670" s="275"/>
      <c r="L670" s="268"/>
      <c r="M670" s="269"/>
      <c r="N670" s="270"/>
      <c r="O670" s="269"/>
      <c r="P670" s="270"/>
      <c r="Q670" s="263"/>
      <c r="R670" s="263"/>
      <c r="S670" s="262"/>
      <c r="T670" s="263"/>
      <c r="U670" s="263"/>
      <c r="V670" s="273"/>
      <c r="W670" s="273"/>
      <c r="X670" s="274"/>
    </row>
    <row r="671" spans="1:24" ht="18" x14ac:dyDescent="0.25">
      <c r="A671" s="265"/>
      <c r="B671" s="266"/>
      <c r="C671" s="275"/>
      <c r="D671" s="267"/>
      <c r="E671" s="267"/>
      <c r="F671" s="267"/>
      <c r="G671" s="267"/>
      <c r="H671" s="267"/>
      <c r="I671" s="267"/>
      <c r="J671" s="267"/>
      <c r="K671" s="275"/>
      <c r="L671" s="268"/>
      <c r="M671" s="269"/>
      <c r="N671" s="270"/>
      <c r="O671" s="269"/>
      <c r="P671" s="270"/>
      <c r="Q671" s="263"/>
      <c r="R671" s="263"/>
      <c r="S671" s="262"/>
      <c r="T671" s="263"/>
      <c r="U671" s="263"/>
      <c r="V671" s="273"/>
      <c r="W671" s="273"/>
      <c r="X671" s="274"/>
    </row>
    <row r="672" spans="1:24" ht="18" x14ac:dyDescent="0.25">
      <c r="A672" s="265"/>
      <c r="B672" s="266"/>
      <c r="C672" s="275"/>
      <c r="D672" s="267"/>
      <c r="E672" s="267"/>
      <c r="F672" s="267"/>
      <c r="G672" s="267"/>
      <c r="H672" s="267"/>
      <c r="I672" s="267"/>
      <c r="J672" s="267"/>
      <c r="K672" s="275"/>
      <c r="L672" s="268"/>
      <c r="M672" s="269"/>
      <c r="N672" s="270"/>
      <c r="O672" s="269"/>
      <c r="P672" s="270"/>
      <c r="Q672" s="263"/>
      <c r="R672" s="263"/>
      <c r="S672" s="262"/>
      <c r="T672" s="263"/>
      <c r="U672" s="263"/>
      <c r="V672" s="273"/>
      <c r="W672" s="273"/>
      <c r="X672" s="274"/>
    </row>
    <row r="673" spans="1:24" ht="18" x14ac:dyDescent="0.25">
      <c r="A673" s="265"/>
      <c r="B673" s="266"/>
      <c r="C673" s="275"/>
      <c r="D673" s="267"/>
      <c r="E673" s="267"/>
      <c r="F673" s="267"/>
      <c r="G673" s="267"/>
      <c r="H673" s="267"/>
      <c r="I673" s="267"/>
      <c r="J673" s="267"/>
      <c r="K673" s="275"/>
      <c r="L673" s="268"/>
      <c r="M673" s="269"/>
      <c r="N673" s="270"/>
      <c r="O673" s="269"/>
      <c r="P673" s="270"/>
      <c r="Q673" s="263"/>
      <c r="R673" s="263"/>
      <c r="S673" s="262"/>
      <c r="T673" s="263"/>
      <c r="U673" s="263"/>
      <c r="V673" s="273"/>
      <c r="W673" s="273"/>
      <c r="X673" s="274"/>
    </row>
    <row r="674" spans="1:24" ht="18" x14ac:dyDescent="0.25">
      <c r="A674" s="265"/>
      <c r="B674" s="266"/>
      <c r="C674" s="275"/>
      <c r="D674" s="267"/>
      <c r="E674" s="267"/>
      <c r="F674" s="267"/>
      <c r="G674" s="267"/>
      <c r="H674" s="267"/>
      <c r="I674" s="267"/>
      <c r="J674" s="267"/>
      <c r="K674" s="275"/>
      <c r="L674" s="268"/>
      <c r="M674" s="269"/>
      <c r="N674" s="270"/>
      <c r="O674" s="269"/>
      <c r="P674" s="270"/>
      <c r="Q674" s="263"/>
      <c r="R674" s="263"/>
      <c r="S674" s="262"/>
      <c r="T674" s="263"/>
      <c r="U674" s="263"/>
      <c r="V674" s="273"/>
      <c r="W674" s="273"/>
      <c r="X674" s="274"/>
    </row>
    <row r="675" spans="1:24" ht="18" x14ac:dyDescent="0.25">
      <c r="A675" s="265"/>
      <c r="B675" s="266"/>
      <c r="C675" s="275"/>
      <c r="D675" s="267"/>
      <c r="E675" s="267"/>
      <c r="F675" s="267"/>
      <c r="G675" s="267"/>
      <c r="H675" s="267"/>
      <c r="I675" s="267"/>
      <c r="J675" s="267"/>
      <c r="K675" s="275"/>
      <c r="L675" s="268"/>
      <c r="M675" s="269"/>
      <c r="N675" s="270"/>
      <c r="O675" s="269"/>
      <c r="P675" s="270"/>
      <c r="Q675" s="263"/>
      <c r="R675" s="263"/>
      <c r="S675" s="262"/>
      <c r="T675" s="263"/>
      <c r="U675" s="263"/>
      <c r="V675" s="273"/>
      <c r="W675" s="273"/>
      <c r="X675" s="274"/>
    </row>
    <row r="676" spans="1:24" ht="18" x14ac:dyDescent="0.25">
      <c r="A676" s="265"/>
      <c r="B676" s="266"/>
      <c r="C676" s="275"/>
      <c r="D676" s="267"/>
      <c r="E676" s="267"/>
      <c r="F676" s="267"/>
      <c r="G676" s="267"/>
      <c r="H676" s="267"/>
      <c r="I676" s="267"/>
      <c r="J676" s="267"/>
      <c r="K676" s="275"/>
      <c r="L676" s="268"/>
      <c r="M676" s="269"/>
      <c r="N676" s="270"/>
      <c r="O676" s="269"/>
      <c r="P676" s="270"/>
      <c r="Q676" s="263"/>
      <c r="R676" s="263"/>
      <c r="S676" s="262"/>
      <c r="T676" s="263"/>
      <c r="U676" s="263"/>
      <c r="V676" s="273"/>
      <c r="W676" s="273"/>
      <c r="X676" s="274"/>
    </row>
    <row r="677" spans="1:24" ht="18" x14ac:dyDescent="0.25">
      <c r="A677" s="265"/>
      <c r="B677" s="266"/>
      <c r="C677" s="275"/>
      <c r="D677" s="267"/>
      <c r="E677" s="267"/>
      <c r="F677" s="267"/>
      <c r="G677" s="267"/>
      <c r="H677" s="267"/>
      <c r="I677" s="267"/>
      <c r="J677" s="267"/>
      <c r="K677" s="275"/>
      <c r="L677" s="268"/>
      <c r="M677" s="269"/>
      <c r="N677" s="270"/>
      <c r="O677" s="269"/>
      <c r="P677" s="270"/>
      <c r="Q677" s="263"/>
      <c r="R677" s="263"/>
      <c r="S677" s="262"/>
      <c r="T677" s="263"/>
      <c r="U677" s="263"/>
      <c r="V677" s="273"/>
      <c r="W677" s="273"/>
      <c r="X677" s="274"/>
    </row>
    <row r="678" spans="1:24" ht="18" x14ac:dyDescent="0.25">
      <c r="A678" s="265"/>
      <c r="B678" s="266"/>
      <c r="C678" s="275"/>
      <c r="D678" s="267"/>
      <c r="E678" s="267"/>
      <c r="F678" s="267"/>
      <c r="G678" s="267"/>
      <c r="H678" s="267"/>
      <c r="I678" s="267"/>
      <c r="J678" s="267"/>
      <c r="K678" s="275"/>
      <c r="L678" s="268"/>
      <c r="M678" s="269"/>
      <c r="N678" s="270"/>
      <c r="O678" s="269"/>
      <c r="P678" s="270"/>
      <c r="Q678" s="263"/>
      <c r="R678" s="263"/>
      <c r="S678" s="262"/>
      <c r="T678" s="263"/>
      <c r="U678" s="263"/>
      <c r="V678" s="273"/>
      <c r="W678" s="273"/>
      <c r="X678" s="274"/>
    </row>
    <row r="679" spans="1:24" ht="18" x14ac:dyDescent="0.25">
      <c r="A679" s="265"/>
      <c r="B679" s="266"/>
      <c r="C679" s="275"/>
      <c r="D679" s="267"/>
      <c r="E679" s="267"/>
      <c r="F679" s="267"/>
      <c r="G679" s="267"/>
      <c r="H679" s="267"/>
      <c r="I679" s="267"/>
      <c r="J679" s="267"/>
      <c r="K679" s="275"/>
      <c r="L679" s="268"/>
      <c r="M679" s="269"/>
      <c r="N679" s="270"/>
      <c r="O679" s="269"/>
      <c r="P679" s="270"/>
      <c r="Q679" s="263"/>
      <c r="R679" s="263"/>
      <c r="S679" s="262"/>
      <c r="T679" s="263"/>
      <c r="U679" s="263"/>
      <c r="V679" s="273"/>
      <c r="W679" s="273"/>
      <c r="X679" s="274"/>
    </row>
    <row r="680" spans="1:24" ht="18" x14ac:dyDescent="0.25">
      <c r="A680" s="265"/>
      <c r="B680" s="266"/>
      <c r="C680" s="275"/>
      <c r="D680" s="267"/>
      <c r="E680" s="267"/>
      <c r="F680" s="267"/>
      <c r="G680" s="267"/>
      <c r="H680" s="267"/>
      <c r="I680" s="267"/>
      <c r="J680" s="267"/>
      <c r="K680" s="275"/>
      <c r="L680" s="268"/>
      <c r="M680" s="269"/>
      <c r="N680" s="270"/>
      <c r="O680" s="269"/>
      <c r="P680" s="270"/>
      <c r="Q680" s="263"/>
      <c r="R680" s="263"/>
      <c r="S680" s="262"/>
      <c r="T680" s="263"/>
      <c r="U680" s="263"/>
      <c r="V680" s="273"/>
      <c r="W680" s="273"/>
      <c r="X680" s="274"/>
    </row>
    <row r="681" spans="1:24" ht="18" x14ac:dyDescent="0.25">
      <c r="A681" s="265"/>
      <c r="B681" s="266"/>
      <c r="C681" s="275"/>
      <c r="D681" s="267"/>
      <c r="E681" s="267"/>
      <c r="F681" s="267"/>
      <c r="G681" s="267"/>
      <c r="H681" s="267"/>
      <c r="I681" s="267"/>
      <c r="J681" s="267"/>
      <c r="K681" s="275"/>
      <c r="L681" s="268"/>
      <c r="M681" s="269"/>
      <c r="N681" s="270"/>
      <c r="O681" s="269"/>
      <c r="P681" s="270"/>
      <c r="Q681" s="263"/>
      <c r="R681" s="263"/>
      <c r="S681" s="262"/>
      <c r="T681" s="263"/>
      <c r="U681" s="263"/>
      <c r="V681" s="273"/>
      <c r="W681" s="273"/>
      <c r="X681" s="274"/>
    </row>
    <row r="682" spans="1:24" ht="18" x14ac:dyDescent="0.25">
      <c r="A682" s="265"/>
      <c r="B682" s="266"/>
      <c r="C682" s="275"/>
      <c r="D682" s="267"/>
      <c r="E682" s="267"/>
      <c r="F682" s="267"/>
      <c r="G682" s="267"/>
      <c r="H682" s="267"/>
      <c r="I682" s="267"/>
      <c r="J682" s="267"/>
      <c r="K682" s="275"/>
      <c r="L682" s="268"/>
      <c r="M682" s="269"/>
      <c r="N682" s="270"/>
      <c r="O682" s="269"/>
      <c r="P682" s="270"/>
      <c r="Q682" s="263"/>
      <c r="R682" s="263"/>
      <c r="S682" s="262"/>
      <c r="T682" s="263"/>
      <c r="U682" s="263"/>
      <c r="V682" s="273"/>
      <c r="W682" s="273"/>
      <c r="X682" s="274"/>
    </row>
    <row r="683" spans="1:24" ht="18" x14ac:dyDescent="0.25">
      <c r="A683" s="265"/>
      <c r="B683" s="266"/>
      <c r="C683" s="275"/>
      <c r="D683" s="267"/>
      <c r="E683" s="267"/>
      <c r="F683" s="267"/>
      <c r="G683" s="267"/>
      <c r="H683" s="267"/>
      <c r="I683" s="267"/>
      <c r="J683" s="267"/>
      <c r="K683" s="275"/>
      <c r="L683" s="268"/>
      <c r="M683" s="269"/>
      <c r="N683" s="270"/>
      <c r="O683" s="269"/>
      <c r="P683" s="270"/>
      <c r="Q683" s="263"/>
      <c r="R683" s="263"/>
      <c r="S683" s="262"/>
      <c r="T683" s="263"/>
      <c r="U683" s="263"/>
      <c r="V683" s="273"/>
      <c r="W683" s="273"/>
      <c r="X683" s="274"/>
    </row>
    <row r="684" spans="1:24" ht="18" x14ac:dyDescent="0.25">
      <c r="A684" s="265"/>
      <c r="B684" s="266"/>
      <c r="C684" s="275"/>
      <c r="D684" s="267"/>
      <c r="E684" s="267"/>
      <c r="F684" s="267"/>
      <c r="G684" s="267"/>
      <c r="H684" s="267"/>
      <c r="I684" s="267"/>
      <c r="J684" s="267"/>
      <c r="K684" s="275"/>
      <c r="L684" s="268"/>
      <c r="M684" s="269"/>
      <c r="N684" s="270"/>
      <c r="O684" s="269"/>
      <c r="P684" s="270"/>
      <c r="Q684" s="263"/>
      <c r="R684" s="263"/>
      <c r="S684" s="262"/>
      <c r="T684" s="263"/>
      <c r="U684" s="263"/>
      <c r="V684" s="273"/>
      <c r="W684" s="273"/>
      <c r="X684" s="274"/>
    </row>
    <row r="685" spans="1:24" ht="18" x14ac:dyDescent="0.25">
      <c r="A685" s="265"/>
      <c r="B685" s="266"/>
      <c r="C685" s="275"/>
      <c r="D685" s="267"/>
      <c r="E685" s="267"/>
      <c r="F685" s="267"/>
      <c r="G685" s="267"/>
      <c r="H685" s="267"/>
      <c r="I685" s="267"/>
      <c r="J685" s="267"/>
      <c r="K685" s="275"/>
      <c r="L685" s="268"/>
      <c r="M685" s="269"/>
      <c r="N685" s="270"/>
      <c r="O685" s="269"/>
      <c r="P685" s="270"/>
      <c r="Q685" s="263"/>
      <c r="R685" s="263"/>
      <c r="S685" s="262"/>
      <c r="T685" s="263"/>
      <c r="U685" s="263"/>
      <c r="V685" s="273"/>
      <c r="W685" s="273"/>
      <c r="X685" s="274"/>
    </row>
    <row r="686" spans="1:24" ht="18" x14ac:dyDescent="0.25">
      <c r="A686" s="265"/>
      <c r="B686" s="266"/>
      <c r="C686" s="275"/>
      <c r="D686" s="267"/>
      <c r="E686" s="267"/>
      <c r="F686" s="267"/>
      <c r="G686" s="267"/>
      <c r="H686" s="267"/>
      <c r="I686" s="267"/>
      <c r="J686" s="267"/>
      <c r="K686" s="275"/>
      <c r="L686" s="268"/>
      <c r="M686" s="269"/>
      <c r="N686" s="270"/>
      <c r="O686" s="269"/>
      <c r="P686" s="270"/>
      <c r="Q686" s="263"/>
      <c r="R686" s="263"/>
      <c r="S686" s="262"/>
      <c r="T686" s="263"/>
      <c r="U686" s="263"/>
      <c r="V686" s="273"/>
      <c r="W686" s="273"/>
      <c r="X686" s="274"/>
    </row>
    <row r="687" spans="1:24" ht="18" x14ac:dyDescent="0.25">
      <c r="A687" s="265"/>
      <c r="B687" s="266"/>
      <c r="C687" s="275"/>
      <c r="D687" s="267"/>
      <c r="E687" s="267"/>
      <c r="F687" s="267"/>
      <c r="G687" s="267"/>
      <c r="H687" s="267"/>
      <c r="I687" s="267"/>
      <c r="J687" s="267"/>
      <c r="K687" s="275"/>
      <c r="L687" s="268"/>
      <c r="M687" s="269"/>
      <c r="N687" s="270"/>
      <c r="O687" s="269"/>
      <c r="P687" s="270"/>
      <c r="Q687" s="263"/>
      <c r="R687" s="263"/>
      <c r="S687" s="262"/>
      <c r="T687" s="263"/>
      <c r="U687" s="263"/>
      <c r="V687" s="273"/>
      <c r="W687" s="273"/>
      <c r="X687" s="274"/>
    </row>
    <row r="688" spans="1:24" ht="18" x14ac:dyDescent="0.25">
      <c r="A688" s="265"/>
      <c r="B688" s="266"/>
      <c r="C688" s="275"/>
      <c r="D688" s="267"/>
      <c r="E688" s="267"/>
      <c r="F688" s="267"/>
      <c r="G688" s="267"/>
      <c r="H688" s="267"/>
      <c r="I688" s="267"/>
      <c r="J688" s="267"/>
      <c r="K688" s="275"/>
      <c r="L688" s="268"/>
      <c r="M688" s="269"/>
      <c r="N688" s="270"/>
      <c r="O688" s="269"/>
      <c r="P688" s="270"/>
      <c r="Q688" s="263"/>
      <c r="R688" s="263"/>
      <c r="S688" s="262"/>
      <c r="T688" s="263"/>
      <c r="U688" s="263"/>
      <c r="V688" s="273"/>
      <c r="W688" s="273"/>
      <c r="X688" s="274"/>
    </row>
    <row r="689" spans="1:24" ht="18" x14ac:dyDescent="0.25">
      <c r="A689" s="265"/>
      <c r="B689" s="266"/>
      <c r="C689" s="275"/>
      <c r="D689" s="267"/>
      <c r="E689" s="267"/>
      <c r="F689" s="267"/>
      <c r="G689" s="267"/>
      <c r="H689" s="267"/>
      <c r="I689" s="267"/>
      <c r="J689" s="267"/>
      <c r="K689" s="275"/>
      <c r="L689" s="268"/>
      <c r="M689" s="269"/>
      <c r="N689" s="270"/>
      <c r="O689" s="269"/>
      <c r="P689" s="270"/>
      <c r="Q689" s="263"/>
      <c r="R689" s="263"/>
      <c r="S689" s="262"/>
      <c r="T689" s="263"/>
      <c r="U689" s="263"/>
      <c r="V689" s="273"/>
      <c r="W689" s="273"/>
      <c r="X689" s="274"/>
    </row>
    <row r="690" spans="1:24" ht="18" x14ac:dyDescent="0.25">
      <c r="A690" s="265"/>
      <c r="B690" s="266"/>
      <c r="C690" s="275"/>
      <c r="D690" s="267"/>
      <c r="E690" s="267"/>
      <c r="F690" s="267"/>
      <c r="G690" s="267"/>
      <c r="H690" s="267"/>
      <c r="I690" s="267"/>
      <c r="J690" s="267"/>
      <c r="K690" s="275"/>
      <c r="L690" s="268"/>
      <c r="M690" s="269"/>
      <c r="N690" s="270"/>
      <c r="O690" s="269"/>
      <c r="P690" s="270"/>
      <c r="Q690" s="263"/>
      <c r="R690" s="263"/>
      <c r="S690" s="262"/>
      <c r="T690" s="263"/>
      <c r="U690" s="263"/>
      <c r="V690" s="273"/>
      <c r="W690" s="273"/>
      <c r="X690" s="274"/>
    </row>
    <row r="691" spans="1:24" ht="18" x14ac:dyDescent="0.25">
      <c r="A691" s="265"/>
      <c r="B691" s="266"/>
      <c r="C691" s="275"/>
      <c r="D691" s="267"/>
      <c r="E691" s="267"/>
      <c r="F691" s="267"/>
      <c r="G691" s="267"/>
      <c r="H691" s="267"/>
      <c r="I691" s="267"/>
      <c r="J691" s="267"/>
      <c r="K691" s="275"/>
      <c r="L691" s="268"/>
      <c r="M691" s="269"/>
      <c r="N691" s="270"/>
      <c r="O691" s="269"/>
      <c r="P691" s="270"/>
      <c r="Q691" s="263"/>
      <c r="R691" s="263"/>
      <c r="S691" s="262"/>
      <c r="T691" s="263"/>
      <c r="U691" s="263"/>
      <c r="V691" s="273"/>
      <c r="W691" s="273"/>
      <c r="X691" s="274"/>
    </row>
    <row r="692" spans="1:24" ht="18" x14ac:dyDescent="0.25">
      <c r="A692" s="265"/>
      <c r="B692" s="266"/>
      <c r="C692" s="275"/>
      <c r="D692" s="267"/>
      <c r="E692" s="267"/>
      <c r="F692" s="267"/>
      <c r="G692" s="267"/>
      <c r="H692" s="267"/>
      <c r="I692" s="267"/>
      <c r="J692" s="267"/>
      <c r="K692" s="275"/>
      <c r="L692" s="268"/>
      <c r="M692" s="269"/>
      <c r="N692" s="270"/>
      <c r="O692" s="269"/>
      <c r="P692" s="270"/>
      <c r="Q692" s="263"/>
      <c r="R692" s="263"/>
      <c r="S692" s="262"/>
      <c r="T692" s="263"/>
      <c r="U692" s="263"/>
      <c r="V692" s="273"/>
      <c r="W692" s="273"/>
      <c r="X692" s="274"/>
    </row>
    <row r="693" spans="1:24" ht="18" x14ac:dyDescent="0.25">
      <c r="A693" s="265"/>
      <c r="B693" s="266"/>
      <c r="C693" s="275"/>
      <c r="D693" s="267"/>
      <c r="E693" s="267"/>
      <c r="F693" s="267"/>
      <c r="G693" s="267"/>
      <c r="H693" s="267"/>
      <c r="I693" s="267"/>
      <c r="J693" s="267"/>
      <c r="K693" s="275"/>
      <c r="L693" s="268"/>
      <c r="M693" s="269"/>
      <c r="N693" s="270"/>
      <c r="O693" s="269"/>
      <c r="P693" s="270"/>
      <c r="Q693" s="263"/>
      <c r="R693" s="263"/>
      <c r="S693" s="262"/>
      <c r="T693" s="263"/>
      <c r="U693" s="263"/>
      <c r="V693" s="273"/>
      <c r="W693" s="273"/>
      <c r="X693" s="274"/>
    </row>
    <row r="694" spans="1:24" ht="18" x14ac:dyDescent="0.25">
      <c r="A694" s="265"/>
      <c r="B694" s="266"/>
      <c r="C694" s="275"/>
      <c r="D694" s="267"/>
      <c r="E694" s="267"/>
      <c r="F694" s="267"/>
      <c r="G694" s="267"/>
      <c r="H694" s="267"/>
      <c r="I694" s="267"/>
      <c r="J694" s="267"/>
      <c r="K694" s="275"/>
      <c r="L694" s="268"/>
      <c r="M694" s="269"/>
      <c r="N694" s="270"/>
      <c r="O694" s="269"/>
      <c r="P694" s="270"/>
      <c r="Q694" s="263"/>
      <c r="R694" s="263"/>
      <c r="S694" s="262"/>
      <c r="T694" s="263"/>
      <c r="U694" s="263"/>
      <c r="V694" s="273"/>
      <c r="W694" s="273"/>
      <c r="X694" s="274"/>
    </row>
    <row r="695" spans="1:24" ht="18" x14ac:dyDescent="0.25">
      <c r="A695" s="265"/>
      <c r="B695" s="266"/>
      <c r="C695" s="275"/>
      <c r="D695" s="267"/>
      <c r="E695" s="267"/>
      <c r="F695" s="267"/>
      <c r="G695" s="267"/>
      <c r="H695" s="267"/>
      <c r="I695" s="267"/>
      <c r="J695" s="267"/>
      <c r="K695" s="275"/>
      <c r="L695" s="268"/>
      <c r="M695" s="269"/>
      <c r="N695" s="270"/>
      <c r="O695" s="269"/>
      <c r="P695" s="270"/>
      <c r="Q695" s="263"/>
      <c r="R695" s="263"/>
      <c r="S695" s="262"/>
      <c r="T695" s="263"/>
      <c r="U695" s="263"/>
      <c r="V695" s="273"/>
      <c r="W695" s="273"/>
      <c r="X695" s="274"/>
    </row>
    <row r="696" spans="1:24" ht="18" x14ac:dyDescent="0.25">
      <c r="A696" s="265"/>
      <c r="B696" s="266"/>
      <c r="C696" s="275"/>
      <c r="D696" s="267"/>
      <c r="E696" s="267"/>
      <c r="F696" s="267"/>
      <c r="G696" s="267"/>
      <c r="H696" s="267"/>
      <c r="I696" s="267"/>
      <c r="J696" s="267"/>
      <c r="K696" s="275"/>
      <c r="L696" s="268"/>
      <c r="M696" s="269"/>
      <c r="N696" s="270"/>
      <c r="O696" s="269"/>
      <c r="P696" s="270"/>
      <c r="Q696" s="263"/>
      <c r="R696" s="263"/>
      <c r="S696" s="262"/>
      <c r="T696" s="263"/>
      <c r="U696" s="263"/>
      <c r="V696" s="273"/>
      <c r="W696" s="273"/>
      <c r="X696" s="274"/>
    </row>
    <row r="697" spans="1:24" ht="18" x14ac:dyDescent="0.25">
      <c r="A697" s="265"/>
      <c r="B697" s="266"/>
      <c r="C697" s="275"/>
      <c r="D697" s="267"/>
      <c r="E697" s="267"/>
      <c r="F697" s="267"/>
      <c r="G697" s="267"/>
      <c r="H697" s="267"/>
      <c r="I697" s="267"/>
      <c r="J697" s="267"/>
      <c r="K697" s="275"/>
      <c r="L697" s="268"/>
      <c r="M697" s="269"/>
      <c r="N697" s="270"/>
      <c r="O697" s="269"/>
      <c r="P697" s="270"/>
      <c r="Q697" s="263"/>
      <c r="R697" s="263"/>
      <c r="S697" s="262"/>
      <c r="T697" s="263"/>
      <c r="U697" s="263"/>
      <c r="V697" s="273"/>
      <c r="W697" s="273"/>
      <c r="X697" s="274"/>
    </row>
    <row r="698" spans="1:24" ht="18" x14ac:dyDescent="0.25">
      <c r="A698" s="265"/>
      <c r="B698" s="266"/>
      <c r="C698" s="275"/>
      <c r="D698" s="267"/>
      <c r="E698" s="267"/>
      <c r="F698" s="267"/>
      <c r="G698" s="267"/>
      <c r="H698" s="267"/>
      <c r="I698" s="267"/>
      <c r="J698" s="267"/>
      <c r="K698" s="275"/>
      <c r="L698" s="268"/>
      <c r="M698" s="269"/>
      <c r="N698" s="270"/>
      <c r="O698" s="269"/>
      <c r="P698" s="270"/>
      <c r="Q698" s="263"/>
      <c r="R698" s="263"/>
      <c r="S698" s="262"/>
      <c r="T698" s="263"/>
      <c r="U698" s="263"/>
      <c r="V698" s="273"/>
      <c r="W698" s="273"/>
      <c r="X698" s="274"/>
    </row>
    <row r="699" spans="1:24" ht="18" x14ac:dyDescent="0.25">
      <c r="A699" s="265"/>
      <c r="B699" s="266"/>
      <c r="C699" s="275"/>
      <c r="D699" s="267"/>
      <c r="E699" s="267"/>
      <c r="F699" s="267"/>
      <c r="G699" s="267"/>
      <c r="H699" s="267"/>
      <c r="I699" s="267"/>
      <c r="J699" s="267"/>
      <c r="K699" s="275"/>
      <c r="L699" s="268"/>
      <c r="M699" s="269"/>
      <c r="N699" s="270"/>
      <c r="O699" s="269"/>
      <c r="P699" s="270"/>
      <c r="Q699" s="263"/>
      <c r="R699" s="263"/>
      <c r="S699" s="262"/>
      <c r="T699" s="263"/>
      <c r="U699" s="263"/>
      <c r="V699" s="273"/>
      <c r="W699" s="273"/>
      <c r="X699" s="274"/>
    </row>
    <row r="700" spans="1:24" ht="18" x14ac:dyDescent="0.25">
      <c r="A700" s="265"/>
      <c r="B700" s="266"/>
      <c r="C700" s="275"/>
      <c r="D700" s="267"/>
      <c r="E700" s="267"/>
      <c r="F700" s="267"/>
      <c r="G700" s="267"/>
      <c r="H700" s="267"/>
      <c r="I700" s="267"/>
      <c r="J700" s="267"/>
      <c r="K700" s="275"/>
      <c r="L700" s="268"/>
      <c r="M700" s="269"/>
      <c r="N700" s="270"/>
      <c r="O700" s="269"/>
      <c r="P700" s="270"/>
      <c r="Q700" s="263"/>
      <c r="R700" s="263"/>
      <c r="S700" s="262"/>
      <c r="T700" s="263"/>
      <c r="U700" s="263"/>
      <c r="V700" s="273"/>
      <c r="W700" s="273"/>
      <c r="X700" s="274"/>
    </row>
    <row r="701" spans="1:24" ht="18" x14ac:dyDescent="0.25">
      <c r="A701" s="265"/>
      <c r="B701" s="266"/>
      <c r="C701" s="275"/>
      <c r="D701" s="267"/>
      <c r="E701" s="267"/>
      <c r="F701" s="267"/>
      <c r="G701" s="267"/>
      <c r="H701" s="267"/>
      <c r="I701" s="267"/>
      <c r="J701" s="267"/>
      <c r="K701" s="275"/>
      <c r="L701" s="268"/>
      <c r="M701" s="269"/>
      <c r="N701" s="270"/>
      <c r="O701" s="269"/>
      <c r="P701" s="270"/>
      <c r="Q701" s="263"/>
      <c r="R701" s="263"/>
      <c r="S701" s="262"/>
      <c r="T701" s="263"/>
      <c r="U701" s="263"/>
      <c r="V701" s="273"/>
      <c r="W701" s="273"/>
      <c r="X701" s="274"/>
    </row>
    <row r="702" spans="1:24" ht="18" x14ac:dyDescent="0.25">
      <c r="A702" s="265"/>
      <c r="B702" s="266"/>
      <c r="C702" s="275"/>
      <c r="D702" s="267"/>
      <c r="E702" s="267"/>
      <c r="F702" s="267"/>
      <c r="G702" s="267"/>
      <c r="H702" s="267"/>
      <c r="I702" s="267"/>
      <c r="J702" s="267"/>
      <c r="K702" s="275"/>
      <c r="L702" s="268"/>
      <c r="M702" s="269"/>
      <c r="N702" s="270"/>
      <c r="O702" s="269"/>
      <c r="P702" s="270"/>
      <c r="Q702" s="263"/>
      <c r="R702" s="263"/>
      <c r="S702" s="262"/>
      <c r="T702" s="263"/>
      <c r="U702" s="263"/>
      <c r="V702" s="273"/>
      <c r="W702" s="273"/>
      <c r="X702" s="274"/>
    </row>
    <row r="703" spans="1:24" ht="18" x14ac:dyDescent="0.25">
      <c r="A703" s="265"/>
      <c r="B703" s="266"/>
      <c r="C703" s="275"/>
      <c r="D703" s="267"/>
      <c r="E703" s="267"/>
      <c r="F703" s="267"/>
      <c r="G703" s="267"/>
      <c r="H703" s="267"/>
      <c r="I703" s="267"/>
      <c r="J703" s="267"/>
      <c r="K703" s="275"/>
      <c r="L703" s="268"/>
      <c r="M703" s="269"/>
      <c r="N703" s="270"/>
      <c r="O703" s="269"/>
      <c r="P703" s="270"/>
      <c r="Q703" s="263"/>
      <c r="R703" s="263"/>
      <c r="S703" s="262"/>
      <c r="T703" s="263"/>
      <c r="U703" s="263"/>
      <c r="V703" s="273"/>
      <c r="W703" s="273"/>
      <c r="X703" s="274"/>
    </row>
    <row r="704" spans="1:24" ht="18" x14ac:dyDescent="0.25">
      <c r="A704" s="265"/>
      <c r="B704" s="266"/>
      <c r="C704" s="275"/>
      <c r="D704" s="267"/>
      <c r="E704" s="267"/>
      <c r="F704" s="267"/>
      <c r="G704" s="267"/>
      <c r="H704" s="267"/>
      <c r="I704" s="267"/>
      <c r="J704" s="267"/>
      <c r="K704" s="275"/>
      <c r="L704" s="268"/>
      <c r="M704" s="269"/>
      <c r="N704" s="270"/>
      <c r="O704" s="269"/>
      <c r="P704" s="270"/>
      <c r="Q704" s="263"/>
      <c r="R704" s="263"/>
      <c r="S704" s="262"/>
      <c r="T704" s="263"/>
      <c r="U704" s="263"/>
      <c r="V704" s="273"/>
      <c r="W704" s="273"/>
      <c r="X704" s="274"/>
    </row>
    <row r="705" spans="1:24" ht="18" x14ac:dyDescent="0.25">
      <c r="A705" s="265"/>
      <c r="B705" s="266"/>
      <c r="C705" s="275"/>
      <c r="D705" s="267"/>
      <c r="E705" s="267"/>
      <c r="F705" s="267"/>
      <c r="G705" s="267"/>
      <c r="H705" s="267"/>
      <c r="I705" s="267"/>
      <c r="J705" s="267"/>
      <c r="K705" s="275"/>
      <c r="L705" s="268"/>
      <c r="M705" s="269"/>
      <c r="N705" s="270"/>
      <c r="O705" s="269"/>
      <c r="P705" s="270"/>
      <c r="Q705" s="263"/>
      <c r="R705" s="263"/>
      <c r="S705" s="262"/>
      <c r="T705" s="263"/>
      <c r="U705" s="263"/>
      <c r="V705" s="273"/>
      <c r="W705" s="273"/>
      <c r="X705" s="274"/>
    </row>
    <row r="706" spans="1:24" ht="18" x14ac:dyDescent="0.25">
      <c r="A706" s="265"/>
      <c r="B706" s="266"/>
      <c r="C706" s="275"/>
      <c r="D706" s="267"/>
      <c r="E706" s="267"/>
      <c r="F706" s="267"/>
      <c r="G706" s="267"/>
      <c r="H706" s="267"/>
      <c r="I706" s="267"/>
      <c r="J706" s="267"/>
      <c r="K706" s="275"/>
      <c r="L706" s="268"/>
      <c r="M706" s="269"/>
      <c r="N706" s="270"/>
      <c r="O706" s="269"/>
      <c r="P706" s="270"/>
      <c r="Q706" s="263"/>
      <c r="R706" s="263"/>
      <c r="S706" s="262"/>
      <c r="T706" s="263"/>
      <c r="U706" s="263"/>
      <c r="V706" s="273"/>
      <c r="W706" s="273"/>
      <c r="X706" s="274"/>
    </row>
    <row r="707" spans="1:24" ht="18" x14ac:dyDescent="0.25">
      <c r="A707" s="265"/>
      <c r="B707" s="266"/>
      <c r="C707" s="275"/>
      <c r="D707" s="267"/>
      <c r="E707" s="267"/>
      <c r="F707" s="267"/>
      <c r="G707" s="267"/>
      <c r="H707" s="267"/>
      <c r="I707" s="267"/>
      <c r="J707" s="267"/>
      <c r="K707" s="275"/>
      <c r="L707" s="268"/>
      <c r="M707" s="269"/>
      <c r="N707" s="270"/>
      <c r="O707" s="269"/>
      <c r="P707" s="270"/>
      <c r="Q707" s="263"/>
      <c r="R707" s="263"/>
      <c r="S707" s="262"/>
      <c r="T707" s="263"/>
      <c r="U707" s="263"/>
      <c r="V707" s="273"/>
      <c r="W707" s="273"/>
      <c r="X707" s="274"/>
    </row>
    <row r="708" spans="1:24" ht="18" x14ac:dyDescent="0.25">
      <c r="A708" s="265"/>
      <c r="B708" s="266"/>
      <c r="C708" s="275"/>
      <c r="D708" s="267"/>
      <c r="E708" s="267"/>
      <c r="F708" s="267"/>
      <c r="G708" s="267"/>
      <c r="H708" s="267"/>
      <c r="I708" s="267"/>
      <c r="J708" s="267"/>
      <c r="K708" s="275"/>
      <c r="L708" s="268"/>
      <c r="M708" s="269"/>
      <c r="N708" s="270"/>
      <c r="O708" s="269"/>
      <c r="P708" s="270"/>
      <c r="Q708" s="263"/>
      <c r="R708" s="263"/>
      <c r="S708" s="262"/>
      <c r="T708" s="263"/>
      <c r="U708" s="263"/>
      <c r="V708" s="273"/>
      <c r="W708" s="273"/>
      <c r="X708" s="274"/>
    </row>
    <row r="709" spans="1:24" ht="18" x14ac:dyDescent="0.25">
      <c r="A709" s="265"/>
      <c r="B709" s="266"/>
      <c r="C709" s="275"/>
      <c r="D709" s="267"/>
      <c r="E709" s="267"/>
      <c r="F709" s="267"/>
      <c r="G709" s="267"/>
      <c r="H709" s="267"/>
      <c r="I709" s="267"/>
      <c r="J709" s="267"/>
      <c r="K709" s="275"/>
      <c r="L709" s="268"/>
      <c r="M709" s="269"/>
      <c r="N709" s="270"/>
      <c r="O709" s="269"/>
      <c r="P709" s="270"/>
      <c r="Q709" s="263"/>
      <c r="R709" s="263"/>
      <c r="S709" s="262"/>
      <c r="T709" s="263"/>
      <c r="U709" s="263"/>
      <c r="V709" s="273"/>
      <c r="W709" s="273"/>
      <c r="X709" s="274"/>
    </row>
    <row r="710" spans="1:24" ht="18" x14ac:dyDescent="0.25">
      <c r="A710" s="265"/>
      <c r="B710" s="266"/>
      <c r="C710" s="275"/>
      <c r="D710" s="267"/>
      <c r="E710" s="267"/>
      <c r="F710" s="267"/>
      <c r="G710" s="267"/>
      <c r="H710" s="267"/>
      <c r="I710" s="267"/>
      <c r="J710" s="267"/>
      <c r="K710" s="275"/>
      <c r="L710" s="268"/>
      <c r="M710" s="269"/>
      <c r="N710" s="270"/>
      <c r="O710" s="269"/>
      <c r="P710" s="270"/>
      <c r="Q710" s="263"/>
      <c r="R710" s="263"/>
      <c r="S710" s="262"/>
      <c r="T710" s="263"/>
      <c r="U710" s="263"/>
      <c r="V710" s="273"/>
      <c r="W710" s="273"/>
      <c r="X710" s="274"/>
    </row>
    <row r="711" spans="1:24" ht="18" x14ac:dyDescent="0.25">
      <c r="A711" s="265"/>
      <c r="B711" s="266"/>
      <c r="C711" s="275"/>
      <c r="D711" s="267"/>
      <c r="E711" s="267"/>
      <c r="F711" s="267"/>
      <c r="G711" s="267"/>
      <c r="H711" s="267"/>
      <c r="I711" s="267"/>
      <c r="J711" s="267"/>
      <c r="K711" s="275"/>
      <c r="L711" s="268"/>
      <c r="M711" s="269"/>
      <c r="N711" s="270"/>
      <c r="O711" s="269"/>
      <c r="P711" s="270"/>
      <c r="Q711" s="263"/>
      <c r="R711" s="263"/>
      <c r="S711" s="262"/>
      <c r="T711" s="263"/>
      <c r="U711" s="263"/>
      <c r="V711" s="273"/>
      <c r="W711" s="273"/>
      <c r="X711" s="274"/>
    </row>
    <row r="712" spans="1:24" ht="18" x14ac:dyDescent="0.25">
      <c r="A712" s="265"/>
      <c r="B712" s="266"/>
      <c r="C712" s="275"/>
      <c r="D712" s="267"/>
      <c r="E712" s="267"/>
      <c r="F712" s="267"/>
      <c r="G712" s="267"/>
      <c r="H712" s="267"/>
      <c r="I712" s="267"/>
      <c r="J712" s="267"/>
      <c r="K712" s="275"/>
      <c r="L712" s="268"/>
      <c r="M712" s="269"/>
      <c r="N712" s="270"/>
      <c r="O712" s="269"/>
      <c r="P712" s="270"/>
      <c r="Q712" s="263"/>
      <c r="R712" s="263"/>
      <c r="S712" s="262"/>
      <c r="T712" s="263"/>
      <c r="U712" s="263"/>
      <c r="V712" s="273"/>
      <c r="W712" s="273"/>
      <c r="X712" s="274"/>
    </row>
    <row r="713" spans="1:24" ht="18" x14ac:dyDescent="0.25">
      <c r="A713" s="265"/>
      <c r="B713" s="266"/>
      <c r="C713" s="275"/>
      <c r="D713" s="267"/>
      <c r="E713" s="267"/>
      <c r="F713" s="267"/>
      <c r="G713" s="267"/>
      <c r="H713" s="267"/>
      <c r="I713" s="267"/>
      <c r="J713" s="267"/>
      <c r="K713" s="275"/>
      <c r="L713" s="268"/>
      <c r="M713" s="269"/>
      <c r="N713" s="270"/>
      <c r="O713" s="269"/>
      <c r="P713" s="270"/>
      <c r="Q713" s="263"/>
      <c r="R713" s="263"/>
      <c r="S713" s="262"/>
      <c r="T713" s="263"/>
      <c r="U713" s="263"/>
      <c r="V713" s="273"/>
      <c r="W713" s="273"/>
      <c r="X713" s="274"/>
    </row>
    <row r="714" spans="1:24" ht="18" x14ac:dyDescent="0.25">
      <c r="A714" s="265"/>
      <c r="B714" s="266"/>
      <c r="C714" s="275"/>
      <c r="D714" s="267"/>
      <c r="E714" s="267"/>
      <c r="F714" s="267"/>
      <c r="G714" s="267"/>
      <c r="H714" s="267"/>
      <c r="I714" s="267"/>
      <c r="J714" s="267"/>
      <c r="K714" s="275"/>
      <c r="L714" s="268"/>
      <c r="M714" s="269"/>
      <c r="N714" s="270"/>
      <c r="O714" s="269"/>
      <c r="P714" s="270"/>
      <c r="Q714" s="263"/>
      <c r="R714" s="263"/>
      <c r="S714" s="262"/>
      <c r="T714" s="263"/>
      <c r="U714" s="263"/>
      <c r="V714" s="273"/>
      <c r="W714" s="273"/>
      <c r="X714" s="274"/>
    </row>
    <row r="715" spans="1:24" ht="18" x14ac:dyDescent="0.25">
      <c r="A715" s="265"/>
      <c r="B715" s="266"/>
      <c r="C715" s="275"/>
      <c r="D715" s="267"/>
      <c r="E715" s="267"/>
      <c r="F715" s="267"/>
      <c r="G715" s="267"/>
      <c r="H715" s="267"/>
      <c r="I715" s="267"/>
      <c r="J715" s="267"/>
      <c r="K715" s="275"/>
      <c r="L715" s="268"/>
      <c r="M715" s="269"/>
      <c r="N715" s="270"/>
      <c r="O715" s="269"/>
      <c r="P715" s="270"/>
      <c r="Q715" s="258"/>
      <c r="R715" s="258"/>
      <c r="S715" s="258"/>
      <c r="T715" s="258"/>
      <c r="U715" s="258"/>
      <c r="V715" s="258"/>
      <c r="W715" s="258"/>
      <c r="X715" s="258"/>
    </row>
    <row r="716" spans="1:24" ht="18" x14ac:dyDescent="0.25">
      <c r="A716" s="265"/>
      <c r="B716" s="266"/>
      <c r="C716" s="275"/>
      <c r="D716" s="267"/>
      <c r="E716" s="267"/>
      <c r="F716" s="267"/>
      <c r="G716" s="267"/>
      <c r="H716" s="267"/>
      <c r="I716" s="267"/>
      <c r="J716" s="267"/>
      <c r="K716" s="275"/>
      <c r="L716" s="268"/>
      <c r="M716" s="269"/>
      <c r="N716" s="270"/>
      <c r="O716" s="269"/>
      <c r="P716" s="270"/>
      <c r="Q716" s="258"/>
      <c r="R716" s="258"/>
      <c r="S716" s="258"/>
      <c r="T716" s="258"/>
      <c r="U716" s="258"/>
      <c r="V716" s="258"/>
      <c r="W716" s="258"/>
      <c r="X716" s="258"/>
    </row>
    <row r="717" spans="1:24" ht="18" x14ac:dyDescent="0.25">
      <c r="A717" s="265"/>
      <c r="B717" s="266"/>
      <c r="C717" s="275"/>
      <c r="D717" s="267"/>
      <c r="E717" s="267"/>
      <c r="F717" s="267"/>
      <c r="G717" s="267"/>
      <c r="H717" s="267"/>
      <c r="I717" s="267"/>
      <c r="J717" s="267"/>
      <c r="K717" s="275"/>
      <c r="L717" s="268"/>
      <c r="M717" s="269"/>
      <c r="N717" s="270"/>
      <c r="O717" s="269"/>
      <c r="P717" s="270"/>
      <c r="Q717" s="258"/>
      <c r="R717" s="258"/>
      <c r="S717" s="258"/>
      <c r="T717" s="258"/>
      <c r="U717" s="258"/>
      <c r="V717" s="258"/>
      <c r="W717" s="258"/>
      <c r="X717" s="258"/>
    </row>
    <row r="718" spans="1:24" ht="18" x14ac:dyDescent="0.25">
      <c r="A718" s="265"/>
      <c r="B718" s="266"/>
      <c r="C718" s="275"/>
      <c r="D718" s="267"/>
      <c r="E718" s="267"/>
      <c r="F718" s="267"/>
      <c r="G718" s="267"/>
      <c r="H718" s="267"/>
      <c r="I718" s="267"/>
      <c r="J718" s="267"/>
      <c r="K718" s="275"/>
      <c r="L718" s="268"/>
      <c r="M718" s="269"/>
      <c r="N718" s="270"/>
      <c r="O718" s="269"/>
      <c r="P718" s="270"/>
      <c r="Q718" s="258"/>
      <c r="R718" s="258"/>
      <c r="S718" s="258"/>
      <c r="T718" s="258"/>
      <c r="U718" s="258"/>
      <c r="V718" s="258"/>
      <c r="W718" s="258"/>
      <c r="X718" s="258"/>
    </row>
    <row r="719" spans="1:24" ht="18" x14ac:dyDescent="0.25">
      <c r="A719" s="265"/>
      <c r="B719" s="266"/>
      <c r="C719" s="275"/>
      <c r="D719" s="267"/>
      <c r="E719" s="267"/>
      <c r="F719" s="267"/>
      <c r="G719" s="267"/>
      <c r="H719" s="267"/>
      <c r="I719" s="267"/>
      <c r="J719" s="267"/>
      <c r="K719" s="275"/>
      <c r="L719" s="268"/>
      <c r="M719" s="269"/>
      <c r="N719" s="270"/>
      <c r="O719" s="269"/>
      <c r="P719" s="270"/>
      <c r="Q719" s="258"/>
      <c r="R719" s="258"/>
      <c r="S719" s="258"/>
      <c r="T719" s="258"/>
      <c r="U719" s="258"/>
      <c r="V719" s="258"/>
      <c r="W719" s="258"/>
      <c r="X719" s="258"/>
    </row>
    <row r="720" spans="1:24" ht="18" x14ac:dyDescent="0.25">
      <c r="A720" s="265"/>
      <c r="B720" s="266"/>
      <c r="C720" s="275"/>
      <c r="D720" s="267"/>
      <c r="E720" s="267"/>
      <c r="F720" s="267"/>
      <c r="G720" s="267"/>
      <c r="H720" s="267"/>
      <c r="I720" s="267"/>
      <c r="J720" s="267"/>
      <c r="K720" s="275"/>
      <c r="L720" s="268"/>
      <c r="M720" s="269"/>
      <c r="N720" s="270"/>
      <c r="O720" s="269"/>
      <c r="P720" s="270"/>
      <c r="Q720" s="258"/>
      <c r="R720" s="258"/>
      <c r="S720" s="258"/>
      <c r="T720" s="258"/>
      <c r="U720" s="258"/>
      <c r="V720" s="258"/>
      <c r="W720" s="258"/>
      <c r="X720" s="258"/>
    </row>
    <row r="721" spans="1:24" ht="18" x14ac:dyDescent="0.25">
      <c r="A721" s="265"/>
      <c r="B721" s="266"/>
      <c r="C721" s="275"/>
      <c r="D721" s="267"/>
      <c r="E721" s="267"/>
      <c r="F721" s="267"/>
      <c r="G721" s="267"/>
      <c r="H721" s="267"/>
      <c r="I721" s="267"/>
      <c r="J721" s="267"/>
      <c r="K721" s="275"/>
      <c r="L721" s="268"/>
      <c r="M721" s="269"/>
      <c r="N721" s="270"/>
      <c r="O721" s="269"/>
      <c r="P721" s="270"/>
      <c r="Q721" s="258"/>
      <c r="R721" s="258"/>
      <c r="S721" s="258"/>
      <c r="T721" s="258"/>
      <c r="U721" s="258"/>
      <c r="V721" s="258"/>
      <c r="W721" s="258"/>
      <c r="X721" s="258"/>
    </row>
    <row r="722" spans="1:24" ht="18" x14ac:dyDescent="0.25">
      <c r="A722" s="265"/>
      <c r="B722" s="266"/>
      <c r="C722" s="275"/>
      <c r="D722" s="267"/>
      <c r="E722" s="267"/>
      <c r="F722" s="267"/>
      <c r="G722" s="267"/>
      <c r="H722" s="267"/>
      <c r="I722" s="267"/>
      <c r="J722" s="267"/>
      <c r="K722" s="275"/>
      <c r="L722" s="268"/>
      <c r="M722" s="269"/>
      <c r="N722" s="270"/>
      <c r="O722" s="269"/>
      <c r="P722" s="270"/>
      <c r="Q722" s="258"/>
      <c r="R722" s="258"/>
      <c r="S722" s="258"/>
      <c r="T722" s="258"/>
      <c r="U722" s="258"/>
      <c r="V722" s="258"/>
      <c r="W722" s="258"/>
      <c r="X722" s="258"/>
    </row>
    <row r="723" spans="1:24" ht="18" x14ac:dyDescent="0.25">
      <c r="A723" s="265"/>
      <c r="B723" s="266"/>
      <c r="C723" s="275"/>
      <c r="D723" s="267"/>
      <c r="E723" s="267"/>
      <c r="F723" s="267"/>
      <c r="G723" s="267"/>
      <c r="H723" s="267"/>
      <c r="I723" s="267"/>
      <c r="J723" s="267"/>
      <c r="K723" s="275"/>
      <c r="L723" s="268"/>
      <c r="M723" s="269"/>
      <c r="N723" s="270"/>
      <c r="O723" s="269"/>
      <c r="P723" s="270"/>
      <c r="Q723" s="258"/>
      <c r="R723" s="258"/>
      <c r="S723" s="258"/>
      <c r="T723" s="258"/>
      <c r="U723" s="258"/>
      <c r="V723" s="258"/>
      <c r="W723" s="258"/>
      <c r="X723" s="258"/>
    </row>
    <row r="724" spans="1:24" ht="18" x14ac:dyDescent="0.25">
      <c r="A724" s="265"/>
      <c r="B724" s="266"/>
      <c r="C724" s="275"/>
      <c r="D724" s="267"/>
      <c r="E724" s="267"/>
      <c r="F724" s="267"/>
      <c r="G724" s="267"/>
      <c r="H724" s="267"/>
      <c r="I724" s="267"/>
      <c r="J724" s="267"/>
      <c r="K724" s="275"/>
      <c r="L724" s="268"/>
      <c r="M724" s="269"/>
      <c r="N724" s="270"/>
      <c r="O724" s="269"/>
      <c r="P724" s="270"/>
      <c r="Q724" s="258"/>
      <c r="R724" s="258"/>
      <c r="S724" s="258"/>
      <c r="T724" s="258"/>
      <c r="U724" s="258"/>
      <c r="V724" s="258"/>
      <c r="W724" s="258"/>
      <c r="X724" s="258"/>
    </row>
    <row r="725" spans="1:24" ht="18" x14ac:dyDescent="0.25">
      <c r="A725" s="265"/>
      <c r="B725" s="266"/>
      <c r="C725" s="275"/>
      <c r="D725" s="267"/>
      <c r="E725" s="267"/>
      <c r="F725" s="267"/>
      <c r="G725" s="267"/>
      <c r="H725" s="267"/>
      <c r="I725" s="267"/>
      <c r="J725" s="267"/>
      <c r="K725" s="275"/>
      <c r="L725" s="268"/>
      <c r="M725" s="269"/>
      <c r="N725" s="270"/>
      <c r="O725" s="269"/>
      <c r="P725" s="270"/>
      <c r="Q725" s="258"/>
      <c r="R725" s="258"/>
      <c r="S725" s="258"/>
      <c r="T725" s="258"/>
      <c r="U725" s="258"/>
      <c r="V725" s="258"/>
      <c r="W725" s="258"/>
      <c r="X725" s="258"/>
    </row>
    <row r="726" spans="1:24" ht="18" x14ac:dyDescent="0.25">
      <c r="A726" s="265"/>
      <c r="B726" s="266"/>
      <c r="C726" s="275"/>
      <c r="D726" s="267"/>
      <c r="E726" s="267"/>
      <c r="F726" s="267"/>
      <c r="G726" s="267"/>
      <c r="H726" s="267"/>
      <c r="I726" s="267"/>
      <c r="J726" s="267"/>
      <c r="K726" s="275"/>
      <c r="L726" s="268"/>
      <c r="M726" s="269"/>
      <c r="N726" s="270"/>
      <c r="O726" s="269"/>
      <c r="P726" s="270"/>
      <c r="Q726" s="258"/>
      <c r="R726" s="258"/>
      <c r="S726" s="258"/>
      <c r="T726" s="258"/>
      <c r="U726" s="258"/>
      <c r="V726" s="258"/>
      <c r="W726" s="258"/>
      <c r="X726" s="258"/>
    </row>
    <row r="727" spans="1:24" ht="18" x14ac:dyDescent="0.25">
      <c r="A727" s="265"/>
      <c r="B727" s="266"/>
      <c r="C727" s="275"/>
      <c r="D727" s="267"/>
      <c r="E727" s="267"/>
      <c r="F727" s="267"/>
      <c r="G727" s="267"/>
      <c r="H727" s="267"/>
      <c r="I727" s="267"/>
      <c r="J727" s="267"/>
      <c r="K727" s="275"/>
      <c r="L727" s="268"/>
      <c r="M727" s="269"/>
      <c r="N727" s="270"/>
      <c r="O727" s="269"/>
      <c r="P727" s="270"/>
      <c r="Q727" s="258"/>
      <c r="R727" s="258"/>
      <c r="S727" s="258"/>
      <c r="T727" s="258"/>
      <c r="U727" s="258"/>
      <c r="V727" s="258"/>
      <c r="W727" s="258"/>
      <c r="X727" s="258"/>
    </row>
    <row r="728" spans="1:24" ht="18" x14ac:dyDescent="0.25">
      <c r="A728" s="265"/>
      <c r="B728" s="266"/>
      <c r="C728" s="275"/>
      <c r="D728" s="267"/>
      <c r="E728" s="267"/>
      <c r="F728" s="267"/>
      <c r="G728" s="267"/>
      <c r="H728" s="267"/>
      <c r="I728" s="267"/>
      <c r="J728" s="267"/>
      <c r="K728" s="275"/>
      <c r="L728" s="268"/>
      <c r="M728" s="269"/>
      <c r="N728" s="276"/>
      <c r="O728" s="277"/>
      <c r="P728" s="276"/>
      <c r="Q728" s="258"/>
      <c r="R728" s="258"/>
      <c r="S728" s="258"/>
      <c r="T728" s="258"/>
      <c r="U728" s="258"/>
      <c r="V728" s="258"/>
      <c r="W728" s="258"/>
      <c r="X728" s="258"/>
    </row>
    <row r="729" spans="1:24" ht="18" x14ac:dyDescent="0.25">
      <c r="A729" s="265"/>
      <c r="B729" s="266"/>
      <c r="C729" s="275"/>
      <c r="D729" s="267"/>
      <c r="E729" s="267"/>
      <c r="F729" s="267"/>
      <c r="G729" s="267"/>
      <c r="H729" s="267"/>
      <c r="I729" s="267"/>
      <c r="J729" s="267"/>
      <c r="K729" s="275"/>
      <c r="L729" s="268"/>
      <c r="M729" s="269"/>
      <c r="N729" s="276"/>
      <c r="O729" s="277"/>
      <c r="P729" s="276"/>
      <c r="Q729" s="258"/>
      <c r="R729" s="258"/>
      <c r="S729" s="258"/>
      <c r="T729" s="258"/>
      <c r="U729" s="258"/>
      <c r="V729" s="258"/>
      <c r="W729" s="258"/>
      <c r="X729" s="258"/>
    </row>
    <row r="730" spans="1:24" ht="18" x14ac:dyDescent="0.25">
      <c r="A730" s="265"/>
      <c r="B730" s="266"/>
      <c r="C730" s="275"/>
      <c r="D730" s="267"/>
      <c r="E730" s="267"/>
      <c r="F730" s="267"/>
      <c r="G730" s="267"/>
      <c r="H730" s="267"/>
      <c r="I730" s="267"/>
      <c r="J730" s="267"/>
      <c r="K730" s="275"/>
      <c r="L730" s="268"/>
      <c r="M730" s="269"/>
      <c r="N730" s="276"/>
      <c r="O730" s="277"/>
      <c r="P730" s="276"/>
    </row>
    <row r="731" spans="1:24" ht="18" x14ac:dyDescent="0.25">
      <c r="A731" s="265"/>
      <c r="B731" s="266"/>
      <c r="C731" s="275"/>
      <c r="D731" s="267"/>
      <c r="E731" s="267"/>
      <c r="F731" s="267"/>
      <c r="G731" s="267"/>
      <c r="H731" s="267"/>
      <c r="I731" s="267"/>
      <c r="J731" s="267"/>
      <c r="K731" s="275"/>
      <c r="L731" s="268"/>
      <c r="M731" s="269"/>
      <c r="N731" s="276"/>
      <c r="O731" s="277"/>
      <c r="P731" s="276"/>
    </row>
    <row r="732" spans="1:24" ht="18" x14ac:dyDescent="0.25">
      <c r="A732" s="265"/>
      <c r="B732" s="266"/>
      <c r="C732" s="275"/>
      <c r="D732" s="267"/>
      <c r="E732" s="267"/>
      <c r="F732" s="267"/>
      <c r="G732" s="267"/>
      <c r="H732" s="267"/>
      <c r="I732" s="267"/>
      <c r="J732" s="267"/>
      <c r="K732" s="275"/>
      <c r="L732" s="268"/>
      <c r="M732" s="269"/>
      <c r="N732" s="276"/>
      <c r="O732" s="277"/>
      <c r="P732" s="276"/>
    </row>
    <row r="733" spans="1:24" ht="18" x14ac:dyDescent="0.25">
      <c r="A733" s="265"/>
      <c r="B733" s="266"/>
      <c r="C733" s="275"/>
      <c r="D733" s="267"/>
      <c r="E733" s="267"/>
      <c r="F733" s="267"/>
      <c r="G733" s="267"/>
      <c r="H733" s="267"/>
      <c r="I733" s="267"/>
      <c r="J733" s="267"/>
      <c r="K733" s="275"/>
      <c r="L733" s="268"/>
      <c r="M733" s="269"/>
      <c r="N733" s="276"/>
      <c r="O733" s="277"/>
      <c r="P733" s="276"/>
    </row>
    <row r="734" spans="1:24" ht="18" x14ac:dyDescent="0.25">
      <c r="A734" s="265"/>
      <c r="B734" s="266"/>
      <c r="C734" s="275"/>
      <c r="D734" s="267"/>
      <c r="E734" s="267"/>
      <c r="F734" s="267"/>
      <c r="G734" s="267"/>
      <c r="H734" s="267"/>
      <c r="I734" s="267"/>
      <c r="J734" s="267"/>
      <c r="K734" s="275"/>
      <c r="L734" s="268"/>
      <c r="M734" s="269"/>
      <c r="N734" s="276"/>
      <c r="O734" s="277"/>
      <c r="P734" s="276"/>
    </row>
    <row r="735" spans="1:24" ht="18" x14ac:dyDescent="0.25">
      <c r="A735" s="265"/>
      <c r="B735" s="266"/>
      <c r="C735" s="275"/>
      <c r="D735" s="267"/>
      <c r="E735" s="267"/>
      <c r="F735" s="267"/>
      <c r="G735" s="267"/>
      <c r="H735" s="267"/>
      <c r="I735" s="267"/>
      <c r="J735" s="267"/>
      <c r="K735" s="275"/>
      <c r="L735" s="268"/>
      <c r="M735" s="269"/>
      <c r="N735" s="276"/>
      <c r="O735" s="277"/>
      <c r="P735" s="276"/>
    </row>
    <row r="736" spans="1:24" ht="18" x14ac:dyDescent="0.25">
      <c r="A736" s="265"/>
      <c r="B736" s="266"/>
      <c r="C736" s="275"/>
      <c r="D736" s="267"/>
      <c r="E736" s="267"/>
      <c r="F736" s="267"/>
      <c r="G736" s="267"/>
      <c r="H736" s="267"/>
      <c r="I736" s="267"/>
      <c r="J736" s="267"/>
      <c r="K736" s="275"/>
      <c r="L736" s="268"/>
      <c r="M736" s="269"/>
      <c r="N736" s="276"/>
      <c r="O736" s="277"/>
      <c r="P736" s="276"/>
    </row>
    <row r="737" spans="1:16" ht="18" x14ac:dyDescent="0.25">
      <c r="A737" s="265"/>
      <c r="B737" s="266"/>
      <c r="C737" s="275"/>
      <c r="D737" s="267"/>
      <c r="E737" s="267"/>
      <c r="F737" s="267"/>
      <c r="G737" s="267"/>
      <c r="H737" s="267"/>
      <c r="I737" s="267"/>
      <c r="J737" s="267"/>
      <c r="K737" s="275"/>
      <c r="L737" s="268"/>
      <c r="M737" s="269"/>
      <c r="N737" s="276"/>
      <c r="O737" s="277"/>
      <c r="P737" s="276"/>
    </row>
    <row r="738" spans="1:16" ht="18" x14ac:dyDescent="0.25">
      <c r="A738" s="265"/>
      <c r="B738" s="266"/>
      <c r="C738" s="275"/>
      <c r="D738" s="267"/>
      <c r="E738" s="267"/>
      <c r="F738" s="267"/>
      <c r="G738" s="267"/>
      <c r="H738" s="267"/>
      <c r="I738" s="267"/>
      <c r="J738" s="267"/>
      <c r="K738" s="275"/>
      <c r="L738" s="268"/>
      <c r="M738" s="269"/>
      <c r="N738" s="276"/>
      <c r="O738" s="277"/>
      <c r="P738" s="276"/>
    </row>
    <row r="739" spans="1:16" ht="18" x14ac:dyDescent="0.25">
      <c r="A739" s="265"/>
      <c r="B739" s="266"/>
      <c r="C739" s="275"/>
      <c r="D739" s="267"/>
      <c r="E739" s="267"/>
      <c r="F739" s="267"/>
      <c r="G739" s="267"/>
      <c r="H739" s="267"/>
      <c r="I739" s="267"/>
      <c r="J739" s="267"/>
      <c r="K739" s="275"/>
      <c r="L739" s="268"/>
      <c r="M739" s="269"/>
      <c r="N739" s="276"/>
      <c r="O739" s="277"/>
      <c r="P739" s="276"/>
    </row>
    <row r="740" spans="1:16" ht="18" x14ac:dyDescent="0.25">
      <c r="A740" s="265"/>
      <c r="B740" s="266"/>
      <c r="C740" s="275"/>
      <c r="D740" s="267"/>
      <c r="E740" s="267"/>
      <c r="F740" s="267"/>
      <c r="G740" s="267"/>
      <c r="H740" s="267"/>
      <c r="I740" s="267"/>
      <c r="J740" s="267"/>
      <c r="K740" s="275"/>
      <c r="L740" s="268"/>
      <c r="M740" s="269"/>
      <c r="N740" s="276"/>
      <c r="O740" s="277"/>
      <c r="P740" s="276"/>
    </row>
    <row r="741" spans="1:16" ht="18" x14ac:dyDescent="0.25">
      <c r="A741" s="265"/>
      <c r="B741" s="266"/>
      <c r="C741" s="275"/>
      <c r="D741" s="267"/>
      <c r="E741" s="267"/>
      <c r="F741" s="267"/>
      <c r="G741" s="267"/>
      <c r="H741" s="267"/>
      <c r="I741" s="267"/>
      <c r="J741" s="267"/>
      <c r="K741" s="275"/>
      <c r="L741" s="268"/>
      <c r="M741" s="269"/>
      <c r="N741" s="276"/>
      <c r="O741" s="277"/>
      <c r="P741" s="276"/>
    </row>
    <row r="742" spans="1:16" ht="18" x14ac:dyDescent="0.25">
      <c r="A742" s="265"/>
      <c r="B742" s="266"/>
      <c r="C742" s="275"/>
      <c r="D742" s="267"/>
      <c r="E742" s="267"/>
      <c r="F742" s="267"/>
      <c r="G742" s="267"/>
      <c r="H742" s="267"/>
      <c r="I742" s="267"/>
      <c r="J742" s="267"/>
      <c r="K742" s="275"/>
      <c r="L742" s="268"/>
      <c r="M742" s="269"/>
      <c r="N742" s="276"/>
      <c r="O742" s="277"/>
      <c r="P742" s="276"/>
    </row>
    <row r="743" spans="1:16" ht="18" x14ac:dyDescent="0.25">
      <c r="A743" s="265"/>
      <c r="B743" s="266"/>
      <c r="C743" s="275"/>
      <c r="D743" s="267"/>
      <c r="E743" s="267"/>
      <c r="F743" s="267"/>
      <c r="G743" s="267"/>
      <c r="H743" s="267"/>
      <c r="I743" s="267"/>
      <c r="J743" s="267"/>
      <c r="K743" s="275"/>
      <c r="L743" s="268"/>
      <c r="M743" s="269"/>
      <c r="N743" s="276"/>
      <c r="O743" s="277"/>
      <c r="P743" s="276"/>
    </row>
    <row r="744" spans="1:16" ht="18" x14ac:dyDescent="0.25">
      <c r="A744" s="265"/>
      <c r="B744" s="266"/>
      <c r="C744" s="275"/>
      <c r="D744" s="267"/>
      <c r="E744" s="267"/>
      <c r="F744" s="267"/>
      <c r="G744" s="267"/>
      <c r="H744" s="267"/>
      <c r="I744" s="267"/>
      <c r="J744" s="267"/>
      <c r="K744" s="275"/>
      <c r="L744" s="268"/>
      <c r="M744" s="269"/>
      <c r="N744" s="276"/>
      <c r="O744" s="277"/>
      <c r="P744" s="276"/>
    </row>
    <row r="745" spans="1:16" ht="18" x14ac:dyDescent="0.25">
      <c r="A745" s="265"/>
      <c r="B745" s="266"/>
      <c r="C745" s="275"/>
      <c r="D745" s="267"/>
      <c r="E745" s="267"/>
      <c r="F745" s="267"/>
      <c r="G745" s="267"/>
      <c r="H745" s="267"/>
      <c r="I745" s="267"/>
      <c r="J745" s="267"/>
      <c r="K745" s="275"/>
      <c r="L745" s="268"/>
      <c r="M745" s="269"/>
      <c r="N745" s="276"/>
      <c r="O745" s="277"/>
      <c r="P745" s="276"/>
    </row>
    <row r="746" spans="1:16" ht="18" x14ac:dyDescent="0.25">
      <c r="A746" s="265"/>
      <c r="B746" s="266"/>
      <c r="C746" s="275"/>
      <c r="D746" s="267"/>
      <c r="E746" s="267"/>
      <c r="F746" s="267"/>
      <c r="G746" s="267"/>
      <c r="H746" s="267"/>
      <c r="I746" s="267"/>
      <c r="J746" s="267"/>
      <c r="K746" s="275"/>
      <c r="L746" s="268"/>
      <c r="M746" s="269"/>
      <c r="N746" s="276"/>
      <c r="O746" s="277"/>
      <c r="P746" s="276"/>
    </row>
    <row r="747" spans="1:16" ht="18" x14ac:dyDescent="0.25">
      <c r="A747" s="265"/>
      <c r="B747" s="266"/>
      <c r="C747" s="275"/>
      <c r="D747" s="267"/>
      <c r="E747" s="267"/>
      <c r="F747" s="267"/>
      <c r="G747" s="267"/>
      <c r="H747" s="267"/>
      <c r="I747" s="267"/>
      <c r="J747" s="267"/>
      <c r="K747" s="275"/>
      <c r="L747" s="268"/>
      <c r="M747" s="269"/>
      <c r="N747" s="276"/>
      <c r="O747" s="277"/>
      <c r="P747" s="276"/>
    </row>
    <row r="748" spans="1:16" ht="18" x14ac:dyDescent="0.25">
      <c r="A748" s="265"/>
      <c r="B748" s="266"/>
      <c r="C748" s="275"/>
      <c r="D748" s="267"/>
      <c r="E748" s="267"/>
      <c r="F748" s="267"/>
      <c r="G748" s="267"/>
      <c r="H748" s="267"/>
      <c r="I748" s="267"/>
      <c r="J748" s="267"/>
      <c r="K748" s="275"/>
      <c r="L748" s="268"/>
      <c r="M748" s="269"/>
      <c r="N748" s="276"/>
      <c r="O748" s="277"/>
      <c r="P748" s="276"/>
    </row>
    <row r="749" spans="1:16" ht="18" x14ac:dyDescent="0.25">
      <c r="A749" s="265"/>
      <c r="B749" s="266"/>
      <c r="C749" s="275"/>
      <c r="D749" s="267"/>
      <c r="E749" s="267"/>
      <c r="F749" s="267"/>
      <c r="G749" s="267"/>
      <c r="H749" s="267"/>
      <c r="I749" s="267"/>
      <c r="J749" s="267"/>
      <c r="K749" s="275"/>
      <c r="L749" s="268"/>
      <c r="M749" s="269"/>
      <c r="N749" s="276"/>
      <c r="O749" s="277"/>
      <c r="P749" s="276"/>
    </row>
    <row r="750" spans="1:16" ht="18" x14ac:dyDescent="0.25">
      <c r="A750" s="265"/>
      <c r="B750" s="266"/>
      <c r="C750" s="275"/>
      <c r="D750" s="267"/>
      <c r="E750" s="267"/>
      <c r="F750" s="267"/>
      <c r="G750" s="267"/>
      <c r="H750" s="267"/>
      <c r="I750" s="267"/>
      <c r="J750" s="267"/>
      <c r="K750" s="275"/>
      <c r="L750" s="268"/>
      <c r="M750" s="269"/>
      <c r="N750" s="276"/>
      <c r="O750" s="277"/>
      <c r="P750" s="276"/>
    </row>
    <row r="751" spans="1:16" ht="18" x14ac:dyDescent="0.25">
      <c r="A751" s="265"/>
      <c r="B751" s="266"/>
      <c r="C751" s="275"/>
      <c r="D751" s="267"/>
      <c r="E751" s="267"/>
      <c r="F751" s="267"/>
      <c r="G751" s="267"/>
      <c r="H751" s="267"/>
      <c r="I751" s="267"/>
      <c r="J751" s="267"/>
      <c r="K751" s="275"/>
      <c r="L751" s="268"/>
      <c r="M751" s="269"/>
      <c r="N751" s="276"/>
      <c r="O751" s="277"/>
      <c r="P751" s="276"/>
    </row>
    <row r="752" spans="1:16" ht="18" x14ac:dyDescent="0.25">
      <c r="A752" s="265"/>
      <c r="B752" s="266"/>
      <c r="C752" s="275"/>
      <c r="D752" s="267"/>
      <c r="E752" s="267"/>
      <c r="F752" s="267"/>
      <c r="G752" s="267"/>
      <c r="H752" s="267"/>
      <c r="I752" s="267"/>
      <c r="J752" s="267"/>
      <c r="K752" s="275"/>
      <c r="L752" s="268"/>
      <c r="M752" s="269"/>
      <c r="N752" s="276"/>
      <c r="O752" s="277"/>
      <c r="P752" s="276"/>
    </row>
    <row r="753" spans="1:16" ht="18" x14ac:dyDescent="0.25">
      <c r="A753" s="265"/>
      <c r="B753" s="266"/>
      <c r="C753" s="275"/>
      <c r="D753" s="267"/>
      <c r="E753" s="267"/>
      <c r="F753" s="267"/>
      <c r="G753" s="267"/>
      <c r="H753" s="267"/>
      <c r="I753" s="267"/>
      <c r="J753" s="267"/>
      <c r="K753" s="275"/>
      <c r="L753" s="268"/>
      <c r="M753" s="269"/>
      <c r="N753" s="276"/>
      <c r="O753" s="277"/>
      <c r="P753" s="276"/>
    </row>
    <row r="754" spans="1:16" ht="18" x14ac:dyDescent="0.25">
      <c r="A754" s="265"/>
      <c r="B754" s="266"/>
      <c r="C754" s="275"/>
      <c r="D754" s="267"/>
      <c r="E754" s="267"/>
      <c r="F754" s="267"/>
      <c r="G754" s="267"/>
      <c r="H754" s="267"/>
      <c r="I754" s="267"/>
      <c r="J754" s="267"/>
      <c r="K754" s="275"/>
      <c r="L754" s="268"/>
      <c r="M754" s="269"/>
      <c r="N754" s="276"/>
      <c r="O754" s="277"/>
      <c r="P754" s="276"/>
    </row>
    <row r="755" spans="1:16" ht="18" x14ac:dyDescent="0.25">
      <c r="A755" s="265"/>
      <c r="B755" s="266"/>
      <c r="C755" s="275"/>
      <c r="D755" s="267"/>
      <c r="E755" s="267"/>
      <c r="F755" s="267"/>
      <c r="G755" s="267"/>
      <c r="H755" s="267"/>
      <c r="I755" s="267"/>
      <c r="J755" s="267"/>
      <c r="K755" s="275"/>
      <c r="L755" s="268"/>
      <c r="M755" s="269"/>
      <c r="N755" s="276"/>
      <c r="O755" s="277"/>
      <c r="P755" s="276"/>
    </row>
    <row r="756" spans="1:16" ht="18" x14ac:dyDescent="0.25">
      <c r="A756" s="265"/>
      <c r="B756" s="266"/>
      <c r="C756" s="275"/>
      <c r="D756" s="267"/>
      <c r="E756" s="267"/>
      <c r="F756" s="267"/>
      <c r="G756" s="267"/>
      <c r="H756" s="267"/>
      <c r="I756" s="267"/>
      <c r="J756" s="267"/>
      <c r="K756" s="275"/>
      <c r="L756" s="268"/>
      <c r="M756" s="269"/>
      <c r="N756" s="276"/>
      <c r="O756" s="277"/>
      <c r="P756" s="276"/>
    </row>
    <row r="757" spans="1:16" ht="18" x14ac:dyDescent="0.25">
      <c r="A757" s="265"/>
      <c r="B757" s="266"/>
      <c r="C757" s="275"/>
      <c r="D757" s="267"/>
      <c r="E757" s="267"/>
      <c r="F757" s="267"/>
      <c r="G757" s="267"/>
      <c r="H757" s="267"/>
      <c r="I757" s="267"/>
      <c r="J757" s="267"/>
      <c r="K757" s="275"/>
      <c r="L757" s="268"/>
      <c r="M757" s="269"/>
      <c r="N757" s="276"/>
      <c r="O757" s="277"/>
      <c r="P757" s="276"/>
    </row>
    <row r="758" spans="1:16" ht="18" x14ac:dyDescent="0.25">
      <c r="A758" s="265"/>
      <c r="B758" s="266"/>
      <c r="C758" s="275"/>
      <c r="D758" s="267"/>
      <c r="E758" s="267"/>
      <c r="F758" s="267"/>
      <c r="G758" s="267"/>
      <c r="H758" s="267"/>
      <c r="I758" s="267"/>
      <c r="J758" s="267"/>
      <c r="K758" s="275"/>
      <c r="L758" s="268"/>
      <c r="M758" s="269"/>
      <c r="N758" s="276"/>
      <c r="O758" s="277"/>
      <c r="P758" s="276"/>
    </row>
    <row r="759" spans="1:16" ht="18" x14ac:dyDescent="0.25">
      <c r="A759" s="265"/>
      <c r="B759" s="266"/>
      <c r="C759" s="275"/>
      <c r="D759" s="267"/>
      <c r="E759" s="267"/>
      <c r="F759" s="267"/>
      <c r="G759" s="267"/>
      <c r="H759" s="267"/>
      <c r="I759" s="267"/>
      <c r="J759" s="267"/>
      <c r="K759" s="275"/>
      <c r="L759" s="268"/>
      <c r="M759" s="269"/>
      <c r="N759" s="276"/>
      <c r="O759" s="277"/>
      <c r="P759" s="276"/>
    </row>
    <row r="760" spans="1:16" ht="18" x14ac:dyDescent="0.25">
      <c r="A760" s="265"/>
      <c r="B760" s="266"/>
      <c r="C760" s="275"/>
      <c r="D760" s="267"/>
      <c r="E760" s="267"/>
      <c r="F760" s="267"/>
      <c r="G760" s="267"/>
      <c r="H760" s="267"/>
      <c r="I760" s="267"/>
      <c r="J760" s="267"/>
      <c r="K760" s="275"/>
      <c r="L760" s="268"/>
      <c r="M760" s="269"/>
      <c r="N760" s="276"/>
      <c r="O760" s="277"/>
      <c r="P760" s="276"/>
    </row>
    <row r="761" spans="1:16" ht="18" x14ac:dyDescent="0.25">
      <c r="A761" s="265"/>
      <c r="B761" s="266"/>
      <c r="C761" s="275"/>
      <c r="D761" s="267"/>
      <c r="E761" s="267"/>
      <c r="F761" s="267"/>
      <c r="G761" s="267"/>
      <c r="H761" s="267"/>
      <c r="I761" s="267"/>
      <c r="J761" s="267"/>
      <c r="K761" s="275"/>
      <c r="L761" s="268"/>
      <c r="M761" s="269"/>
      <c r="N761" s="276"/>
      <c r="O761" s="277"/>
      <c r="P761" s="276"/>
    </row>
    <row r="762" spans="1:16" ht="18" x14ac:dyDescent="0.25">
      <c r="A762" s="265"/>
      <c r="B762" s="266"/>
      <c r="C762" s="275"/>
      <c r="D762" s="267"/>
      <c r="E762" s="267"/>
      <c r="F762" s="267"/>
      <c r="G762" s="267"/>
      <c r="H762" s="267"/>
      <c r="I762" s="267"/>
      <c r="J762" s="267"/>
      <c r="K762" s="275"/>
      <c r="L762" s="268"/>
      <c r="M762" s="269"/>
      <c r="N762" s="276"/>
      <c r="O762" s="277"/>
      <c r="P762" s="276"/>
    </row>
    <row r="763" spans="1:16" ht="18" x14ac:dyDescent="0.25">
      <c r="A763" s="265"/>
      <c r="B763" s="266"/>
      <c r="C763" s="275"/>
      <c r="D763" s="267"/>
      <c r="E763" s="267"/>
      <c r="F763" s="267"/>
      <c r="G763" s="267"/>
      <c r="H763" s="267"/>
      <c r="I763" s="267"/>
      <c r="J763" s="267"/>
      <c r="K763" s="275"/>
      <c r="L763" s="268"/>
      <c r="M763" s="269"/>
      <c r="N763" s="276"/>
      <c r="O763" s="277"/>
      <c r="P763" s="276"/>
    </row>
    <row r="764" spans="1:16" ht="18" x14ac:dyDescent="0.25">
      <c r="A764" s="265"/>
      <c r="B764" s="266"/>
      <c r="C764" s="275"/>
      <c r="D764" s="267"/>
      <c r="E764" s="267"/>
      <c r="F764" s="267"/>
      <c r="G764" s="267"/>
      <c r="H764" s="267"/>
      <c r="I764" s="267"/>
      <c r="J764" s="267"/>
      <c r="K764" s="275"/>
      <c r="L764" s="268"/>
      <c r="M764" s="269"/>
      <c r="N764" s="276"/>
      <c r="O764" s="277"/>
      <c r="P764" s="276"/>
    </row>
    <row r="765" spans="1:16" ht="18" x14ac:dyDescent="0.25">
      <c r="A765" s="265"/>
      <c r="B765" s="266"/>
      <c r="C765" s="275"/>
      <c r="D765" s="267"/>
      <c r="E765" s="267"/>
      <c r="F765" s="267"/>
      <c r="G765" s="267"/>
      <c r="H765" s="267"/>
      <c r="I765" s="267"/>
      <c r="J765" s="267"/>
      <c r="K765" s="275"/>
      <c r="L765" s="268"/>
      <c r="M765" s="269"/>
      <c r="N765" s="276"/>
      <c r="O765" s="277"/>
      <c r="P765" s="276"/>
    </row>
    <row r="766" spans="1:16" ht="18" x14ac:dyDescent="0.25">
      <c r="A766" s="265"/>
      <c r="B766" s="266"/>
      <c r="C766" s="275"/>
      <c r="D766" s="267"/>
      <c r="E766" s="267"/>
      <c r="F766" s="267"/>
      <c r="G766" s="267"/>
      <c r="H766" s="267"/>
      <c r="I766" s="267"/>
      <c r="J766" s="267"/>
      <c r="K766" s="275"/>
      <c r="L766" s="268"/>
      <c r="M766" s="269"/>
      <c r="N766" s="276"/>
      <c r="O766" s="277"/>
      <c r="P766" s="276"/>
    </row>
    <row r="767" spans="1:16" ht="18" x14ac:dyDescent="0.25">
      <c r="A767" s="265"/>
      <c r="B767" s="266"/>
      <c r="C767" s="275"/>
      <c r="D767" s="267"/>
      <c r="E767" s="267"/>
      <c r="F767" s="267"/>
      <c r="G767" s="267"/>
      <c r="H767" s="267"/>
      <c r="I767" s="267"/>
      <c r="J767" s="267"/>
      <c r="K767" s="275"/>
      <c r="L767" s="268"/>
      <c r="M767" s="269"/>
      <c r="N767" s="276"/>
      <c r="O767" s="277"/>
      <c r="P767" s="276"/>
    </row>
    <row r="768" spans="1:16" ht="18" x14ac:dyDescent="0.25">
      <c r="A768" s="265"/>
      <c r="B768" s="266"/>
      <c r="C768" s="275"/>
      <c r="D768" s="267"/>
      <c r="E768" s="267"/>
      <c r="F768" s="267"/>
      <c r="G768" s="267"/>
      <c r="H768" s="267"/>
      <c r="I768" s="267"/>
      <c r="J768" s="267"/>
      <c r="K768" s="275"/>
      <c r="L768" s="268"/>
      <c r="M768" s="269"/>
      <c r="N768" s="276"/>
      <c r="O768" s="277"/>
      <c r="P768" s="276"/>
    </row>
    <row r="769" spans="1:16" ht="18" x14ac:dyDescent="0.25">
      <c r="A769" s="265"/>
      <c r="B769" s="266"/>
      <c r="C769" s="275"/>
      <c r="D769" s="267"/>
      <c r="E769" s="267"/>
      <c r="F769" s="267"/>
      <c r="G769" s="267"/>
      <c r="H769" s="267"/>
      <c r="I769" s="267"/>
      <c r="J769" s="267"/>
      <c r="K769" s="275"/>
      <c r="L769" s="268"/>
      <c r="M769" s="269"/>
      <c r="N769" s="276"/>
      <c r="O769" s="277"/>
      <c r="P769" s="276"/>
    </row>
    <row r="770" spans="1:16" ht="18" x14ac:dyDescent="0.25">
      <c r="A770" s="265"/>
      <c r="B770" s="266"/>
      <c r="C770" s="275"/>
      <c r="D770" s="267"/>
      <c r="E770" s="267"/>
      <c r="F770" s="267"/>
      <c r="G770" s="267"/>
      <c r="H770" s="267"/>
      <c r="I770" s="267"/>
      <c r="J770" s="267"/>
      <c r="K770" s="275"/>
      <c r="L770" s="268"/>
      <c r="M770" s="269"/>
      <c r="N770" s="276"/>
      <c r="O770" s="277"/>
      <c r="P770" s="276"/>
    </row>
    <row r="771" spans="1:16" ht="18" x14ac:dyDescent="0.25">
      <c r="A771" s="265"/>
      <c r="B771" s="266"/>
      <c r="C771" s="275"/>
      <c r="D771" s="267"/>
      <c r="E771" s="267"/>
      <c r="F771" s="267"/>
      <c r="G771" s="267"/>
      <c r="H771" s="267"/>
      <c r="I771" s="267"/>
      <c r="J771" s="267"/>
      <c r="K771" s="275"/>
      <c r="L771" s="268"/>
      <c r="M771" s="269"/>
      <c r="N771" s="276"/>
      <c r="O771" s="277"/>
      <c r="P771" s="276"/>
    </row>
    <row r="772" spans="1:16" ht="18" x14ac:dyDescent="0.25">
      <c r="A772" s="265"/>
      <c r="B772" s="266"/>
      <c r="C772" s="275"/>
      <c r="D772" s="267"/>
      <c r="E772" s="267"/>
      <c r="F772" s="267"/>
      <c r="G772" s="267"/>
      <c r="H772" s="267"/>
      <c r="I772" s="267"/>
      <c r="J772" s="267"/>
      <c r="K772" s="275"/>
      <c r="L772" s="268"/>
      <c r="M772" s="269"/>
      <c r="N772" s="276"/>
      <c r="O772" s="277"/>
      <c r="P772" s="276"/>
    </row>
    <row r="773" spans="1:16" ht="18" x14ac:dyDescent="0.25">
      <c r="A773" s="265"/>
      <c r="B773" s="266"/>
      <c r="C773" s="275"/>
      <c r="D773" s="267"/>
      <c r="E773" s="267"/>
      <c r="F773" s="267"/>
      <c r="G773" s="267"/>
      <c r="H773" s="267"/>
      <c r="I773" s="267"/>
      <c r="J773" s="267"/>
      <c r="K773" s="275"/>
      <c r="L773" s="268"/>
      <c r="M773" s="269"/>
      <c r="N773" s="276"/>
      <c r="O773" s="277"/>
      <c r="P773" s="276"/>
    </row>
    <row r="774" spans="1:16" ht="18" x14ac:dyDescent="0.25">
      <c r="A774" s="265"/>
      <c r="B774" s="266"/>
      <c r="C774" s="275"/>
      <c r="D774" s="267"/>
      <c r="E774" s="267"/>
      <c r="F774" s="267"/>
      <c r="G774" s="267"/>
      <c r="H774" s="267"/>
      <c r="I774" s="267"/>
      <c r="J774" s="267"/>
      <c r="K774" s="275"/>
      <c r="L774" s="268"/>
      <c r="M774" s="269"/>
      <c r="N774" s="276"/>
      <c r="O774" s="277"/>
      <c r="P774" s="276"/>
    </row>
    <row r="775" spans="1:16" ht="18" x14ac:dyDescent="0.25">
      <c r="A775" s="265"/>
      <c r="B775" s="266"/>
      <c r="C775" s="275"/>
      <c r="D775" s="267"/>
      <c r="E775" s="267"/>
      <c r="F775" s="267"/>
      <c r="G775" s="267"/>
      <c r="H775" s="267"/>
      <c r="I775" s="267"/>
      <c r="J775" s="267"/>
      <c r="K775" s="275"/>
      <c r="L775" s="268"/>
      <c r="M775" s="269"/>
      <c r="N775" s="276"/>
      <c r="O775" s="277"/>
      <c r="P775" s="276"/>
    </row>
    <row r="776" spans="1:16" ht="18" x14ac:dyDescent="0.25">
      <c r="A776" s="265"/>
      <c r="B776" s="266"/>
      <c r="C776" s="275"/>
      <c r="D776" s="267"/>
      <c r="E776" s="267"/>
      <c r="F776" s="267"/>
      <c r="G776" s="267"/>
      <c r="H776" s="267"/>
      <c r="I776" s="267"/>
      <c r="J776" s="267"/>
      <c r="K776" s="275"/>
      <c r="L776" s="268"/>
      <c r="M776" s="269"/>
      <c r="N776" s="276"/>
      <c r="O776" s="277"/>
      <c r="P776" s="276"/>
    </row>
    <row r="777" spans="1:16" ht="18" x14ac:dyDescent="0.25">
      <c r="A777" s="265"/>
      <c r="B777" s="266"/>
      <c r="C777" s="275"/>
      <c r="D777" s="267"/>
      <c r="E777" s="267"/>
      <c r="F777" s="267"/>
      <c r="G777" s="267"/>
      <c r="H777" s="267"/>
      <c r="I777" s="267"/>
      <c r="J777" s="267"/>
      <c r="K777" s="275"/>
      <c r="L777" s="268"/>
      <c r="M777" s="269"/>
      <c r="N777" s="276"/>
      <c r="O777" s="277"/>
      <c r="P777" s="276"/>
    </row>
    <row r="778" spans="1:16" ht="18" x14ac:dyDescent="0.25">
      <c r="A778" s="265"/>
      <c r="B778" s="266"/>
      <c r="C778" s="275"/>
      <c r="D778" s="267"/>
      <c r="E778" s="267"/>
      <c r="F778" s="267"/>
      <c r="G778" s="267"/>
      <c r="H778" s="267"/>
      <c r="I778" s="267"/>
      <c r="J778" s="267"/>
      <c r="K778" s="275"/>
      <c r="L778" s="268"/>
      <c r="M778" s="269"/>
      <c r="N778" s="276"/>
      <c r="O778" s="277"/>
      <c r="P778" s="276"/>
    </row>
    <row r="779" spans="1:16" ht="18" x14ac:dyDescent="0.25">
      <c r="A779" s="265"/>
      <c r="B779" s="266"/>
      <c r="C779" s="275"/>
      <c r="D779" s="267"/>
      <c r="E779" s="267"/>
      <c r="F779" s="267"/>
      <c r="G779" s="267"/>
      <c r="H779" s="267"/>
      <c r="I779" s="267"/>
      <c r="J779" s="267"/>
      <c r="K779" s="275"/>
      <c r="L779" s="268"/>
      <c r="M779" s="269"/>
      <c r="N779" s="276"/>
      <c r="O779" s="277"/>
      <c r="P779" s="276"/>
    </row>
    <row r="780" spans="1:16" ht="18" x14ac:dyDescent="0.25">
      <c r="A780" s="265"/>
      <c r="B780" s="266"/>
      <c r="C780" s="275"/>
      <c r="D780" s="267"/>
      <c r="E780" s="267"/>
      <c r="F780" s="267"/>
      <c r="G780" s="267"/>
      <c r="H780" s="267"/>
      <c r="I780" s="267"/>
      <c r="J780" s="267"/>
      <c r="K780" s="275"/>
      <c r="L780" s="268"/>
      <c r="M780" s="269"/>
      <c r="N780" s="276"/>
      <c r="O780" s="277"/>
      <c r="P780" s="276"/>
    </row>
    <row r="781" spans="1:16" ht="18" x14ac:dyDescent="0.25">
      <c r="A781" s="265"/>
      <c r="B781" s="266"/>
      <c r="C781" s="275"/>
      <c r="D781" s="267"/>
      <c r="E781" s="267"/>
      <c r="F781" s="267"/>
      <c r="G781" s="267"/>
      <c r="H781" s="267"/>
      <c r="I781" s="267"/>
      <c r="J781" s="267"/>
      <c r="K781" s="275"/>
      <c r="L781" s="268"/>
      <c r="M781" s="269"/>
      <c r="N781" s="276"/>
      <c r="O781" s="277"/>
      <c r="P781" s="276"/>
    </row>
    <row r="782" spans="1:16" ht="18" x14ac:dyDescent="0.25">
      <c r="A782" s="265"/>
      <c r="B782" s="266"/>
      <c r="C782" s="275"/>
      <c r="D782" s="267"/>
      <c r="E782" s="267"/>
      <c r="F782" s="267"/>
      <c r="G782" s="267"/>
      <c r="H782" s="267"/>
      <c r="I782" s="267"/>
      <c r="J782" s="267"/>
      <c r="K782" s="275"/>
      <c r="L782" s="268"/>
      <c r="M782" s="269"/>
      <c r="N782" s="276"/>
      <c r="O782" s="277"/>
      <c r="P782" s="276"/>
    </row>
    <row r="783" spans="1:16" ht="18" x14ac:dyDescent="0.25">
      <c r="A783" s="265"/>
      <c r="B783" s="266"/>
      <c r="C783" s="275"/>
      <c r="D783" s="267"/>
      <c r="E783" s="267"/>
      <c r="F783" s="267"/>
      <c r="G783" s="267"/>
      <c r="H783" s="267"/>
      <c r="I783" s="267"/>
      <c r="J783" s="267"/>
      <c r="K783" s="275"/>
      <c r="L783" s="268"/>
      <c r="M783" s="269"/>
      <c r="N783" s="276"/>
      <c r="O783" s="277"/>
      <c r="P783" s="276"/>
    </row>
    <row r="784" spans="1:16" ht="18" x14ac:dyDescent="0.25">
      <c r="A784" s="265"/>
      <c r="B784" s="266"/>
      <c r="C784" s="275"/>
      <c r="D784" s="267"/>
      <c r="E784" s="267"/>
      <c r="F784" s="267"/>
      <c r="G784" s="267"/>
      <c r="H784" s="267"/>
      <c r="I784" s="267"/>
      <c r="J784" s="267"/>
      <c r="K784" s="275"/>
      <c r="L784" s="268"/>
      <c r="M784" s="269"/>
      <c r="N784" s="276"/>
      <c r="O784" s="277"/>
      <c r="P784" s="276"/>
    </row>
    <row r="785" spans="1:16" ht="18" x14ac:dyDescent="0.25">
      <c r="A785" s="265"/>
      <c r="B785" s="266"/>
      <c r="C785" s="275"/>
      <c r="D785" s="267"/>
      <c r="E785" s="267"/>
      <c r="F785" s="267"/>
      <c r="G785" s="267"/>
      <c r="H785" s="267"/>
      <c r="I785" s="267"/>
      <c r="J785" s="267"/>
      <c r="K785" s="275"/>
      <c r="L785" s="268"/>
      <c r="M785" s="269"/>
      <c r="N785" s="276"/>
      <c r="O785" s="277"/>
      <c r="P785" s="276"/>
    </row>
    <row r="786" spans="1:16" ht="18" x14ac:dyDescent="0.25">
      <c r="A786" s="265"/>
      <c r="B786" s="266"/>
      <c r="C786" s="275"/>
      <c r="D786" s="267"/>
      <c r="E786" s="267"/>
      <c r="F786" s="267"/>
      <c r="G786" s="267"/>
      <c r="H786" s="267"/>
      <c r="I786" s="267"/>
      <c r="J786" s="267"/>
      <c r="K786" s="275"/>
      <c r="L786" s="268"/>
      <c r="M786" s="269"/>
      <c r="N786" s="276"/>
      <c r="O786" s="277"/>
      <c r="P786" s="276"/>
    </row>
    <row r="787" spans="1:16" ht="18" x14ac:dyDescent="0.25">
      <c r="A787" s="265"/>
      <c r="B787" s="266"/>
      <c r="C787" s="275"/>
      <c r="D787" s="267"/>
      <c r="E787" s="267"/>
      <c r="F787" s="267"/>
      <c r="G787" s="267"/>
      <c r="H787" s="267"/>
      <c r="I787" s="267"/>
      <c r="J787" s="267"/>
      <c r="K787" s="275"/>
      <c r="L787" s="268"/>
      <c r="M787" s="269"/>
      <c r="N787" s="276"/>
      <c r="O787" s="277"/>
      <c r="P787" s="276"/>
    </row>
    <row r="788" spans="1:16" ht="18" x14ac:dyDescent="0.25">
      <c r="A788" s="265"/>
      <c r="B788" s="266"/>
      <c r="C788" s="275"/>
      <c r="D788" s="267"/>
      <c r="E788" s="267"/>
      <c r="F788" s="267"/>
      <c r="G788" s="267"/>
      <c r="H788" s="267"/>
      <c r="I788" s="267"/>
      <c r="J788" s="267"/>
      <c r="K788" s="275"/>
      <c r="L788" s="268"/>
      <c r="M788" s="269"/>
      <c r="N788" s="276"/>
      <c r="O788" s="277"/>
      <c r="P788" s="276"/>
    </row>
    <row r="789" spans="1:16" ht="18" x14ac:dyDescent="0.25">
      <c r="A789" s="265"/>
      <c r="B789" s="266"/>
      <c r="C789" s="275"/>
      <c r="D789" s="267"/>
      <c r="E789" s="267"/>
      <c r="F789" s="267"/>
      <c r="G789" s="267"/>
      <c r="H789" s="267"/>
      <c r="I789" s="267"/>
      <c r="J789" s="267"/>
      <c r="K789" s="275"/>
      <c r="L789" s="268"/>
      <c r="M789" s="269"/>
      <c r="N789" s="276"/>
      <c r="O789" s="277"/>
      <c r="P789" s="276"/>
    </row>
    <row r="790" spans="1:16" ht="18" x14ac:dyDescent="0.25">
      <c r="A790" s="265"/>
      <c r="B790" s="266"/>
      <c r="C790" s="275"/>
      <c r="D790" s="267"/>
      <c r="E790" s="267"/>
      <c r="F790" s="267"/>
      <c r="G790" s="267"/>
      <c r="H790" s="267"/>
      <c r="I790" s="267"/>
      <c r="J790" s="267"/>
      <c r="K790" s="275"/>
      <c r="L790" s="268"/>
      <c r="M790" s="269"/>
      <c r="N790" s="276"/>
      <c r="O790" s="277"/>
      <c r="P790" s="276"/>
    </row>
    <row r="791" spans="1:16" ht="18" x14ac:dyDescent="0.25">
      <c r="A791" s="265"/>
      <c r="B791" s="266"/>
      <c r="C791" s="275"/>
      <c r="D791" s="267"/>
      <c r="E791" s="267"/>
      <c r="F791" s="267"/>
      <c r="G791" s="267"/>
      <c r="H791" s="267"/>
      <c r="I791" s="267"/>
      <c r="J791" s="267"/>
      <c r="K791" s="275"/>
      <c r="L791" s="268"/>
      <c r="M791" s="269"/>
      <c r="N791" s="276"/>
      <c r="O791" s="277"/>
      <c r="P791" s="276"/>
    </row>
    <row r="792" spans="1:16" ht="18" x14ac:dyDescent="0.25">
      <c r="A792" s="265"/>
      <c r="B792" s="266"/>
      <c r="C792" s="275"/>
      <c r="D792" s="267"/>
      <c r="E792" s="267"/>
      <c r="F792" s="267"/>
      <c r="G792" s="267"/>
      <c r="H792" s="267"/>
      <c r="I792" s="267"/>
      <c r="J792" s="267"/>
      <c r="K792" s="275"/>
      <c r="L792" s="268"/>
      <c r="M792" s="269"/>
      <c r="N792" s="276"/>
      <c r="O792" s="277"/>
      <c r="P792" s="276"/>
    </row>
    <row r="793" spans="1:16" ht="18" x14ac:dyDescent="0.25">
      <c r="A793" s="265"/>
      <c r="B793" s="266"/>
      <c r="C793" s="275"/>
      <c r="D793" s="267"/>
      <c r="E793" s="267"/>
      <c r="F793" s="267"/>
      <c r="G793" s="267"/>
      <c r="H793" s="267"/>
      <c r="I793" s="267"/>
      <c r="J793" s="267"/>
      <c r="K793" s="275"/>
      <c r="L793" s="268"/>
      <c r="M793" s="269"/>
      <c r="N793" s="276"/>
      <c r="O793" s="277"/>
      <c r="P793" s="276"/>
    </row>
    <row r="794" spans="1:16" ht="18" x14ac:dyDescent="0.25">
      <c r="A794" s="265"/>
      <c r="B794" s="266"/>
      <c r="C794" s="275"/>
      <c r="D794" s="267"/>
      <c r="E794" s="267"/>
      <c r="F794" s="267"/>
      <c r="G794" s="267"/>
      <c r="H794" s="267"/>
      <c r="I794" s="267"/>
      <c r="J794" s="267"/>
      <c r="K794" s="275"/>
      <c r="L794" s="268"/>
      <c r="M794" s="269"/>
      <c r="N794" s="276"/>
      <c r="O794" s="277"/>
      <c r="P794" s="276"/>
    </row>
    <row r="795" spans="1:16" ht="18" x14ac:dyDescent="0.25">
      <c r="A795" s="265"/>
      <c r="B795" s="266"/>
      <c r="C795" s="275"/>
      <c r="D795" s="267"/>
      <c r="E795" s="267"/>
      <c r="F795" s="267"/>
      <c r="G795" s="267"/>
      <c r="H795" s="267"/>
      <c r="I795" s="267"/>
      <c r="J795" s="267"/>
      <c r="K795" s="275"/>
      <c r="L795" s="268"/>
      <c r="M795" s="269"/>
      <c r="N795" s="276"/>
      <c r="O795" s="277"/>
      <c r="P795" s="276"/>
    </row>
    <row r="796" spans="1:16" ht="18" x14ac:dyDescent="0.25">
      <c r="A796" s="265"/>
      <c r="B796" s="266"/>
      <c r="C796" s="275"/>
      <c r="D796" s="267"/>
      <c r="E796" s="267"/>
      <c r="F796" s="267"/>
      <c r="G796" s="267"/>
      <c r="H796" s="267"/>
      <c r="I796" s="267"/>
      <c r="J796" s="267"/>
      <c r="K796" s="275"/>
      <c r="L796" s="268"/>
      <c r="M796" s="269"/>
      <c r="N796" s="276"/>
      <c r="O796" s="277"/>
      <c r="P796" s="276"/>
    </row>
    <row r="797" spans="1:16" ht="18" x14ac:dyDescent="0.25">
      <c r="A797" s="265"/>
      <c r="B797" s="266"/>
      <c r="C797" s="275"/>
      <c r="D797" s="267"/>
      <c r="E797" s="267"/>
      <c r="F797" s="267"/>
      <c r="G797" s="267"/>
      <c r="H797" s="267"/>
      <c r="I797" s="267"/>
      <c r="J797" s="267"/>
      <c r="K797" s="275"/>
      <c r="L797" s="268"/>
      <c r="M797" s="269"/>
      <c r="N797" s="276"/>
      <c r="O797" s="277"/>
      <c r="P797" s="276"/>
    </row>
    <row r="798" spans="1:16" ht="18" x14ac:dyDescent="0.25">
      <c r="A798" s="265"/>
      <c r="B798" s="266"/>
      <c r="C798" s="275"/>
      <c r="D798" s="267"/>
      <c r="E798" s="267"/>
      <c r="F798" s="267"/>
      <c r="G798" s="267"/>
      <c r="H798" s="267"/>
      <c r="I798" s="267"/>
      <c r="J798" s="267"/>
      <c r="K798" s="275"/>
      <c r="L798" s="268"/>
      <c r="M798" s="269"/>
      <c r="N798" s="276"/>
      <c r="O798" s="277"/>
      <c r="P798" s="276"/>
    </row>
    <row r="799" spans="1:16" ht="18" x14ac:dyDescent="0.25">
      <c r="A799" s="265"/>
      <c r="B799" s="266"/>
      <c r="C799" s="275"/>
      <c r="D799" s="267"/>
      <c r="E799" s="267"/>
      <c r="F799" s="267"/>
      <c r="G799" s="267"/>
      <c r="H799" s="267"/>
      <c r="I799" s="267"/>
      <c r="J799" s="267"/>
      <c r="K799" s="275"/>
      <c r="L799" s="268"/>
      <c r="M799" s="269"/>
      <c r="N799" s="276"/>
      <c r="O799" s="277"/>
      <c r="P799" s="276"/>
    </row>
    <row r="800" spans="1:16" ht="18" x14ac:dyDescent="0.25">
      <c r="A800" s="265"/>
      <c r="B800" s="266"/>
      <c r="C800" s="275"/>
      <c r="D800" s="267"/>
      <c r="E800" s="267"/>
      <c r="F800" s="267"/>
      <c r="G800" s="267"/>
      <c r="H800" s="267"/>
      <c r="I800" s="267"/>
      <c r="J800" s="267"/>
      <c r="K800" s="275"/>
      <c r="L800" s="268"/>
      <c r="M800" s="269"/>
      <c r="N800" s="276"/>
      <c r="O800" s="277"/>
      <c r="P800" s="276"/>
    </row>
    <row r="801" spans="1:16" ht="18" x14ac:dyDescent="0.25">
      <c r="A801" s="265"/>
      <c r="B801" s="266"/>
      <c r="C801" s="275"/>
      <c r="D801" s="267"/>
      <c r="E801" s="267"/>
      <c r="F801" s="267"/>
      <c r="G801" s="267"/>
      <c r="H801" s="267"/>
      <c r="I801" s="267"/>
      <c r="J801" s="267"/>
      <c r="K801" s="275"/>
      <c r="L801" s="268"/>
      <c r="M801" s="269"/>
      <c r="N801" s="276"/>
      <c r="O801" s="277"/>
      <c r="P801" s="276"/>
    </row>
    <row r="802" spans="1:16" ht="18" x14ac:dyDescent="0.25">
      <c r="A802" s="265"/>
      <c r="B802" s="266"/>
      <c r="C802" s="275"/>
      <c r="D802" s="267"/>
      <c r="E802" s="267"/>
      <c r="F802" s="267"/>
      <c r="G802" s="267"/>
      <c r="H802" s="267"/>
      <c r="I802" s="267"/>
      <c r="J802" s="267"/>
      <c r="K802" s="275"/>
      <c r="L802" s="268"/>
      <c r="M802" s="269"/>
      <c r="N802" s="276"/>
      <c r="O802" s="277"/>
      <c r="P802" s="276"/>
    </row>
    <row r="803" spans="1:16" ht="18" x14ac:dyDescent="0.25">
      <c r="A803" s="265"/>
      <c r="B803" s="266"/>
      <c r="C803" s="275"/>
      <c r="D803" s="267"/>
      <c r="E803" s="267"/>
      <c r="F803" s="267"/>
      <c r="G803" s="267"/>
      <c r="H803" s="267"/>
      <c r="I803" s="267"/>
      <c r="J803" s="267"/>
      <c r="K803" s="275"/>
      <c r="L803" s="268"/>
      <c r="M803" s="269"/>
      <c r="N803" s="276"/>
      <c r="O803" s="277"/>
      <c r="P803" s="276"/>
    </row>
    <row r="804" spans="1:16" ht="18" x14ac:dyDescent="0.25">
      <c r="A804" s="265"/>
      <c r="B804" s="266"/>
      <c r="C804" s="275"/>
      <c r="D804" s="267"/>
      <c r="E804" s="267"/>
      <c r="F804" s="267"/>
      <c r="G804" s="267"/>
      <c r="H804" s="267"/>
      <c r="I804" s="267"/>
      <c r="J804" s="267"/>
      <c r="K804" s="275"/>
      <c r="L804" s="268"/>
      <c r="M804" s="269"/>
      <c r="N804" s="276"/>
      <c r="O804" s="277"/>
      <c r="P804" s="276"/>
    </row>
    <row r="805" spans="1:16" ht="18" x14ac:dyDescent="0.25">
      <c r="A805" s="265"/>
      <c r="B805" s="266"/>
      <c r="C805" s="275"/>
      <c r="D805" s="267"/>
      <c r="E805" s="267"/>
      <c r="F805" s="267"/>
      <c r="G805" s="267"/>
      <c r="H805" s="267"/>
      <c r="I805" s="267"/>
      <c r="J805" s="267"/>
      <c r="K805" s="275"/>
      <c r="L805" s="268"/>
      <c r="M805" s="269"/>
      <c r="N805" s="276"/>
      <c r="O805" s="277"/>
      <c r="P805" s="276"/>
    </row>
    <row r="806" spans="1:16" ht="18" x14ac:dyDescent="0.25">
      <c r="A806" s="265"/>
      <c r="B806" s="266"/>
      <c r="C806" s="275"/>
      <c r="D806" s="267"/>
      <c r="E806" s="267"/>
      <c r="F806" s="267"/>
      <c r="G806" s="267"/>
      <c r="H806" s="267"/>
      <c r="I806" s="267"/>
      <c r="J806" s="267"/>
      <c r="K806" s="275"/>
      <c r="L806" s="268"/>
      <c r="M806" s="269"/>
      <c r="N806" s="276"/>
      <c r="O806" s="277"/>
      <c r="P806" s="276"/>
    </row>
    <row r="807" spans="1:16" ht="18" x14ac:dyDescent="0.25">
      <c r="A807" s="265"/>
      <c r="B807" s="266"/>
      <c r="C807" s="275"/>
      <c r="D807" s="267"/>
      <c r="E807" s="267"/>
      <c r="F807" s="267"/>
      <c r="G807" s="267"/>
      <c r="H807" s="267"/>
      <c r="I807" s="267"/>
      <c r="J807" s="267"/>
      <c r="K807" s="275"/>
      <c r="L807" s="268"/>
      <c r="M807" s="269"/>
      <c r="N807" s="276"/>
      <c r="O807" s="277"/>
      <c r="P807" s="276"/>
    </row>
    <row r="808" spans="1:16" ht="18" x14ac:dyDescent="0.25">
      <c r="A808" s="265"/>
      <c r="B808" s="266"/>
      <c r="C808" s="275"/>
      <c r="D808" s="267"/>
      <c r="E808" s="267"/>
      <c r="F808" s="267"/>
      <c r="G808" s="267"/>
      <c r="H808" s="267"/>
      <c r="I808" s="267"/>
      <c r="J808" s="267"/>
      <c r="K808" s="275"/>
      <c r="L808" s="268"/>
      <c r="M808" s="269"/>
      <c r="N808" s="276"/>
      <c r="O808" s="277"/>
      <c r="P808" s="276"/>
    </row>
    <row r="809" spans="1:16" ht="18" x14ac:dyDescent="0.25">
      <c r="A809" s="265"/>
      <c r="B809" s="266"/>
      <c r="C809" s="275"/>
      <c r="D809" s="267"/>
      <c r="E809" s="267"/>
      <c r="F809" s="267"/>
      <c r="G809" s="267"/>
      <c r="H809" s="267"/>
      <c r="I809" s="267"/>
      <c r="J809" s="267"/>
      <c r="K809" s="275"/>
      <c r="L809" s="268"/>
      <c r="M809" s="269"/>
      <c r="N809" s="276"/>
      <c r="O809" s="277"/>
      <c r="P809" s="276"/>
    </row>
    <row r="810" spans="1:16" ht="18" x14ac:dyDescent="0.25">
      <c r="A810" s="265"/>
      <c r="B810" s="266"/>
      <c r="C810" s="275"/>
      <c r="D810" s="267"/>
      <c r="E810" s="267"/>
      <c r="F810" s="267"/>
      <c r="G810" s="267"/>
      <c r="H810" s="267"/>
      <c r="I810" s="267"/>
      <c r="J810" s="267"/>
      <c r="K810" s="275"/>
      <c r="L810" s="268"/>
      <c r="M810" s="269"/>
      <c r="N810" s="276"/>
      <c r="O810" s="277"/>
      <c r="P810" s="276"/>
    </row>
    <row r="811" spans="1:16" ht="18" x14ac:dyDescent="0.25">
      <c r="A811" s="265"/>
      <c r="B811" s="266"/>
      <c r="C811" s="275"/>
      <c r="D811" s="267"/>
      <c r="E811" s="267"/>
      <c r="F811" s="267"/>
      <c r="G811" s="267"/>
      <c r="H811" s="267"/>
      <c r="I811" s="267"/>
      <c r="J811" s="267"/>
      <c r="K811" s="275"/>
      <c r="L811" s="268"/>
      <c r="M811" s="269"/>
      <c r="N811" s="276"/>
      <c r="O811" s="277"/>
      <c r="P811" s="276"/>
    </row>
    <row r="812" spans="1:16" ht="18" x14ac:dyDescent="0.25">
      <c r="A812" s="265"/>
      <c r="B812" s="266"/>
      <c r="C812" s="275"/>
      <c r="D812" s="267"/>
      <c r="E812" s="267"/>
      <c r="F812" s="267"/>
      <c r="G812" s="267"/>
      <c r="H812" s="267"/>
      <c r="I812" s="267"/>
      <c r="J812" s="267"/>
      <c r="K812" s="275"/>
      <c r="L812" s="268"/>
      <c r="M812" s="269"/>
      <c r="N812" s="276"/>
      <c r="O812" s="277"/>
      <c r="P812" s="276"/>
    </row>
    <row r="813" spans="1:16" ht="18" x14ac:dyDescent="0.25">
      <c r="A813" s="265"/>
      <c r="B813" s="266"/>
      <c r="C813" s="275"/>
      <c r="D813" s="267"/>
      <c r="E813" s="267"/>
      <c r="F813" s="267"/>
      <c r="G813" s="267"/>
      <c r="H813" s="267"/>
      <c r="I813" s="267"/>
      <c r="J813" s="267"/>
      <c r="K813" s="275"/>
      <c r="L813" s="268"/>
      <c r="M813" s="269"/>
      <c r="N813" s="276"/>
      <c r="O813" s="277"/>
      <c r="P813" s="276"/>
    </row>
    <row r="814" spans="1:16" ht="18" x14ac:dyDescent="0.25">
      <c r="A814" s="265"/>
      <c r="B814" s="266"/>
      <c r="C814" s="275"/>
      <c r="D814" s="267"/>
      <c r="E814" s="267"/>
      <c r="F814" s="267"/>
      <c r="G814" s="267"/>
      <c r="H814" s="267"/>
      <c r="I814" s="267"/>
      <c r="J814" s="267"/>
      <c r="K814" s="275"/>
      <c r="L814" s="268"/>
      <c r="M814" s="269"/>
      <c r="N814" s="276"/>
      <c r="O814" s="277"/>
      <c r="P814" s="276"/>
    </row>
    <row r="815" spans="1:16" ht="18" x14ac:dyDescent="0.25">
      <c r="A815" s="265"/>
      <c r="B815" s="266"/>
      <c r="C815" s="275"/>
      <c r="D815" s="267"/>
      <c r="E815" s="267"/>
      <c r="F815" s="267"/>
      <c r="G815" s="267"/>
      <c r="H815" s="267"/>
      <c r="I815" s="267"/>
      <c r="J815" s="267"/>
      <c r="K815" s="275"/>
      <c r="L815" s="268"/>
      <c r="M815" s="269"/>
      <c r="N815" s="276"/>
      <c r="O815" s="277"/>
      <c r="P815" s="276"/>
    </row>
    <row r="816" spans="1:16" ht="18" x14ac:dyDescent="0.25">
      <c r="A816" s="265"/>
      <c r="B816" s="266"/>
      <c r="C816" s="275"/>
      <c r="D816" s="267"/>
      <c r="E816" s="267"/>
      <c r="F816" s="267"/>
      <c r="G816" s="267"/>
      <c r="H816" s="267"/>
      <c r="I816" s="267"/>
      <c r="J816" s="267"/>
      <c r="K816" s="275"/>
      <c r="L816" s="268"/>
      <c r="M816" s="269"/>
      <c r="N816" s="276"/>
      <c r="O816" s="277"/>
      <c r="P816" s="276"/>
    </row>
    <row r="817" spans="1:16" ht="18" x14ac:dyDescent="0.25">
      <c r="A817" s="265"/>
      <c r="B817" s="266"/>
      <c r="C817" s="275"/>
      <c r="D817" s="267"/>
      <c r="E817" s="267"/>
      <c r="F817" s="267"/>
      <c r="G817" s="267"/>
      <c r="H817" s="267"/>
      <c r="I817" s="267"/>
      <c r="J817" s="267"/>
      <c r="K817" s="275"/>
      <c r="L817" s="268"/>
      <c r="M817" s="269"/>
      <c r="N817" s="276"/>
      <c r="O817" s="277"/>
      <c r="P817" s="276"/>
    </row>
    <row r="818" spans="1:16" ht="18" x14ac:dyDescent="0.25">
      <c r="A818" s="265"/>
      <c r="B818" s="266"/>
      <c r="C818" s="275"/>
      <c r="D818" s="267"/>
      <c r="E818" s="267"/>
      <c r="F818" s="267"/>
      <c r="G818" s="267"/>
      <c r="H818" s="267"/>
      <c r="I818" s="267"/>
      <c r="J818" s="267"/>
      <c r="K818" s="275"/>
      <c r="L818" s="268"/>
      <c r="M818" s="269"/>
      <c r="N818" s="276"/>
      <c r="O818" s="277"/>
      <c r="P818" s="276"/>
    </row>
    <row r="819" spans="1:16" ht="18" x14ac:dyDescent="0.25">
      <c r="A819" s="265"/>
      <c r="B819" s="266"/>
      <c r="C819" s="275"/>
      <c r="D819" s="267"/>
      <c r="E819" s="267"/>
      <c r="F819" s="267"/>
      <c r="G819" s="267"/>
      <c r="H819" s="267"/>
      <c r="I819" s="267"/>
      <c r="J819" s="267"/>
      <c r="K819" s="275"/>
      <c r="L819" s="268"/>
      <c r="M819" s="269"/>
      <c r="N819" s="276"/>
      <c r="O819" s="277"/>
      <c r="P819" s="276"/>
    </row>
    <row r="820" spans="1:16" ht="18" x14ac:dyDescent="0.25">
      <c r="A820" s="265"/>
      <c r="B820" s="266"/>
      <c r="C820" s="275"/>
      <c r="D820" s="267"/>
      <c r="E820" s="267"/>
      <c r="F820" s="267"/>
      <c r="G820" s="267"/>
      <c r="H820" s="267"/>
      <c r="I820" s="267"/>
      <c r="J820" s="267"/>
      <c r="K820" s="275"/>
      <c r="L820" s="268"/>
      <c r="M820" s="269"/>
      <c r="N820" s="276"/>
      <c r="O820" s="277"/>
      <c r="P820" s="276"/>
    </row>
    <row r="821" spans="1:16" ht="18" x14ac:dyDescent="0.25">
      <c r="A821" s="265"/>
      <c r="B821" s="266"/>
      <c r="C821" s="275"/>
      <c r="D821" s="267"/>
      <c r="E821" s="267"/>
      <c r="F821" s="267"/>
      <c r="G821" s="267"/>
      <c r="H821" s="267"/>
      <c r="I821" s="267"/>
      <c r="J821" s="267"/>
      <c r="K821" s="275"/>
      <c r="L821" s="268"/>
      <c r="M821" s="269"/>
      <c r="N821" s="276"/>
      <c r="O821" s="277"/>
      <c r="P821" s="276"/>
    </row>
    <row r="822" spans="1:16" ht="18" x14ac:dyDescent="0.25">
      <c r="A822" s="265"/>
      <c r="B822" s="266"/>
      <c r="C822" s="275"/>
      <c r="D822" s="267"/>
      <c r="E822" s="267"/>
      <c r="F822" s="267"/>
      <c r="G822" s="267"/>
      <c r="H822" s="267"/>
      <c r="I822" s="267"/>
      <c r="J822" s="267"/>
      <c r="K822" s="275"/>
      <c r="L822" s="268"/>
      <c r="M822" s="269"/>
      <c r="N822" s="276"/>
      <c r="O822" s="277"/>
      <c r="P822" s="276"/>
    </row>
    <row r="823" spans="1:16" ht="18" x14ac:dyDescent="0.25">
      <c r="A823" s="265"/>
      <c r="B823" s="266"/>
      <c r="C823" s="275"/>
      <c r="D823" s="267"/>
      <c r="E823" s="267"/>
      <c r="F823" s="267"/>
      <c r="G823" s="267"/>
      <c r="H823" s="267"/>
      <c r="I823" s="267"/>
      <c r="J823" s="267"/>
      <c r="K823" s="275"/>
      <c r="L823" s="268"/>
      <c r="M823" s="269"/>
      <c r="N823" s="276"/>
      <c r="O823" s="277"/>
      <c r="P823" s="276"/>
    </row>
    <row r="824" spans="1:16" ht="18" x14ac:dyDescent="0.25">
      <c r="A824" s="265"/>
      <c r="B824" s="266"/>
      <c r="C824" s="275"/>
      <c r="D824" s="267"/>
      <c r="E824" s="267"/>
      <c r="F824" s="267"/>
      <c r="G824" s="267"/>
      <c r="H824" s="267"/>
      <c r="I824" s="267"/>
      <c r="J824" s="267"/>
      <c r="K824" s="275"/>
      <c r="L824" s="268"/>
      <c r="M824" s="269"/>
      <c r="N824" s="276"/>
      <c r="O824" s="277"/>
      <c r="P824" s="276"/>
    </row>
    <row r="825" spans="1:16" ht="18" x14ac:dyDescent="0.25">
      <c r="A825" s="265"/>
      <c r="B825" s="266"/>
      <c r="C825" s="275"/>
      <c r="D825" s="267"/>
      <c r="E825" s="267"/>
      <c r="F825" s="267"/>
      <c r="G825" s="267"/>
      <c r="H825" s="267"/>
      <c r="I825" s="267"/>
      <c r="J825" s="267"/>
      <c r="K825" s="275"/>
      <c r="L825" s="268"/>
      <c r="M825" s="269"/>
      <c r="N825" s="276"/>
      <c r="O825" s="277"/>
      <c r="P825" s="276"/>
    </row>
    <row r="826" spans="1:16" ht="18" x14ac:dyDescent="0.25">
      <c r="A826" s="265"/>
      <c r="B826" s="266"/>
      <c r="C826" s="275"/>
      <c r="D826" s="267"/>
      <c r="E826" s="267"/>
      <c r="F826" s="267"/>
      <c r="G826" s="267"/>
      <c r="H826" s="267"/>
      <c r="I826" s="267"/>
      <c r="J826" s="267"/>
      <c r="K826" s="275"/>
      <c r="L826" s="268"/>
      <c r="M826" s="269"/>
      <c r="N826" s="276"/>
      <c r="O826" s="277"/>
      <c r="P826" s="276"/>
    </row>
    <row r="827" spans="1:16" ht="18" x14ac:dyDescent="0.25">
      <c r="A827" s="265"/>
      <c r="B827" s="266"/>
      <c r="C827" s="275"/>
      <c r="D827" s="267"/>
      <c r="E827" s="267"/>
      <c r="F827" s="267"/>
      <c r="G827" s="267"/>
      <c r="H827" s="267"/>
      <c r="I827" s="267"/>
      <c r="J827" s="267"/>
      <c r="K827" s="275"/>
      <c r="L827" s="268"/>
      <c r="M827" s="269"/>
      <c r="N827" s="276"/>
      <c r="O827" s="277"/>
      <c r="P827" s="276"/>
    </row>
    <row r="828" spans="1:16" ht="18" x14ac:dyDescent="0.25">
      <c r="A828" s="265"/>
      <c r="B828" s="266"/>
      <c r="C828" s="275"/>
      <c r="D828" s="267"/>
      <c r="E828" s="267"/>
      <c r="F828" s="267"/>
      <c r="G828" s="267"/>
      <c r="H828" s="267"/>
      <c r="I828" s="267"/>
      <c r="J828" s="267"/>
      <c r="K828" s="275"/>
      <c r="L828" s="268"/>
      <c r="M828" s="269"/>
      <c r="N828" s="276"/>
      <c r="O828" s="277"/>
      <c r="P828" s="276"/>
    </row>
    <row r="829" spans="1:16" ht="18" x14ac:dyDescent="0.25">
      <c r="A829" s="265"/>
      <c r="B829" s="266"/>
      <c r="C829" s="275"/>
      <c r="D829" s="267"/>
      <c r="E829" s="267"/>
      <c r="F829" s="267"/>
      <c r="G829" s="267"/>
      <c r="H829" s="267"/>
      <c r="I829" s="267"/>
      <c r="J829" s="267"/>
      <c r="K829" s="275"/>
      <c r="L829" s="268"/>
      <c r="M829" s="269"/>
      <c r="N829" s="276"/>
      <c r="O829" s="277"/>
      <c r="P829" s="276"/>
    </row>
    <row r="830" spans="1:16" ht="18" x14ac:dyDescent="0.25">
      <c r="A830" s="265"/>
      <c r="B830" s="266"/>
      <c r="C830" s="275"/>
      <c r="D830" s="267"/>
      <c r="E830" s="267"/>
      <c r="F830" s="267"/>
      <c r="G830" s="267"/>
      <c r="H830" s="267"/>
      <c r="I830" s="267"/>
      <c r="J830" s="267"/>
      <c r="K830" s="275"/>
      <c r="L830" s="268"/>
      <c r="M830" s="269"/>
      <c r="N830" s="276"/>
      <c r="O830" s="277"/>
      <c r="P830" s="276"/>
    </row>
    <row r="831" spans="1:16" ht="18" x14ac:dyDescent="0.25">
      <c r="A831" s="265"/>
      <c r="B831" s="266"/>
      <c r="C831" s="275"/>
      <c r="D831" s="267"/>
      <c r="E831" s="267"/>
      <c r="F831" s="267"/>
      <c r="G831" s="267"/>
      <c r="H831" s="267"/>
      <c r="I831" s="267"/>
      <c r="J831" s="267"/>
      <c r="K831" s="275"/>
      <c r="L831" s="268"/>
      <c r="M831" s="269"/>
      <c r="N831" s="276"/>
      <c r="O831" s="277"/>
      <c r="P831" s="276"/>
    </row>
    <row r="832" spans="1:16" ht="18" x14ac:dyDescent="0.25">
      <c r="A832" s="265"/>
      <c r="B832" s="266"/>
      <c r="C832" s="275"/>
      <c r="D832" s="267"/>
      <c r="E832" s="267"/>
      <c r="F832" s="267"/>
      <c r="G832" s="267"/>
      <c r="H832" s="267"/>
      <c r="I832" s="267"/>
      <c r="J832" s="267"/>
      <c r="K832" s="275"/>
      <c r="L832" s="268"/>
      <c r="M832" s="269"/>
      <c r="N832" s="276"/>
      <c r="O832" s="277"/>
      <c r="P832" s="276"/>
    </row>
    <row r="833" spans="1:16" ht="18" x14ac:dyDescent="0.25">
      <c r="A833" s="265"/>
      <c r="B833" s="266"/>
      <c r="C833" s="275"/>
      <c r="D833" s="267"/>
      <c r="E833" s="267"/>
      <c r="F833" s="267"/>
      <c r="G833" s="267"/>
      <c r="H833" s="267"/>
      <c r="I833" s="267"/>
      <c r="J833" s="267"/>
      <c r="K833" s="275"/>
      <c r="L833" s="268"/>
      <c r="M833" s="269"/>
      <c r="N833" s="276"/>
      <c r="O833" s="277"/>
      <c r="P833" s="276"/>
    </row>
    <row r="834" spans="1:16" ht="18" x14ac:dyDescent="0.25">
      <c r="A834" s="265"/>
      <c r="B834" s="266"/>
      <c r="C834" s="275"/>
      <c r="D834" s="267"/>
      <c r="E834" s="267"/>
      <c r="F834" s="267"/>
      <c r="G834" s="267"/>
      <c r="H834" s="267"/>
      <c r="I834" s="267"/>
      <c r="J834" s="267"/>
      <c r="K834" s="275"/>
      <c r="L834" s="268"/>
      <c r="M834" s="269"/>
      <c r="N834" s="276"/>
      <c r="O834" s="277"/>
      <c r="P834" s="276"/>
    </row>
    <row r="835" spans="1:16" ht="18" x14ac:dyDescent="0.25">
      <c r="A835" s="265"/>
      <c r="B835" s="266"/>
      <c r="C835" s="275"/>
      <c r="D835" s="267"/>
      <c r="E835" s="267"/>
      <c r="F835" s="267"/>
      <c r="G835" s="267"/>
      <c r="H835" s="267"/>
      <c r="I835" s="267"/>
      <c r="J835" s="267"/>
      <c r="K835" s="275"/>
      <c r="L835" s="268"/>
      <c r="M835" s="269"/>
      <c r="N835" s="276"/>
      <c r="O835" s="277"/>
      <c r="P835" s="276"/>
    </row>
    <row r="836" spans="1:16" ht="18" x14ac:dyDescent="0.25">
      <c r="A836" s="265"/>
      <c r="B836" s="266"/>
      <c r="C836" s="275"/>
      <c r="D836" s="267"/>
      <c r="E836" s="267"/>
      <c r="F836" s="267"/>
      <c r="G836" s="267"/>
      <c r="H836" s="267"/>
      <c r="I836" s="267"/>
      <c r="J836" s="267"/>
      <c r="K836" s="275"/>
      <c r="L836" s="268"/>
      <c r="M836" s="269"/>
      <c r="N836" s="276"/>
      <c r="O836" s="277"/>
      <c r="P836" s="276"/>
    </row>
    <row r="837" spans="1:16" ht="18" x14ac:dyDescent="0.25">
      <c r="A837" s="265"/>
      <c r="B837" s="266"/>
      <c r="C837" s="275"/>
      <c r="D837" s="267"/>
      <c r="E837" s="267"/>
      <c r="F837" s="267"/>
      <c r="G837" s="267"/>
      <c r="H837" s="267"/>
      <c r="I837" s="267"/>
      <c r="J837" s="267"/>
      <c r="K837" s="275"/>
      <c r="L837" s="268"/>
      <c r="M837" s="269"/>
      <c r="N837" s="276"/>
      <c r="O837" s="277"/>
      <c r="P837" s="276"/>
    </row>
    <row r="838" spans="1:16" ht="18" x14ac:dyDescent="0.25">
      <c r="A838" s="265"/>
      <c r="B838" s="266"/>
      <c r="C838" s="275"/>
      <c r="D838" s="267"/>
      <c r="E838" s="267"/>
      <c r="F838" s="267"/>
      <c r="G838" s="267"/>
      <c r="H838" s="267"/>
      <c r="I838" s="267"/>
      <c r="J838" s="267"/>
      <c r="K838" s="275"/>
      <c r="L838" s="268"/>
      <c r="M838" s="269"/>
      <c r="N838" s="276"/>
      <c r="O838" s="277"/>
      <c r="P838" s="276"/>
    </row>
    <row r="839" spans="1:16" ht="18" x14ac:dyDescent="0.25">
      <c r="A839" s="265"/>
      <c r="B839" s="266"/>
      <c r="C839" s="275"/>
      <c r="D839" s="267"/>
      <c r="E839" s="267"/>
      <c r="F839" s="267"/>
      <c r="G839" s="267"/>
      <c r="H839" s="267"/>
      <c r="I839" s="267"/>
      <c r="J839" s="267"/>
      <c r="K839" s="275"/>
      <c r="L839" s="268"/>
      <c r="M839" s="269"/>
      <c r="N839" s="276"/>
      <c r="O839" s="277"/>
      <c r="P839" s="276"/>
    </row>
    <row r="840" spans="1:16" ht="18" x14ac:dyDescent="0.25">
      <c r="A840" s="265"/>
      <c r="B840" s="266"/>
      <c r="C840" s="275"/>
      <c r="D840" s="267"/>
      <c r="E840" s="267"/>
      <c r="F840" s="267"/>
      <c r="G840" s="267"/>
      <c r="H840" s="267"/>
      <c r="I840" s="267"/>
      <c r="J840" s="267"/>
      <c r="K840" s="275"/>
      <c r="L840" s="268"/>
      <c r="M840" s="269"/>
      <c r="N840" s="276"/>
      <c r="O840" s="277"/>
      <c r="P840" s="276"/>
    </row>
    <row r="841" spans="1:16" ht="18" x14ac:dyDescent="0.25">
      <c r="A841" s="265"/>
      <c r="B841" s="266"/>
      <c r="C841" s="275"/>
      <c r="D841" s="267"/>
      <c r="E841" s="267"/>
      <c r="F841" s="267"/>
      <c r="G841" s="267"/>
      <c r="H841" s="267"/>
      <c r="I841" s="267"/>
      <c r="J841" s="267"/>
      <c r="K841" s="275"/>
      <c r="L841" s="268"/>
      <c r="M841" s="269"/>
      <c r="N841" s="276"/>
      <c r="O841" s="277"/>
      <c r="P841" s="276"/>
    </row>
    <row r="842" spans="1:16" ht="18" x14ac:dyDescent="0.25">
      <c r="A842" s="265"/>
      <c r="B842" s="266"/>
      <c r="C842" s="275"/>
      <c r="D842" s="267"/>
      <c r="E842" s="267"/>
      <c r="F842" s="267"/>
      <c r="G842" s="267"/>
      <c r="H842" s="267"/>
      <c r="I842" s="267"/>
      <c r="J842" s="267"/>
      <c r="K842" s="275"/>
      <c r="L842" s="268"/>
      <c r="M842" s="269"/>
      <c r="N842" s="276"/>
      <c r="O842" s="277"/>
      <c r="P842" s="276"/>
    </row>
    <row r="843" spans="1:16" ht="18" x14ac:dyDescent="0.25">
      <c r="A843" s="265"/>
      <c r="B843" s="266"/>
      <c r="C843" s="275"/>
      <c r="D843" s="267"/>
      <c r="E843" s="267"/>
      <c r="F843" s="267"/>
      <c r="G843" s="267"/>
      <c r="H843" s="267"/>
      <c r="I843" s="267"/>
      <c r="J843" s="267"/>
      <c r="K843" s="275"/>
      <c r="L843" s="268"/>
      <c r="M843" s="269"/>
      <c r="N843" s="276"/>
      <c r="O843" s="277"/>
      <c r="P843" s="276"/>
    </row>
    <row r="844" spans="1:16" ht="18" x14ac:dyDescent="0.25">
      <c r="A844" s="265"/>
      <c r="B844" s="266"/>
      <c r="C844" s="275"/>
      <c r="D844" s="267"/>
      <c r="E844" s="267"/>
      <c r="F844" s="267"/>
      <c r="G844" s="267"/>
      <c r="H844" s="267"/>
      <c r="I844" s="267"/>
      <c r="J844" s="267"/>
      <c r="K844" s="275"/>
      <c r="L844" s="268"/>
      <c r="M844" s="269"/>
      <c r="N844" s="276"/>
      <c r="O844" s="277"/>
      <c r="P844" s="276"/>
    </row>
    <row r="845" spans="1:16" ht="18" x14ac:dyDescent="0.25">
      <c r="A845" s="265"/>
      <c r="B845" s="266"/>
      <c r="C845" s="275"/>
      <c r="D845" s="267"/>
      <c r="E845" s="267"/>
      <c r="F845" s="267"/>
      <c r="G845" s="267"/>
      <c r="H845" s="267"/>
      <c r="I845" s="267"/>
      <c r="J845" s="267"/>
      <c r="K845" s="275"/>
      <c r="L845" s="268"/>
      <c r="M845" s="269"/>
      <c r="N845" s="276"/>
      <c r="O845" s="277"/>
      <c r="P845" s="276"/>
    </row>
    <row r="846" spans="1:16" ht="18" x14ac:dyDescent="0.25">
      <c r="A846" s="265"/>
      <c r="B846" s="266"/>
      <c r="C846" s="275"/>
      <c r="D846" s="267"/>
      <c r="E846" s="267"/>
      <c r="F846" s="267"/>
      <c r="G846" s="267"/>
      <c r="H846" s="267"/>
      <c r="I846" s="267"/>
      <c r="J846" s="267"/>
      <c r="K846" s="275"/>
      <c r="L846" s="268"/>
      <c r="M846" s="269"/>
      <c r="N846" s="276"/>
      <c r="O846" s="277"/>
      <c r="P846" s="276"/>
    </row>
    <row r="847" spans="1:16" ht="18" x14ac:dyDescent="0.25">
      <c r="A847" s="265"/>
      <c r="B847" s="266"/>
      <c r="C847" s="275"/>
      <c r="D847" s="267"/>
      <c r="E847" s="267"/>
      <c r="F847" s="267"/>
      <c r="G847" s="267"/>
      <c r="H847" s="267"/>
      <c r="I847" s="267"/>
      <c r="J847" s="267"/>
      <c r="K847" s="275"/>
      <c r="L847" s="268"/>
      <c r="M847" s="269"/>
      <c r="N847" s="276"/>
      <c r="O847" s="277"/>
      <c r="P847" s="276"/>
    </row>
    <row r="848" spans="1:16" ht="18" x14ac:dyDescent="0.25">
      <c r="A848" s="265"/>
      <c r="B848" s="266"/>
      <c r="C848" s="275"/>
      <c r="D848" s="267"/>
      <c r="E848" s="267"/>
      <c r="F848" s="267"/>
      <c r="G848" s="267"/>
      <c r="H848" s="267"/>
      <c r="I848" s="267"/>
      <c r="J848" s="267"/>
      <c r="K848" s="275"/>
      <c r="L848" s="268"/>
      <c r="M848" s="269"/>
      <c r="N848" s="276"/>
      <c r="O848" s="277"/>
      <c r="P848" s="276"/>
    </row>
    <row r="849" spans="1:16" ht="18" x14ac:dyDescent="0.25">
      <c r="A849" s="265"/>
      <c r="B849" s="266"/>
      <c r="C849" s="275"/>
      <c r="D849" s="267"/>
      <c r="E849" s="267"/>
      <c r="F849" s="267"/>
      <c r="G849" s="267"/>
      <c r="H849" s="267"/>
      <c r="I849" s="267"/>
      <c r="J849" s="267"/>
      <c r="K849" s="275"/>
      <c r="L849" s="268"/>
      <c r="M849" s="269"/>
      <c r="N849" s="276"/>
      <c r="O849" s="277"/>
      <c r="P849" s="276"/>
    </row>
    <row r="850" spans="1:16" ht="18" x14ac:dyDescent="0.25">
      <c r="A850" s="265"/>
      <c r="B850" s="266"/>
      <c r="C850" s="275"/>
      <c r="D850" s="267"/>
      <c r="E850" s="267"/>
      <c r="F850" s="267"/>
      <c r="G850" s="267"/>
      <c r="H850" s="267"/>
      <c r="I850" s="267"/>
      <c r="J850" s="267"/>
      <c r="K850" s="275"/>
      <c r="L850" s="268"/>
      <c r="M850" s="269"/>
      <c r="N850" s="276"/>
      <c r="O850" s="277"/>
      <c r="P850" s="276"/>
    </row>
    <row r="851" spans="1:16" ht="18" x14ac:dyDescent="0.25">
      <c r="A851" s="265"/>
      <c r="B851" s="266"/>
      <c r="C851" s="275"/>
      <c r="D851" s="267"/>
      <c r="E851" s="267"/>
      <c r="F851" s="267"/>
      <c r="G851" s="267"/>
      <c r="H851" s="267"/>
      <c r="I851" s="267"/>
      <c r="J851" s="267"/>
      <c r="K851" s="275"/>
      <c r="L851" s="268"/>
      <c r="M851" s="269"/>
      <c r="N851" s="276"/>
      <c r="O851" s="277"/>
      <c r="P851" s="276"/>
    </row>
    <row r="852" spans="1:16" ht="18" x14ac:dyDescent="0.25">
      <c r="A852" s="265"/>
      <c r="B852" s="266"/>
      <c r="C852" s="275"/>
      <c r="D852" s="267"/>
      <c r="E852" s="267"/>
      <c r="F852" s="267"/>
      <c r="G852" s="267"/>
      <c r="H852" s="267"/>
      <c r="I852" s="267"/>
      <c r="J852" s="267"/>
      <c r="K852" s="275"/>
      <c r="L852" s="268"/>
      <c r="M852" s="269"/>
      <c r="N852" s="276"/>
      <c r="O852" s="277"/>
      <c r="P852" s="276"/>
    </row>
    <row r="853" spans="1:16" ht="18" x14ac:dyDescent="0.25">
      <c r="A853" s="265"/>
      <c r="B853" s="266"/>
      <c r="C853" s="275"/>
      <c r="D853" s="267"/>
      <c r="E853" s="267"/>
      <c r="F853" s="267"/>
      <c r="G853" s="267"/>
      <c r="H853" s="267"/>
      <c r="I853" s="267"/>
      <c r="J853" s="267"/>
      <c r="K853" s="275"/>
      <c r="L853" s="268"/>
      <c r="M853" s="269"/>
      <c r="N853" s="276"/>
      <c r="O853" s="277"/>
      <c r="P853" s="276"/>
    </row>
    <row r="854" spans="1:16" ht="18" x14ac:dyDescent="0.25">
      <c r="A854" s="265"/>
      <c r="B854" s="266"/>
      <c r="C854" s="275"/>
      <c r="D854" s="267"/>
      <c r="E854" s="267"/>
      <c r="F854" s="267"/>
      <c r="G854" s="267"/>
      <c r="H854" s="267"/>
      <c r="I854" s="267"/>
      <c r="J854" s="267"/>
      <c r="K854" s="275"/>
      <c r="L854" s="268"/>
      <c r="M854" s="269"/>
      <c r="N854" s="276"/>
      <c r="O854" s="277"/>
      <c r="P854" s="276"/>
    </row>
    <row r="855" spans="1:16" ht="18" x14ac:dyDescent="0.25">
      <c r="A855" s="265"/>
      <c r="B855" s="266"/>
      <c r="C855" s="275"/>
      <c r="D855" s="267"/>
      <c r="E855" s="267"/>
      <c r="F855" s="267"/>
      <c r="G855" s="267"/>
      <c r="H855" s="267"/>
      <c r="I855" s="267"/>
      <c r="J855" s="267"/>
      <c r="K855" s="275"/>
      <c r="L855" s="268"/>
      <c r="M855" s="269"/>
      <c r="N855" s="276"/>
      <c r="O855" s="277"/>
      <c r="P855" s="276"/>
    </row>
    <row r="856" spans="1:16" ht="18" x14ac:dyDescent="0.25">
      <c r="A856" s="265"/>
      <c r="B856" s="266"/>
      <c r="C856" s="275"/>
      <c r="D856" s="267"/>
      <c r="E856" s="267"/>
      <c r="F856" s="267"/>
      <c r="G856" s="267"/>
      <c r="H856" s="267"/>
      <c r="I856" s="267"/>
      <c r="J856" s="267"/>
      <c r="K856" s="275"/>
      <c r="L856" s="268"/>
      <c r="M856" s="269"/>
      <c r="N856" s="276"/>
      <c r="O856" s="277"/>
      <c r="P856" s="276"/>
    </row>
    <row r="857" spans="1:16" ht="18" x14ac:dyDescent="0.25">
      <c r="A857" s="265"/>
      <c r="B857" s="266"/>
      <c r="C857" s="275"/>
      <c r="D857" s="267"/>
      <c r="E857" s="267"/>
      <c r="F857" s="267"/>
      <c r="G857" s="267"/>
      <c r="H857" s="267"/>
      <c r="I857" s="267"/>
      <c r="J857" s="267"/>
      <c r="K857" s="275"/>
      <c r="L857" s="268"/>
      <c r="M857" s="269"/>
      <c r="N857" s="276"/>
      <c r="O857" s="277"/>
      <c r="P857" s="276"/>
    </row>
    <row r="858" spans="1:16" ht="18" x14ac:dyDescent="0.25">
      <c r="A858" s="265"/>
      <c r="B858" s="266"/>
      <c r="C858" s="275"/>
      <c r="D858" s="267"/>
      <c r="E858" s="267"/>
      <c r="F858" s="267"/>
      <c r="G858" s="267"/>
      <c r="H858" s="267"/>
      <c r="I858" s="267"/>
      <c r="J858" s="267"/>
      <c r="K858" s="275"/>
      <c r="L858" s="268"/>
      <c r="M858" s="269"/>
      <c r="N858" s="276"/>
      <c r="O858" s="277"/>
      <c r="P858" s="276"/>
    </row>
    <row r="859" spans="1:16" ht="18" x14ac:dyDescent="0.25">
      <c r="A859" s="265"/>
      <c r="B859" s="266"/>
      <c r="C859" s="275"/>
      <c r="D859" s="267"/>
      <c r="E859" s="267"/>
      <c r="F859" s="267"/>
      <c r="G859" s="267"/>
      <c r="H859" s="267"/>
      <c r="I859" s="267"/>
      <c r="J859" s="267"/>
      <c r="K859" s="275"/>
      <c r="L859" s="268"/>
      <c r="M859" s="269"/>
      <c r="N859" s="276"/>
      <c r="O859" s="277"/>
      <c r="P859" s="276"/>
    </row>
    <row r="860" spans="1:16" ht="18" x14ac:dyDescent="0.25">
      <c r="A860" s="265"/>
      <c r="B860" s="266"/>
      <c r="C860" s="275"/>
      <c r="D860" s="267"/>
      <c r="E860" s="267"/>
      <c r="F860" s="267"/>
      <c r="G860" s="267"/>
      <c r="H860" s="267"/>
      <c r="I860" s="267"/>
      <c r="J860" s="267"/>
      <c r="K860" s="275"/>
      <c r="L860" s="268"/>
      <c r="M860" s="269"/>
      <c r="N860" s="276"/>
      <c r="O860" s="277"/>
      <c r="P860" s="276"/>
    </row>
    <row r="861" spans="1:16" ht="18" x14ac:dyDescent="0.25">
      <c r="A861" s="265"/>
      <c r="B861" s="266"/>
      <c r="C861" s="275"/>
      <c r="D861" s="267"/>
      <c r="E861" s="267"/>
      <c r="F861" s="267"/>
      <c r="G861" s="267"/>
      <c r="H861" s="267"/>
      <c r="I861" s="267"/>
      <c r="J861" s="267"/>
      <c r="K861" s="275"/>
      <c r="L861" s="268"/>
      <c r="M861" s="269"/>
      <c r="N861" s="276"/>
      <c r="O861" s="277"/>
      <c r="P861" s="276"/>
    </row>
    <row r="862" spans="1:16" ht="18" x14ac:dyDescent="0.25">
      <c r="A862" s="265"/>
      <c r="B862" s="266"/>
      <c r="C862" s="275"/>
      <c r="D862" s="267"/>
      <c r="E862" s="267"/>
      <c r="F862" s="267"/>
      <c r="G862" s="267"/>
      <c r="H862" s="267"/>
      <c r="I862" s="267"/>
      <c r="J862" s="267"/>
      <c r="K862" s="275"/>
      <c r="L862" s="268"/>
      <c r="M862" s="269"/>
      <c r="N862" s="276"/>
      <c r="O862" s="277"/>
      <c r="P862" s="276"/>
    </row>
    <row r="863" spans="1:16" ht="18" x14ac:dyDescent="0.25">
      <c r="A863" s="265"/>
      <c r="B863" s="266"/>
      <c r="C863" s="275"/>
      <c r="D863" s="267"/>
      <c r="E863" s="267"/>
      <c r="F863" s="267"/>
      <c r="G863" s="267"/>
      <c r="H863" s="267"/>
      <c r="I863" s="267"/>
      <c r="J863" s="267"/>
      <c r="K863" s="275"/>
      <c r="L863" s="268"/>
      <c r="M863" s="269"/>
      <c r="N863" s="276"/>
      <c r="O863" s="277"/>
      <c r="P863" s="276"/>
    </row>
    <row r="864" spans="1:16" ht="18" x14ac:dyDescent="0.25">
      <c r="A864" s="265"/>
      <c r="B864" s="266"/>
      <c r="C864" s="275"/>
      <c r="D864" s="267"/>
      <c r="E864" s="267"/>
      <c r="F864" s="267"/>
      <c r="G864" s="267"/>
      <c r="H864" s="267"/>
      <c r="I864" s="267"/>
      <c r="J864" s="267"/>
      <c r="K864" s="275"/>
      <c r="L864" s="268"/>
      <c r="M864" s="269"/>
      <c r="N864" s="276"/>
      <c r="O864" s="277"/>
      <c r="P864" s="276"/>
    </row>
    <row r="865" spans="1:16" ht="18" x14ac:dyDescent="0.25">
      <c r="A865" s="265"/>
      <c r="B865" s="266"/>
      <c r="C865" s="275"/>
      <c r="D865" s="267"/>
      <c r="E865" s="267"/>
      <c r="F865" s="267"/>
      <c r="G865" s="267"/>
      <c r="H865" s="267"/>
      <c r="I865" s="267"/>
      <c r="J865" s="267"/>
      <c r="K865" s="275"/>
      <c r="L865" s="268"/>
      <c r="M865" s="269"/>
      <c r="N865" s="276"/>
      <c r="O865" s="277"/>
      <c r="P865" s="276"/>
    </row>
    <row r="866" spans="1:16" ht="18" x14ac:dyDescent="0.25">
      <c r="A866" s="265"/>
      <c r="B866" s="266"/>
      <c r="C866" s="275"/>
      <c r="D866" s="267"/>
      <c r="E866" s="267"/>
      <c r="F866" s="267"/>
      <c r="G866" s="267"/>
      <c r="H866" s="267"/>
      <c r="I866" s="267"/>
      <c r="J866" s="267"/>
      <c r="K866" s="275"/>
      <c r="L866" s="268"/>
      <c r="M866" s="269"/>
      <c r="N866" s="276"/>
      <c r="O866" s="277"/>
      <c r="P866" s="276"/>
    </row>
    <row r="867" spans="1:16" ht="18" x14ac:dyDescent="0.25">
      <c r="A867" s="265"/>
      <c r="B867" s="266"/>
      <c r="C867" s="275"/>
      <c r="D867" s="267"/>
      <c r="E867" s="267"/>
      <c r="F867" s="267"/>
      <c r="G867" s="267"/>
      <c r="H867" s="267"/>
      <c r="I867" s="267"/>
      <c r="J867" s="267"/>
      <c r="K867" s="275"/>
      <c r="L867" s="268"/>
      <c r="M867" s="269"/>
      <c r="N867" s="276"/>
      <c r="O867" s="277"/>
      <c r="P867" s="276"/>
    </row>
    <row r="868" spans="1:16" ht="18" x14ac:dyDescent="0.25">
      <c r="A868" s="265"/>
      <c r="B868" s="266"/>
      <c r="C868" s="275"/>
      <c r="D868" s="267"/>
      <c r="E868" s="267"/>
      <c r="F868" s="267"/>
      <c r="G868" s="267"/>
      <c r="H868" s="267"/>
      <c r="I868" s="267"/>
      <c r="J868" s="267"/>
      <c r="K868" s="275"/>
      <c r="L868" s="268"/>
      <c r="M868" s="269"/>
      <c r="N868" s="276"/>
      <c r="O868" s="277"/>
      <c r="P868" s="276"/>
    </row>
    <row r="869" spans="1:16" ht="18" x14ac:dyDescent="0.25">
      <c r="A869" s="265"/>
      <c r="B869" s="266"/>
      <c r="C869" s="275"/>
      <c r="D869" s="267"/>
      <c r="E869" s="267"/>
      <c r="F869" s="267"/>
      <c r="G869" s="267"/>
      <c r="H869" s="267"/>
      <c r="I869" s="267"/>
      <c r="J869" s="267"/>
      <c r="K869" s="275"/>
      <c r="L869" s="268"/>
      <c r="M869" s="269"/>
      <c r="N869" s="276"/>
      <c r="O869" s="277"/>
      <c r="P869" s="276"/>
    </row>
    <row r="870" spans="1:16" ht="18" x14ac:dyDescent="0.25">
      <c r="A870" s="265"/>
      <c r="B870" s="266"/>
      <c r="C870" s="275"/>
      <c r="D870" s="267"/>
      <c r="E870" s="267"/>
      <c r="F870" s="267"/>
      <c r="G870" s="267"/>
      <c r="H870" s="267"/>
      <c r="I870" s="267"/>
      <c r="J870" s="267"/>
      <c r="K870" s="275"/>
      <c r="L870" s="268"/>
      <c r="M870" s="269"/>
      <c r="N870" s="276"/>
      <c r="O870" s="277"/>
      <c r="P870" s="276"/>
    </row>
    <row r="871" spans="1:16" ht="18" x14ac:dyDescent="0.25">
      <c r="A871" s="265"/>
      <c r="B871" s="266"/>
      <c r="C871" s="275"/>
      <c r="D871" s="267"/>
      <c r="E871" s="267"/>
      <c r="F871" s="267"/>
      <c r="G871" s="267"/>
      <c r="H871" s="267"/>
      <c r="I871" s="267"/>
      <c r="J871" s="267"/>
      <c r="K871" s="275"/>
      <c r="L871" s="268"/>
      <c r="M871" s="269"/>
      <c r="N871" s="276"/>
      <c r="O871" s="277"/>
      <c r="P871" s="276"/>
    </row>
    <row r="872" spans="1:16" ht="18" x14ac:dyDescent="0.25">
      <c r="A872" s="265"/>
      <c r="B872" s="266"/>
      <c r="C872" s="275"/>
      <c r="D872" s="267"/>
      <c r="E872" s="267"/>
      <c r="F872" s="267"/>
      <c r="G872" s="267"/>
      <c r="H872" s="267"/>
      <c r="I872" s="267"/>
      <c r="J872" s="267"/>
      <c r="K872" s="275"/>
      <c r="L872" s="268"/>
      <c r="M872" s="269"/>
      <c r="N872" s="276"/>
      <c r="O872" s="277"/>
      <c r="P872" s="276"/>
    </row>
    <row r="873" spans="1:16" ht="18" x14ac:dyDescent="0.25">
      <c r="A873" s="265"/>
      <c r="B873" s="266"/>
      <c r="C873" s="275"/>
      <c r="D873" s="267"/>
      <c r="E873" s="267"/>
      <c r="F873" s="267"/>
      <c r="G873" s="267"/>
      <c r="H873" s="267"/>
      <c r="I873" s="267"/>
      <c r="J873" s="267"/>
      <c r="K873" s="275"/>
      <c r="L873" s="268"/>
      <c r="M873" s="269"/>
      <c r="N873" s="276"/>
      <c r="O873" s="277"/>
      <c r="P873" s="276"/>
    </row>
    <row r="874" spans="1:16" ht="18" x14ac:dyDescent="0.25">
      <c r="A874" s="265"/>
      <c r="B874" s="266"/>
      <c r="C874" s="275"/>
      <c r="D874" s="267"/>
      <c r="E874" s="267"/>
      <c r="F874" s="267"/>
      <c r="G874" s="267"/>
      <c r="H874" s="267"/>
      <c r="I874" s="267"/>
      <c r="J874" s="267"/>
      <c r="K874" s="275"/>
      <c r="L874" s="268"/>
      <c r="M874" s="269"/>
      <c r="N874" s="276"/>
      <c r="O874" s="277"/>
      <c r="P874" s="276"/>
    </row>
    <row r="875" spans="1:16" ht="18" x14ac:dyDescent="0.25">
      <c r="A875" s="265"/>
      <c r="B875" s="266"/>
      <c r="C875" s="275"/>
      <c r="D875" s="267"/>
      <c r="E875" s="267"/>
      <c r="F875" s="267"/>
      <c r="G875" s="267"/>
      <c r="H875" s="267"/>
      <c r="I875" s="267"/>
      <c r="J875" s="267"/>
      <c r="K875" s="275"/>
      <c r="L875" s="268"/>
      <c r="M875" s="269"/>
      <c r="N875" s="276"/>
      <c r="O875" s="277"/>
      <c r="P875" s="276"/>
    </row>
    <row r="876" spans="1:16" ht="18" x14ac:dyDescent="0.25">
      <c r="A876" s="265"/>
      <c r="B876" s="266"/>
      <c r="C876" s="275"/>
      <c r="D876" s="267"/>
      <c r="E876" s="267"/>
      <c r="F876" s="267"/>
      <c r="G876" s="267"/>
      <c r="H876" s="267"/>
      <c r="I876" s="267"/>
      <c r="J876" s="267"/>
      <c r="K876" s="275"/>
      <c r="L876" s="268"/>
      <c r="M876" s="269"/>
      <c r="N876" s="276"/>
      <c r="O876" s="277"/>
      <c r="P876" s="276"/>
    </row>
    <row r="877" spans="1:16" ht="18" x14ac:dyDescent="0.25">
      <c r="A877" s="265"/>
      <c r="B877" s="266"/>
      <c r="C877" s="275"/>
      <c r="D877" s="267"/>
      <c r="E877" s="267"/>
      <c r="F877" s="267"/>
      <c r="G877" s="267"/>
      <c r="H877" s="267"/>
      <c r="I877" s="267"/>
      <c r="J877" s="267"/>
      <c r="K877" s="275"/>
      <c r="L877" s="268"/>
      <c r="M877" s="269"/>
      <c r="N877" s="276"/>
      <c r="O877" s="277"/>
      <c r="P877" s="276"/>
    </row>
    <row r="878" spans="1:16" ht="18" x14ac:dyDescent="0.25">
      <c r="A878" s="265"/>
      <c r="B878" s="266"/>
      <c r="C878" s="275"/>
      <c r="D878" s="267"/>
      <c r="E878" s="267"/>
      <c r="F878" s="267"/>
      <c r="G878" s="267"/>
      <c r="H878" s="267"/>
      <c r="I878" s="267"/>
      <c r="J878" s="267"/>
      <c r="K878" s="275"/>
      <c r="L878" s="268"/>
      <c r="M878" s="269"/>
      <c r="N878" s="276"/>
      <c r="O878" s="277"/>
      <c r="P878" s="276"/>
    </row>
    <row r="879" spans="1:16" ht="18" x14ac:dyDescent="0.25">
      <c r="A879" s="265"/>
      <c r="B879" s="266"/>
      <c r="C879" s="275"/>
      <c r="D879" s="267"/>
      <c r="E879" s="267"/>
      <c r="F879" s="267"/>
      <c r="G879" s="267"/>
      <c r="H879" s="267"/>
      <c r="I879" s="267"/>
      <c r="J879" s="267"/>
      <c r="K879" s="275"/>
      <c r="L879" s="268"/>
      <c r="M879" s="269"/>
      <c r="N879" s="276"/>
      <c r="O879" s="277"/>
      <c r="P879" s="276"/>
    </row>
    <row r="880" spans="1:16" ht="18" x14ac:dyDescent="0.25">
      <c r="A880" s="265"/>
      <c r="B880" s="266"/>
      <c r="C880" s="275"/>
      <c r="D880" s="267"/>
      <c r="E880" s="267"/>
      <c r="F880" s="267"/>
      <c r="G880" s="267"/>
      <c r="H880" s="267"/>
      <c r="I880" s="267"/>
      <c r="J880" s="267"/>
      <c r="K880" s="275"/>
      <c r="L880" s="268"/>
      <c r="M880" s="269"/>
      <c r="N880" s="276"/>
      <c r="O880" s="277"/>
      <c r="P880" s="276"/>
    </row>
    <row r="881" spans="1:16" ht="18" x14ac:dyDescent="0.25">
      <c r="A881" s="265"/>
      <c r="B881" s="266"/>
      <c r="C881" s="275"/>
      <c r="D881" s="267"/>
      <c r="E881" s="267"/>
      <c r="F881" s="267"/>
      <c r="G881" s="267"/>
      <c r="H881" s="267"/>
      <c r="I881" s="267"/>
      <c r="J881" s="267"/>
      <c r="K881" s="275"/>
      <c r="L881" s="268"/>
      <c r="M881" s="269"/>
      <c r="N881" s="276"/>
      <c r="O881" s="277"/>
      <c r="P881" s="276"/>
    </row>
    <row r="882" spans="1:16" ht="18" x14ac:dyDescent="0.25">
      <c r="A882" s="265"/>
      <c r="B882" s="266"/>
      <c r="C882" s="275"/>
      <c r="D882" s="267"/>
      <c r="E882" s="267"/>
      <c r="F882" s="267"/>
      <c r="G882" s="267"/>
      <c r="H882" s="267"/>
      <c r="I882" s="267"/>
      <c r="J882" s="267"/>
      <c r="K882" s="275"/>
      <c r="L882" s="268"/>
      <c r="M882" s="269"/>
      <c r="N882" s="276"/>
      <c r="O882" s="277"/>
      <c r="P882" s="276"/>
    </row>
    <row r="883" spans="1:16" ht="18" x14ac:dyDescent="0.25">
      <c r="A883" s="265"/>
      <c r="B883" s="266"/>
      <c r="C883" s="275"/>
      <c r="D883" s="267"/>
      <c r="E883" s="267"/>
      <c r="F883" s="267"/>
      <c r="G883" s="267"/>
      <c r="H883" s="267"/>
      <c r="I883" s="267"/>
      <c r="J883" s="267"/>
      <c r="K883" s="275"/>
      <c r="L883" s="268"/>
      <c r="M883" s="269"/>
      <c r="N883" s="276"/>
      <c r="O883" s="277"/>
      <c r="P883" s="276"/>
    </row>
    <row r="884" spans="1:16" ht="18" x14ac:dyDescent="0.25">
      <c r="A884" s="265"/>
      <c r="B884" s="266"/>
      <c r="C884" s="275"/>
      <c r="D884" s="267"/>
      <c r="E884" s="267"/>
      <c r="F884" s="267"/>
      <c r="G884" s="267"/>
      <c r="H884" s="267"/>
      <c r="I884" s="267"/>
      <c r="J884" s="267"/>
      <c r="K884" s="275"/>
      <c r="L884" s="268"/>
      <c r="M884" s="269"/>
      <c r="N884" s="276"/>
      <c r="O884" s="277"/>
      <c r="P884" s="276"/>
    </row>
    <row r="885" spans="1:16" ht="18" x14ac:dyDescent="0.25">
      <c r="A885" s="265"/>
      <c r="B885" s="266"/>
      <c r="C885" s="275"/>
      <c r="D885" s="267"/>
      <c r="E885" s="267"/>
      <c r="F885" s="267"/>
      <c r="G885" s="267"/>
      <c r="H885" s="267"/>
      <c r="I885" s="267"/>
      <c r="J885" s="267"/>
      <c r="K885" s="275"/>
      <c r="L885" s="268"/>
      <c r="M885" s="269"/>
      <c r="N885" s="276"/>
      <c r="O885" s="277"/>
      <c r="P885" s="276"/>
    </row>
    <row r="886" spans="1:16" ht="18" x14ac:dyDescent="0.25">
      <c r="A886" s="265"/>
      <c r="B886" s="266"/>
      <c r="C886" s="275"/>
      <c r="D886" s="267"/>
      <c r="E886" s="267"/>
      <c r="F886" s="267"/>
      <c r="G886" s="267"/>
      <c r="H886" s="267"/>
      <c r="I886" s="267"/>
      <c r="J886" s="267"/>
      <c r="K886" s="275"/>
      <c r="L886" s="268"/>
      <c r="M886" s="269"/>
      <c r="N886" s="276"/>
      <c r="O886" s="277"/>
      <c r="P886" s="276"/>
    </row>
    <row r="887" spans="1:16" ht="18" x14ac:dyDescent="0.25">
      <c r="A887" s="265"/>
      <c r="B887" s="266"/>
      <c r="C887" s="275"/>
      <c r="D887" s="267"/>
      <c r="E887" s="267"/>
      <c r="F887" s="267"/>
      <c r="G887" s="267"/>
      <c r="H887" s="267"/>
      <c r="I887" s="267"/>
      <c r="J887" s="267"/>
      <c r="K887" s="275"/>
      <c r="L887" s="268"/>
      <c r="M887" s="269"/>
      <c r="N887" s="276"/>
      <c r="O887" s="277"/>
      <c r="P887" s="276"/>
    </row>
    <row r="888" spans="1:16" ht="18" x14ac:dyDescent="0.25">
      <c r="A888" s="265"/>
      <c r="B888" s="266"/>
      <c r="C888" s="275"/>
      <c r="D888" s="267"/>
      <c r="E888" s="267"/>
      <c r="F888" s="267"/>
      <c r="G888" s="267"/>
      <c r="H888" s="267"/>
      <c r="I888" s="267"/>
      <c r="J888" s="267"/>
      <c r="K888" s="275"/>
      <c r="L888" s="268"/>
      <c r="M888" s="269"/>
      <c r="N888" s="276"/>
      <c r="O888" s="277"/>
      <c r="P888" s="276"/>
    </row>
    <row r="889" spans="1:16" ht="18" x14ac:dyDescent="0.25">
      <c r="A889" s="265"/>
      <c r="B889" s="266"/>
      <c r="C889" s="275"/>
      <c r="D889" s="267"/>
      <c r="E889" s="267"/>
      <c r="F889" s="267"/>
      <c r="G889" s="267"/>
      <c r="H889" s="267"/>
      <c r="I889" s="267"/>
      <c r="J889" s="267"/>
      <c r="K889" s="275"/>
      <c r="L889" s="268"/>
      <c r="M889" s="269"/>
      <c r="N889" s="276"/>
      <c r="O889" s="277"/>
      <c r="P889" s="276"/>
    </row>
    <row r="890" spans="1:16" ht="18" x14ac:dyDescent="0.25">
      <c r="A890" s="265"/>
      <c r="B890" s="266"/>
      <c r="C890" s="275"/>
      <c r="D890" s="267"/>
      <c r="E890" s="267"/>
      <c r="F890" s="267"/>
      <c r="G890" s="267"/>
      <c r="H890" s="267"/>
      <c r="I890" s="267"/>
      <c r="J890" s="267"/>
      <c r="K890" s="275"/>
      <c r="L890" s="268"/>
      <c r="M890" s="269"/>
      <c r="N890" s="276"/>
      <c r="O890" s="277"/>
      <c r="P890" s="276"/>
    </row>
    <row r="891" spans="1:16" ht="18" x14ac:dyDescent="0.25">
      <c r="A891" s="265"/>
      <c r="B891" s="266"/>
      <c r="C891" s="275"/>
      <c r="D891" s="267"/>
      <c r="E891" s="267"/>
      <c r="F891" s="267"/>
      <c r="G891" s="267"/>
      <c r="H891" s="267"/>
      <c r="I891" s="267"/>
      <c r="J891" s="267"/>
      <c r="K891" s="275"/>
      <c r="L891" s="268"/>
      <c r="M891" s="269"/>
      <c r="N891" s="276"/>
      <c r="O891" s="277"/>
      <c r="P891" s="276"/>
    </row>
    <row r="892" spans="1:16" ht="18" x14ac:dyDescent="0.25">
      <c r="A892" s="265"/>
      <c r="B892" s="266"/>
      <c r="C892" s="275"/>
      <c r="D892" s="267"/>
      <c r="E892" s="267"/>
      <c r="F892" s="267"/>
      <c r="G892" s="267"/>
      <c r="H892" s="267"/>
      <c r="I892" s="267"/>
      <c r="J892" s="267"/>
      <c r="K892" s="275"/>
      <c r="L892" s="268"/>
      <c r="M892" s="269"/>
      <c r="N892" s="276"/>
      <c r="O892" s="277"/>
      <c r="P892" s="276"/>
    </row>
    <row r="893" spans="1:16" ht="18" x14ac:dyDescent="0.25">
      <c r="A893" s="265"/>
      <c r="B893" s="266"/>
      <c r="C893" s="275"/>
      <c r="D893" s="267"/>
      <c r="E893" s="267"/>
      <c r="F893" s="267"/>
      <c r="G893" s="267"/>
      <c r="H893" s="267"/>
      <c r="I893" s="267"/>
      <c r="J893" s="267"/>
      <c r="K893" s="275"/>
      <c r="L893" s="268"/>
      <c r="M893" s="269"/>
      <c r="N893" s="276"/>
      <c r="O893" s="277"/>
      <c r="P893" s="276"/>
    </row>
    <row r="894" spans="1:16" ht="18" x14ac:dyDescent="0.25">
      <c r="A894" s="265"/>
      <c r="B894" s="266"/>
      <c r="C894" s="275"/>
      <c r="D894" s="267"/>
      <c r="E894" s="267"/>
      <c r="F894" s="267"/>
      <c r="G894" s="267"/>
      <c r="H894" s="267"/>
      <c r="I894" s="267"/>
      <c r="J894" s="267"/>
      <c r="K894" s="275"/>
      <c r="L894" s="268"/>
      <c r="M894" s="269"/>
      <c r="N894" s="276"/>
      <c r="O894" s="277"/>
      <c r="P894" s="276"/>
    </row>
    <row r="895" spans="1:16" ht="18" x14ac:dyDescent="0.25">
      <c r="A895" s="265"/>
      <c r="B895" s="266"/>
      <c r="C895" s="275"/>
      <c r="D895" s="267"/>
      <c r="E895" s="267"/>
      <c r="F895" s="267"/>
      <c r="G895" s="267"/>
      <c r="H895" s="267"/>
      <c r="I895" s="267"/>
      <c r="J895" s="267"/>
      <c r="K895" s="275"/>
      <c r="L895" s="268"/>
      <c r="M895" s="269"/>
      <c r="N895" s="276"/>
      <c r="O895" s="277"/>
      <c r="P895" s="276"/>
    </row>
    <row r="896" spans="1:16" ht="18" x14ac:dyDescent="0.25">
      <c r="A896" s="265"/>
      <c r="B896" s="266"/>
      <c r="C896" s="275"/>
      <c r="D896" s="267"/>
      <c r="E896" s="267"/>
      <c r="F896" s="267"/>
      <c r="G896" s="267"/>
      <c r="H896" s="267"/>
      <c r="I896" s="267"/>
      <c r="J896" s="267"/>
      <c r="K896" s="275"/>
      <c r="L896" s="268"/>
      <c r="M896" s="269"/>
      <c r="N896" s="276"/>
      <c r="O896" s="277"/>
      <c r="P896" s="276"/>
    </row>
    <row r="897" spans="1:16" ht="18" x14ac:dyDescent="0.25">
      <c r="A897" s="265"/>
      <c r="B897" s="266"/>
      <c r="C897" s="275"/>
      <c r="D897" s="267"/>
      <c r="E897" s="267"/>
      <c r="F897" s="267"/>
      <c r="G897" s="267"/>
      <c r="H897" s="267"/>
      <c r="I897" s="267"/>
      <c r="J897" s="267"/>
      <c r="K897" s="275"/>
      <c r="L897" s="268"/>
      <c r="M897" s="269"/>
      <c r="N897" s="276"/>
      <c r="O897" s="277"/>
      <c r="P897" s="276"/>
    </row>
    <row r="898" spans="1:16" ht="18" x14ac:dyDescent="0.25">
      <c r="A898" s="265"/>
      <c r="B898" s="266"/>
      <c r="C898" s="275"/>
      <c r="D898" s="267"/>
      <c r="E898" s="267"/>
      <c r="F898" s="267"/>
      <c r="G898" s="267"/>
      <c r="H898" s="267"/>
      <c r="I898" s="267"/>
      <c r="J898" s="267"/>
      <c r="K898" s="275"/>
      <c r="L898" s="268"/>
      <c r="M898" s="269"/>
      <c r="N898" s="276"/>
      <c r="O898" s="277"/>
      <c r="P898" s="276"/>
    </row>
    <row r="899" spans="1:16" ht="18" x14ac:dyDescent="0.25">
      <c r="A899" s="265"/>
      <c r="B899" s="266"/>
      <c r="C899" s="275"/>
      <c r="D899" s="267"/>
      <c r="E899" s="267"/>
      <c r="F899" s="267"/>
      <c r="G899" s="267"/>
      <c r="H899" s="267"/>
      <c r="I899" s="267"/>
      <c r="J899" s="267"/>
      <c r="K899" s="275"/>
      <c r="L899" s="268"/>
      <c r="M899" s="269"/>
      <c r="N899" s="276"/>
      <c r="O899" s="277"/>
      <c r="P899" s="276"/>
    </row>
    <row r="900" spans="1:16" ht="18" x14ac:dyDescent="0.25">
      <c r="A900" s="265"/>
      <c r="B900" s="266"/>
      <c r="C900" s="275"/>
      <c r="D900" s="267"/>
      <c r="E900" s="267"/>
      <c r="F900" s="267"/>
      <c r="G900" s="267"/>
      <c r="H900" s="267"/>
      <c r="I900" s="267"/>
      <c r="J900" s="267"/>
      <c r="K900" s="275"/>
      <c r="L900" s="268"/>
      <c r="M900" s="269"/>
      <c r="N900" s="276"/>
      <c r="O900" s="277"/>
      <c r="P900" s="276"/>
    </row>
    <row r="901" spans="1:16" ht="18" x14ac:dyDescent="0.25">
      <c r="A901" s="265"/>
      <c r="B901" s="266"/>
      <c r="C901" s="275"/>
      <c r="D901" s="267"/>
      <c r="E901" s="267"/>
      <c r="F901" s="267"/>
      <c r="G901" s="267"/>
      <c r="H901" s="267"/>
      <c r="I901" s="267"/>
      <c r="J901" s="267"/>
      <c r="K901" s="275"/>
      <c r="L901" s="268"/>
      <c r="M901" s="269"/>
      <c r="N901" s="276"/>
      <c r="O901" s="277"/>
      <c r="P901" s="276"/>
    </row>
    <row r="902" spans="1:16" ht="18" x14ac:dyDescent="0.25">
      <c r="A902" s="265"/>
      <c r="B902" s="266"/>
      <c r="C902" s="275"/>
      <c r="D902" s="267"/>
      <c r="E902" s="267"/>
      <c r="F902" s="267"/>
      <c r="G902" s="267"/>
      <c r="H902" s="267"/>
      <c r="I902" s="267"/>
      <c r="J902" s="267"/>
      <c r="K902" s="275"/>
      <c r="L902" s="268"/>
      <c r="M902" s="269"/>
      <c r="N902" s="276"/>
      <c r="O902" s="277"/>
      <c r="P902" s="276"/>
    </row>
    <row r="903" spans="1:16" ht="18" x14ac:dyDescent="0.25">
      <c r="A903" s="265"/>
      <c r="B903" s="266"/>
      <c r="C903" s="275"/>
      <c r="D903" s="267"/>
      <c r="E903" s="267"/>
      <c r="F903" s="267"/>
      <c r="G903" s="267"/>
      <c r="H903" s="267"/>
      <c r="I903" s="267"/>
      <c r="J903" s="267"/>
      <c r="K903" s="275"/>
      <c r="L903" s="268"/>
      <c r="M903" s="269"/>
      <c r="N903" s="276"/>
      <c r="O903" s="277"/>
      <c r="P903" s="276"/>
    </row>
    <row r="904" spans="1:16" ht="18" x14ac:dyDescent="0.25">
      <c r="A904" s="265"/>
      <c r="B904" s="266"/>
      <c r="C904" s="275"/>
      <c r="D904" s="267"/>
      <c r="E904" s="267"/>
      <c r="F904" s="267"/>
      <c r="G904" s="267"/>
      <c r="H904" s="267"/>
      <c r="I904" s="267"/>
      <c r="J904" s="267"/>
      <c r="K904" s="275"/>
      <c r="L904" s="268"/>
      <c r="M904" s="269"/>
      <c r="N904" s="276"/>
      <c r="O904" s="277"/>
      <c r="P904" s="276"/>
    </row>
    <row r="905" spans="1:16" ht="18" x14ac:dyDescent="0.25">
      <c r="A905" s="265"/>
      <c r="B905" s="266"/>
      <c r="C905" s="275"/>
      <c r="D905" s="267"/>
      <c r="E905" s="267"/>
      <c r="F905" s="267"/>
      <c r="G905" s="267"/>
      <c r="H905" s="267"/>
      <c r="I905" s="267"/>
      <c r="J905" s="267"/>
      <c r="K905" s="275"/>
      <c r="L905" s="268"/>
      <c r="M905" s="269"/>
      <c r="N905" s="276"/>
      <c r="O905" s="277"/>
      <c r="P905" s="276"/>
    </row>
    <row r="906" spans="1:16" ht="18" x14ac:dyDescent="0.25">
      <c r="A906" s="265"/>
      <c r="B906" s="266"/>
      <c r="C906" s="275"/>
      <c r="D906" s="267"/>
      <c r="E906" s="267"/>
      <c r="F906" s="267"/>
      <c r="G906" s="267"/>
      <c r="H906" s="267"/>
      <c r="I906" s="267"/>
      <c r="J906" s="267"/>
      <c r="K906" s="275"/>
      <c r="L906" s="268"/>
      <c r="M906" s="269"/>
      <c r="N906" s="276"/>
      <c r="O906" s="277"/>
      <c r="P906" s="276"/>
    </row>
    <row r="907" spans="1:16" ht="18" x14ac:dyDescent="0.25">
      <c r="A907" s="265"/>
      <c r="B907" s="266"/>
      <c r="C907" s="275"/>
      <c r="D907" s="267"/>
      <c r="E907" s="267"/>
      <c r="F907" s="267"/>
      <c r="G907" s="267"/>
      <c r="H907" s="267"/>
      <c r="I907" s="267"/>
      <c r="J907" s="267"/>
      <c r="K907" s="275"/>
      <c r="L907" s="268"/>
      <c r="M907" s="269"/>
      <c r="N907" s="276"/>
      <c r="O907" s="277"/>
      <c r="P907" s="276"/>
    </row>
    <row r="908" spans="1:16" ht="18" x14ac:dyDescent="0.25">
      <c r="A908" s="265"/>
      <c r="B908" s="266"/>
      <c r="C908" s="275"/>
      <c r="D908" s="267"/>
      <c r="E908" s="267"/>
      <c r="F908" s="267"/>
      <c r="G908" s="267"/>
      <c r="H908" s="267"/>
      <c r="I908" s="267"/>
      <c r="J908" s="267"/>
      <c r="K908" s="275"/>
      <c r="L908" s="268"/>
      <c r="M908" s="269"/>
      <c r="N908" s="276"/>
      <c r="O908" s="277"/>
      <c r="P908" s="276"/>
    </row>
    <row r="909" spans="1:16" ht="18" x14ac:dyDescent="0.25">
      <c r="A909" s="265"/>
      <c r="B909" s="266"/>
      <c r="C909" s="275"/>
      <c r="D909" s="267"/>
      <c r="E909" s="267"/>
      <c r="F909" s="267"/>
      <c r="G909" s="267"/>
      <c r="H909" s="267"/>
      <c r="I909" s="267"/>
      <c r="J909" s="267"/>
      <c r="K909" s="275"/>
      <c r="L909" s="268"/>
      <c r="M909" s="269"/>
      <c r="N909" s="276"/>
      <c r="O909" s="277"/>
      <c r="P909" s="276"/>
    </row>
    <row r="910" spans="1:16" ht="18" x14ac:dyDescent="0.25">
      <c r="A910" s="265"/>
      <c r="B910" s="266"/>
      <c r="C910" s="275"/>
      <c r="D910" s="267"/>
      <c r="E910" s="267"/>
      <c r="F910" s="267"/>
      <c r="G910" s="267"/>
      <c r="H910" s="267"/>
      <c r="I910" s="267"/>
      <c r="J910" s="267"/>
      <c r="K910" s="275"/>
      <c r="L910" s="268"/>
      <c r="M910" s="269"/>
      <c r="N910" s="276"/>
      <c r="O910" s="277"/>
      <c r="P910" s="276"/>
    </row>
    <row r="911" spans="1:16" ht="18" x14ac:dyDescent="0.25">
      <c r="A911" s="265"/>
      <c r="B911" s="266"/>
      <c r="C911" s="275"/>
      <c r="D911" s="267"/>
      <c r="E911" s="267"/>
      <c r="F911" s="267"/>
      <c r="G911" s="267"/>
      <c r="H911" s="267"/>
      <c r="I911" s="267"/>
      <c r="J911" s="267"/>
      <c r="K911" s="275"/>
      <c r="L911" s="268"/>
      <c r="M911" s="269"/>
      <c r="N911" s="276"/>
      <c r="O911" s="277"/>
      <c r="P911" s="276"/>
    </row>
    <row r="912" spans="1:16" ht="18" x14ac:dyDescent="0.25">
      <c r="A912" s="265"/>
      <c r="B912" s="266"/>
      <c r="C912" s="275"/>
      <c r="D912" s="267"/>
      <c r="E912" s="267"/>
      <c r="F912" s="267"/>
      <c r="G912" s="267"/>
      <c r="H912" s="267"/>
      <c r="I912" s="267"/>
      <c r="J912" s="267"/>
      <c r="K912" s="275"/>
      <c r="L912" s="268"/>
      <c r="M912" s="269"/>
      <c r="N912" s="276"/>
      <c r="O912" s="277"/>
      <c r="P912" s="276"/>
    </row>
    <row r="913" spans="1:16" ht="18" x14ac:dyDescent="0.25">
      <c r="A913" s="265"/>
      <c r="B913" s="266"/>
      <c r="C913" s="275"/>
      <c r="D913" s="267"/>
      <c r="E913" s="267"/>
      <c r="F913" s="267"/>
      <c r="G913" s="267"/>
      <c r="H913" s="267"/>
      <c r="I913" s="267"/>
      <c r="J913" s="267"/>
      <c r="K913" s="275"/>
      <c r="L913" s="268"/>
      <c r="M913" s="269"/>
      <c r="N913" s="276"/>
      <c r="O913" s="277"/>
      <c r="P913" s="276"/>
    </row>
    <row r="914" spans="1:16" ht="18" x14ac:dyDescent="0.25">
      <c r="A914" s="265"/>
      <c r="B914" s="266"/>
      <c r="C914" s="275"/>
      <c r="D914" s="267"/>
      <c r="E914" s="267"/>
      <c r="F914" s="267"/>
      <c r="G914" s="267"/>
      <c r="H914" s="267"/>
      <c r="I914" s="267"/>
      <c r="J914" s="267"/>
      <c r="K914" s="275"/>
      <c r="L914" s="268"/>
      <c r="M914" s="269"/>
      <c r="N914" s="276"/>
      <c r="O914" s="277"/>
      <c r="P914" s="276"/>
    </row>
    <row r="915" spans="1:16" ht="18" x14ac:dyDescent="0.25">
      <c r="A915" s="265"/>
      <c r="B915" s="266"/>
      <c r="C915" s="275"/>
      <c r="D915" s="267"/>
      <c r="E915" s="267"/>
      <c r="F915" s="267"/>
      <c r="G915" s="267"/>
      <c r="H915" s="267"/>
      <c r="I915" s="267"/>
      <c r="J915" s="267"/>
      <c r="K915" s="275"/>
      <c r="L915" s="268"/>
      <c r="M915" s="269"/>
      <c r="N915" s="276"/>
      <c r="O915" s="277"/>
      <c r="P915" s="276"/>
    </row>
    <row r="916" spans="1:16" ht="18" x14ac:dyDescent="0.25">
      <c r="A916" s="265"/>
      <c r="B916" s="266"/>
      <c r="C916" s="275"/>
      <c r="D916" s="267"/>
      <c r="E916" s="267"/>
      <c r="F916" s="267"/>
      <c r="G916" s="267"/>
      <c r="H916" s="267"/>
      <c r="I916" s="267"/>
      <c r="J916" s="267"/>
      <c r="K916" s="275"/>
      <c r="L916" s="268"/>
      <c r="M916" s="269"/>
      <c r="N916" s="276"/>
      <c r="O916" s="277"/>
      <c r="P916" s="276"/>
    </row>
    <row r="917" spans="1:16" ht="18" x14ac:dyDescent="0.25">
      <c r="A917" s="265"/>
      <c r="B917" s="266"/>
      <c r="C917" s="275"/>
      <c r="D917" s="267"/>
      <c r="E917" s="267"/>
      <c r="F917" s="267"/>
      <c r="G917" s="267"/>
      <c r="H917" s="267"/>
      <c r="I917" s="267"/>
      <c r="J917" s="267"/>
      <c r="K917" s="275"/>
      <c r="L917" s="268"/>
      <c r="M917" s="269"/>
      <c r="N917" s="276"/>
      <c r="O917" s="277"/>
      <c r="P917" s="276"/>
    </row>
    <row r="918" spans="1:16" ht="18" x14ac:dyDescent="0.25">
      <c r="A918" s="265"/>
      <c r="B918" s="266"/>
      <c r="C918" s="275"/>
      <c r="D918" s="267"/>
      <c r="E918" s="267"/>
      <c r="F918" s="267"/>
      <c r="G918" s="267"/>
      <c r="H918" s="267"/>
      <c r="I918" s="267"/>
      <c r="J918" s="267"/>
      <c r="K918" s="275"/>
      <c r="L918" s="268"/>
      <c r="M918" s="269"/>
      <c r="N918" s="276"/>
      <c r="O918" s="277"/>
      <c r="P918" s="276"/>
    </row>
    <row r="919" spans="1:16" ht="18" x14ac:dyDescent="0.25">
      <c r="A919" s="265"/>
      <c r="B919" s="266"/>
      <c r="C919" s="275"/>
      <c r="D919" s="267"/>
      <c r="E919" s="267"/>
      <c r="F919" s="267"/>
      <c r="G919" s="267"/>
      <c r="H919" s="267"/>
      <c r="I919" s="267"/>
      <c r="J919" s="267"/>
      <c r="K919" s="275"/>
      <c r="L919" s="268"/>
      <c r="M919" s="269"/>
      <c r="N919" s="276"/>
      <c r="O919" s="277"/>
      <c r="P919" s="276"/>
    </row>
    <row r="920" spans="1:16" ht="18" x14ac:dyDescent="0.25">
      <c r="A920" s="265"/>
      <c r="B920" s="266"/>
      <c r="C920" s="275"/>
      <c r="D920" s="267"/>
      <c r="E920" s="267"/>
      <c r="F920" s="267"/>
      <c r="G920" s="267"/>
      <c r="H920" s="267"/>
      <c r="I920" s="267"/>
      <c r="J920" s="267"/>
      <c r="K920" s="275"/>
      <c r="L920" s="268"/>
      <c r="M920" s="269"/>
      <c r="N920" s="276"/>
      <c r="O920" s="277"/>
      <c r="P920" s="276"/>
    </row>
    <row r="921" spans="1:16" ht="18" x14ac:dyDescent="0.25">
      <c r="A921" s="265"/>
      <c r="B921" s="266"/>
      <c r="C921" s="275"/>
      <c r="D921" s="267"/>
      <c r="E921" s="267"/>
      <c r="F921" s="267"/>
      <c r="G921" s="267"/>
      <c r="H921" s="267"/>
      <c r="I921" s="267"/>
      <c r="J921" s="267"/>
      <c r="K921" s="275"/>
      <c r="L921" s="268"/>
      <c r="M921" s="269"/>
      <c r="N921" s="276"/>
      <c r="O921" s="277"/>
      <c r="P921" s="276"/>
    </row>
    <row r="922" spans="1:16" ht="18" x14ac:dyDescent="0.25">
      <c r="A922" s="265"/>
      <c r="B922" s="266"/>
      <c r="C922" s="275"/>
      <c r="D922" s="267"/>
      <c r="E922" s="267"/>
      <c r="F922" s="267"/>
      <c r="G922" s="267"/>
      <c r="H922" s="267"/>
      <c r="I922" s="267"/>
      <c r="J922" s="267"/>
      <c r="K922" s="275"/>
      <c r="L922" s="268"/>
      <c r="M922" s="269"/>
      <c r="N922" s="276"/>
      <c r="O922" s="277"/>
      <c r="P922" s="276"/>
    </row>
    <row r="923" spans="1:16" ht="18" x14ac:dyDescent="0.25">
      <c r="A923" s="265"/>
      <c r="B923" s="266"/>
      <c r="C923" s="275"/>
      <c r="D923" s="267"/>
      <c r="E923" s="267"/>
      <c r="F923" s="267"/>
      <c r="G923" s="267"/>
      <c r="H923" s="267"/>
      <c r="I923" s="267"/>
      <c r="J923" s="267"/>
      <c r="K923" s="275"/>
      <c r="L923" s="268"/>
      <c r="M923" s="269"/>
      <c r="N923" s="276"/>
      <c r="O923" s="277"/>
      <c r="P923" s="276"/>
    </row>
    <row r="924" spans="1:16" ht="18" x14ac:dyDescent="0.25">
      <c r="A924" s="265"/>
      <c r="B924" s="266"/>
      <c r="C924" s="275"/>
      <c r="D924" s="267"/>
      <c r="E924" s="267"/>
      <c r="F924" s="267"/>
      <c r="G924" s="267"/>
      <c r="H924" s="267"/>
      <c r="I924" s="267"/>
      <c r="J924" s="267"/>
      <c r="K924" s="275"/>
      <c r="L924" s="268"/>
      <c r="M924" s="269"/>
      <c r="N924" s="276"/>
      <c r="O924" s="277"/>
      <c r="P924" s="276"/>
    </row>
    <row r="925" spans="1:16" ht="18" x14ac:dyDescent="0.25">
      <c r="A925" s="265"/>
      <c r="B925" s="266"/>
      <c r="C925" s="275"/>
      <c r="D925" s="267"/>
      <c r="E925" s="267"/>
      <c r="F925" s="267"/>
      <c r="G925" s="267"/>
      <c r="H925" s="267"/>
      <c r="I925" s="267"/>
      <c r="J925" s="267"/>
      <c r="K925" s="275"/>
      <c r="L925" s="268"/>
      <c r="M925" s="269"/>
      <c r="N925" s="276"/>
      <c r="O925" s="277"/>
      <c r="P925" s="276"/>
    </row>
    <row r="926" spans="1:16" ht="18" x14ac:dyDescent="0.25">
      <c r="A926" s="265"/>
      <c r="B926" s="266"/>
      <c r="C926" s="275"/>
      <c r="D926" s="267"/>
      <c r="E926" s="267"/>
      <c r="F926" s="267"/>
      <c r="G926" s="267"/>
      <c r="H926" s="267"/>
      <c r="I926" s="267"/>
      <c r="J926" s="267"/>
      <c r="K926" s="275"/>
      <c r="L926" s="268"/>
      <c r="M926" s="269"/>
      <c r="N926" s="276"/>
      <c r="O926" s="277"/>
      <c r="P926" s="276"/>
    </row>
    <row r="927" spans="1:16" ht="18" x14ac:dyDescent="0.25">
      <c r="A927" s="265"/>
      <c r="B927" s="266"/>
      <c r="C927" s="275"/>
      <c r="D927" s="267"/>
      <c r="E927" s="267"/>
      <c r="F927" s="267"/>
      <c r="G927" s="267"/>
      <c r="H927" s="267"/>
      <c r="I927" s="267"/>
      <c r="J927" s="267"/>
      <c r="K927" s="275"/>
      <c r="L927" s="268"/>
      <c r="M927" s="269"/>
      <c r="N927" s="276"/>
      <c r="O927" s="277"/>
      <c r="P927" s="276"/>
    </row>
    <row r="928" spans="1:16" ht="18" x14ac:dyDescent="0.25">
      <c r="A928" s="265"/>
      <c r="B928" s="266"/>
      <c r="C928" s="275"/>
      <c r="D928" s="267"/>
      <c r="E928" s="267"/>
      <c r="F928" s="267"/>
      <c r="G928" s="267"/>
      <c r="H928" s="267"/>
      <c r="I928" s="267"/>
      <c r="J928" s="267"/>
      <c r="K928" s="275"/>
      <c r="L928" s="268"/>
      <c r="M928" s="269"/>
      <c r="N928" s="276"/>
      <c r="O928" s="277"/>
      <c r="P928" s="276"/>
    </row>
    <row r="929" spans="1:16" ht="18" x14ac:dyDescent="0.25">
      <c r="A929" s="265"/>
      <c r="B929" s="266"/>
      <c r="C929" s="275"/>
      <c r="D929" s="267"/>
      <c r="E929" s="267"/>
      <c r="F929" s="267"/>
      <c r="G929" s="267"/>
      <c r="H929" s="267"/>
      <c r="I929" s="267"/>
      <c r="J929" s="267"/>
      <c r="K929" s="275"/>
      <c r="L929" s="268"/>
      <c r="M929" s="269"/>
      <c r="N929" s="276"/>
      <c r="O929" s="277"/>
      <c r="P929" s="276"/>
    </row>
    <row r="930" spans="1:16" ht="18" x14ac:dyDescent="0.25">
      <c r="A930" s="265"/>
      <c r="B930" s="266"/>
      <c r="C930" s="275"/>
      <c r="D930" s="267"/>
      <c r="E930" s="267"/>
      <c r="F930" s="267"/>
      <c r="G930" s="267"/>
      <c r="H930" s="267"/>
      <c r="I930" s="267"/>
      <c r="J930" s="267"/>
      <c r="K930" s="275"/>
      <c r="L930" s="268"/>
      <c r="M930" s="269"/>
      <c r="N930" s="276"/>
      <c r="O930" s="277"/>
      <c r="P930" s="276"/>
    </row>
    <row r="931" spans="1:16" ht="18" x14ac:dyDescent="0.25">
      <c r="A931" s="265"/>
      <c r="B931" s="266"/>
      <c r="C931" s="275"/>
      <c r="D931" s="267"/>
      <c r="E931" s="267"/>
      <c r="F931" s="267"/>
      <c r="G931" s="267"/>
      <c r="H931" s="267"/>
      <c r="I931" s="267"/>
      <c r="J931" s="267"/>
      <c r="K931" s="275"/>
      <c r="L931" s="268"/>
      <c r="M931" s="269"/>
      <c r="N931" s="276"/>
      <c r="O931" s="277"/>
      <c r="P931" s="276"/>
    </row>
    <row r="932" spans="1:16" ht="18" x14ac:dyDescent="0.25">
      <c r="A932" s="265"/>
      <c r="B932" s="266"/>
      <c r="C932" s="275"/>
      <c r="D932" s="267"/>
      <c r="E932" s="267"/>
      <c r="F932" s="267"/>
      <c r="G932" s="267"/>
      <c r="H932" s="267"/>
      <c r="I932" s="267"/>
      <c r="J932" s="267"/>
      <c r="K932" s="275"/>
      <c r="L932" s="268"/>
      <c r="M932" s="269"/>
      <c r="N932" s="276"/>
      <c r="O932" s="277"/>
      <c r="P932" s="276"/>
    </row>
    <row r="933" spans="1:16" ht="18" x14ac:dyDescent="0.25">
      <c r="A933" s="265"/>
      <c r="B933" s="266"/>
      <c r="C933" s="275"/>
      <c r="D933" s="267"/>
      <c r="E933" s="267"/>
      <c r="F933" s="267"/>
      <c r="G933" s="267"/>
      <c r="H933" s="267"/>
      <c r="I933" s="267"/>
      <c r="J933" s="267"/>
      <c r="K933" s="275"/>
      <c r="L933" s="268"/>
      <c r="M933" s="269"/>
      <c r="N933" s="276"/>
      <c r="O933" s="277"/>
      <c r="P933" s="276"/>
    </row>
    <row r="934" spans="1:16" ht="18" x14ac:dyDescent="0.25">
      <c r="A934" s="265"/>
      <c r="B934" s="266"/>
      <c r="C934" s="275"/>
      <c r="D934" s="267"/>
      <c r="E934" s="267"/>
      <c r="F934" s="267"/>
      <c r="G934" s="267"/>
      <c r="H934" s="267"/>
      <c r="I934" s="267"/>
      <c r="J934" s="267"/>
      <c r="K934" s="275"/>
      <c r="L934" s="268"/>
      <c r="M934" s="269"/>
      <c r="N934" s="276"/>
      <c r="O934" s="277"/>
      <c r="P934" s="276"/>
    </row>
    <row r="935" spans="1:16" ht="18" x14ac:dyDescent="0.25">
      <c r="A935" s="265"/>
      <c r="B935" s="266"/>
      <c r="C935" s="275"/>
      <c r="D935" s="267"/>
      <c r="E935" s="267"/>
      <c r="F935" s="267"/>
      <c r="G935" s="267"/>
      <c r="H935" s="267"/>
      <c r="I935" s="267"/>
      <c r="J935" s="267"/>
      <c r="K935" s="275"/>
      <c r="L935" s="268"/>
      <c r="M935" s="269"/>
      <c r="N935" s="276"/>
      <c r="O935" s="277"/>
      <c r="P935" s="276"/>
    </row>
    <row r="936" spans="1:16" ht="18" x14ac:dyDescent="0.25">
      <c r="A936" s="265"/>
      <c r="B936" s="266"/>
      <c r="C936" s="275"/>
      <c r="D936" s="267"/>
      <c r="E936" s="267"/>
      <c r="F936" s="267"/>
      <c r="G936" s="267"/>
      <c r="H936" s="267"/>
      <c r="I936" s="267"/>
      <c r="J936" s="267"/>
      <c r="K936" s="275"/>
      <c r="L936" s="268"/>
      <c r="M936" s="269"/>
      <c r="N936" s="276"/>
      <c r="O936" s="277"/>
      <c r="P936" s="276"/>
    </row>
    <row r="937" spans="1:16" ht="18" x14ac:dyDescent="0.25">
      <c r="A937" s="265"/>
      <c r="B937" s="266"/>
      <c r="C937" s="275"/>
      <c r="D937" s="267"/>
      <c r="E937" s="267"/>
      <c r="F937" s="267"/>
      <c r="G937" s="267"/>
      <c r="H937" s="267"/>
      <c r="I937" s="267"/>
      <c r="J937" s="267"/>
      <c r="K937" s="275"/>
      <c r="L937" s="268"/>
      <c r="M937" s="269"/>
      <c r="N937" s="276"/>
      <c r="O937" s="277"/>
      <c r="P937" s="276"/>
    </row>
    <row r="938" spans="1:16" ht="18" x14ac:dyDescent="0.25">
      <c r="A938" s="265"/>
      <c r="B938" s="266"/>
      <c r="C938" s="275"/>
      <c r="D938" s="267"/>
      <c r="E938" s="267"/>
      <c r="F938" s="267"/>
      <c r="G938" s="267"/>
      <c r="H938" s="267"/>
      <c r="I938" s="267"/>
      <c r="J938" s="267"/>
      <c r="K938" s="275"/>
      <c r="L938" s="268"/>
      <c r="M938" s="269"/>
      <c r="N938" s="276"/>
      <c r="O938" s="277"/>
      <c r="P938" s="276"/>
    </row>
    <row r="939" spans="1:16" ht="18" x14ac:dyDescent="0.25">
      <c r="A939" s="265"/>
      <c r="B939" s="266"/>
      <c r="C939" s="275"/>
      <c r="D939" s="267"/>
      <c r="E939" s="267"/>
      <c r="F939" s="267"/>
      <c r="G939" s="267"/>
      <c r="H939" s="267"/>
      <c r="I939" s="267"/>
      <c r="J939" s="267"/>
      <c r="K939" s="275"/>
      <c r="L939" s="268"/>
      <c r="M939" s="269"/>
      <c r="N939" s="276"/>
      <c r="O939" s="277"/>
      <c r="P939" s="276"/>
    </row>
    <row r="940" spans="1:16" ht="18" x14ac:dyDescent="0.25">
      <c r="A940" s="265"/>
      <c r="B940" s="266"/>
      <c r="C940" s="275"/>
      <c r="D940" s="267"/>
      <c r="E940" s="267"/>
      <c r="F940" s="267"/>
      <c r="G940" s="267"/>
      <c r="H940" s="267"/>
      <c r="I940" s="267"/>
      <c r="J940" s="267"/>
      <c r="K940" s="275"/>
      <c r="L940" s="268"/>
      <c r="M940" s="269"/>
      <c r="N940" s="276"/>
      <c r="O940" s="277"/>
      <c r="P940" s="276"/>
    </row>
    <row r="941" spans="1:16" ht="18" x14ac:dyDescent="0.25">
      <c r="A941" s="265"/>
      <c r="B941" s="266"/>
      <c r="C941" s="275"/>
      <c r="D941" s="267"/>
      <c r="E941" s="267"/>
      <c r="F941" s="267"/>
      <c r="G941" s="267"/>
      <c r="H941" s="267"/>
      <c r="I941" s="267"/>
      <c r="J941" s="267"/>
      <c r="K941" s="275"/>
      <c r="L941" s="268"/>
      <c r="M941" s="269"/>
      <c r="N941" s="276"/>
      <c r="O941" s="277"/>
      <c r="P941" s="276"/>
    </row>
    <row r="942" spans="1:16" ht="18" x14ac:dyDescent="0.25">
      <c r="A942" s="265"/>
      <c r="B942" s="266"/>
      <c r="C942" s="275"/>
      <c r="D942" s="267"/>
      <c r="E942" s="267"/>
      <c r="F942" s="267"/>
      <c r="G942" s="267"/>
      <c r="H942" s="267"/>
      <c r="I942" s="267"/>
      <c r="J942" s="267"/>
      <c r="K942" s="275"/>
      <c r="L942" s="268"/>
      <c r="M942" s="269"/>
      <c r="N942" s="276"/>
      <c r="O942" s="277"/>
      <c r="P942" s="276"/>
    </row>
    <row r="943" spans="1:16" ht="18" x14ac:dyDescent="0.25">
      <c r="A943" s="265"/>
      <c r="B943" s="266"/>
      <c r="C943" s="275"/>
      <c r="D943" s="267"/>
      <c r="E943" s="267"/>
      <c r="F943" s="267"/>
      <c r="G943" s="267"/>
      <c r="H943" s="267"/>
      <c r="I943" s="267"/>
      <c r="J943" s="267"/>
      <c r="K943" s="275"/>
      <c r="L943" s="268"/>
      <c r="M943" s="269"/>
      <c r="N943" s="276"/>
      <c r="O943" s="277"/>
      <c r="P943" s="276"/>
    </row>
    <row r="944" spans="1:16" ht="18" x14ac:dyDescent="0.25">
      <c r="A944" s="265"/>
      <c r="B944" s="266"/>
      <c r="C944" s="275"/>
      <c r="D944" s="267"/>
      <c r="E944" s="267"/>
      <c r="F944" s="267"/>
      <c r="G944" s="267"/>
      <c r="H944" s="267"/>
      <c r="I944" s="267"/>
      <c r="J944" s="267"/>
      <c r="K944" s="275"/>
      <c r="L944" s="268"/>
      <c r="M944" s="269"/>
      <c r="N944" s="276"/>
      <c r="O944" s="277"/>
      <c r="P944" s="276"/>
    </row>
    <row r="945" spans="1:16" ht="18" x14ac:dyDescent="0.25">
      <c r="A945" s="265"/>
      <c r="B945" s="266"/>
      <c r="C945" s="275"/>
      <c r="D945" s="267"/>
      <c r="E945" s="267"/>
      <c r="F945" s="267"/>
      <c r="G945" s="267"/>
      <c r="H945" s="267"/>
      <c r="I945" s="267"/>
      <c r="J945" s="267"/>
      <c r="K945" s="275"/>
      <c r="L945" s="268"/>
      <c r="M945" s="269"/>
      <c r="N945" s="276"/>
      <c r="O945" s="277"/>
      <c r="P945" s="276"/>
    </row>
    <row r="946" spans="1:16" ht="18" x14ac:dyDescent="0.25">
      <c r="A946" s="265"/>
      <c r="B946" s="266"/>
      <c r="C946" s="275"/>
      <c r="D946" s="267"/>
      <c r="E946" s="267"/>
      <c r="F946" s="267"/>
      <c r="G946" s="267"/>
      <c r="H946" s="267"/>
      <c r="I946" s="267"/>
      <c r="J946" s="267"/>
      <c r="K946" s="275"/>
      <c r="L946" s="268"/>
      <c r="M946" s="269"/>
      <c r="N946" s="276"/>
      <c r="O946" s="277"/>
      <c r="P946" s="276"/>
    </row>
    <row r="947" spans="1:16" ht="18" x14ac:dyDescent="0.25">
      <c r="A947" s="265"/>
      <c r="B947" s="266"/>
      <c r="C947" s="275"/>
      <c r="D947" s="267"/>
      <c r="E947" s="267"/>
      <c r="F947" s="267"/>
      <c r="G947" s="267"/>
      <c r="H947" s="267"/>
      <c r="I947" s="267"/>
      <c r="J947" s="267"/>
      <c r="K947" s="275"/>
      <c r="L947" s="268"/>
      <c r="M947" s="269"/>
      <c r="N947" s="276"/>
      <c r="O947" s="277"/>
      <c r="P947" s="276"/>
    </row>
    <row r="948" spans="1:16" ht="18" x14ac:dyDescent="0.25">
      <c r="A948" s="265"/>
      <c r="B948" s="266"/>
      <c r="C948" s="275"/>
      <c r="D948" s="267"/>
      <c r="E948" s="267"/>
      <c r="F948" s="267"/>
      <c r="G948" s="267"/>
      <c r="H948" s="267"/>
      <c r="I948" s="267"/>
      <c r="J948" s="267"/>
      <c r="K948" s="275"/>
      <c r="L948" s="268"/>
      <c r="M948" s="269"/>
      <c r="N948" s="276"/>
      <c r="O948" s="277"/>
      <c r="P948" s="276"/>
    </row>
    <row r="949" spans="1:16" ht="18" x14ac:dyDescent="0.25">
      <c r="A949" s="265"/>
      <c r="B949" s="266"/>
      <c r="C949" s="275"/>
      <c r="D949" s="267"/>
      <c r="E949" s="267"/>
      <c r="F949" s="267"/>
      <c r="G949" s="267"/>
      <c r="H949" s="267"/>
      <c r="I949" s="267"/>
      <c r="J949" s="267"/>
      <c r="K949" s="275"/>
      <c r="L949" s="268"/>
      <c r="M949" s="269"/>
      <c r="N949" s="276"/>
      <c r="O949" s="277"/>
      <c r="P949" s="276"/>
    </row>
    <row r="950" spans="1:16" ht="18" x14ac:dyDescent="0.25">
      <c r="A950" s="265"/>
      <c r="B950" s="266"/>
      <c r="C950" s="275"/>
      <c r="D950" s="267"/>
      <c r="E950" s="267"/>
      <c r="F950" s="267"/>
      <c r="G950" s="267"/>
      <c r="H950" s="267"/>
      <c r="I950" s="267"/>
      <c r="J950" s="267"/>
      <c r="K950" s="275"/>
      <c r="L950" s="268"/>
      <c r="M950" s="269"/>
      <c r="N950" s="276"/>
      <c r="O950" s="277"/>
      <c r="P950" s="276"/>
    </row>
    <row r="951" spans="1:16" ht="18" x14ac:dyDescent="0.25">
      <c r="A951" s="265"/>
      <c r="B951" s="266"/>
      <c r="C951" s="275"/>
      <c r="D951" s="267"/>
      <c r="E951" s="267"/>
      <c r="F951" s="267"/>
      <c r="G951" s="267"/>
      <c r="H951" s="267"/>
      <c r="I951" s="267"/>
      <c r="J951" s="267"/>
      <c r="K951" s="275"/>
      <c r="L951" s="268"/>
      <c r="M951" s="269"/>
      <c r="N951" s="276"/>
      <c r="O951" s="277"/>
      <c r="P951" s="276"/>
    </row>
    <row r="952" spans="1:16" ht="18" x14ac:dyDescent="0.25">
      <c r="A952" s="265"/>
      <c r="B952" s="266"/>
      <c r="C952" s="275"/>
      <c r="D952" s="267"/>
      <c r="E952" s="267"/>
      <c r="F952" s="267"/>
      <c r="G952" s="267"/>
      <c r="H952" s="267"/>
      <c r="I952" s="267"/>
      <c r="J952" s="267"/>
      <c r="K952" s="275"/>
      <c r="L952" s="268"/>
      <c r="M952" s="269"/>
      <c r="N952" s="276"/>
      <c r="O952" s="277"/>
      <c r="P952" s="276"/>
    </row>
    <row r="953" spans="1:16" ht="18" x14ac:dyDescent="0.25">
      <c r="A953" s="265"/>
      <c r="B953" s="266"/>
      <c r="C953" s="275"/>
      <c r="D953" s="267"/>
      <c r="E953" s="267"/>
      <c r="F953" s="267"/>
      <c r="G953" s="267"/>
      <c r="H953" s="267"/>
      <c r="I953" s="267"/>
      <c r="J953" s="267"/>
      <c r="K953" s="275"/>
      <c r="L953" s="268"/>
      <c r="M953" s="269"/>
      <c r="N953" s="276"/>
      <c r="O953" s="277"/>
      <c r="P953" s="276"/>
    </row>
    <row r="954" spans="1:16" ht="18" x14ac:dyDescent="0.25">
      <c r="A954" s="265"/>
      <c r="B954" s="266"/>
      <c r="C954" s="275"/>
      <c r="D954" s="267"/>
      <c r="E954" s="267"/>
      <c r="F954" s="267"/>
      <c r="G954" s="267"/>
      <c r="H954" s="267"/>
      <c r="I954" s="267"/>
      <c r="J954" s="267"/>
      <c r="K954" s="275"/>
      <c r="L954" s="268"/>
      <c r="M954" s="269"/>
      <c r="N954" s="276"/>
      <c r="O954" s="277"/>
      <c r="P954" s="276"/>
    </row>
    <row r="955" spans="1:16" ht="18" x14ac:dyDescent="0.25">
      <c r="A955" s="265"/>
      <c r="B955" s="266"/>
      <c r="C955" s="275"/>
      <c r="D955" s="267"/>
      <c r="E955" s="267"/>
      <c r="F955" s="267"/>
      <c r="G955" s="267"/>
      <c r="H955" s="267"/>
      <c r="I955" s="267"/>
      <c r="J955" s="267"/>
      <c r="K955" s="275"/>
      <c r="L955" s="268"/>
      <c r="M955" s="269"/>
      <c r="N955" s="276"/>
      <c r="O955" s="277"/>
      <c r="P955" s="276"/>
    </row>
    <row r="956" spans="1:16" ht="18" x14ac:dyDescent="0.25">
      <c r="A956" s="265"/>
      <c r="B956" s="266"/>
      <c r="C956" s="275"/>
      <c r="D956" s="267"/>
      <c r="E956" s="267"/>
      <c r="F956" s="267"/>
      <c r="G956" s="267"/>
      <c r="H956" s="267"/>
      <c r="I956" s="267"/>
      <c r="J956" s="267"/>
      <c r="K956" s="275"/>
      <c r="L956" s="268"/>
      <c r="M956" s="269"/>
      <c r="N956" s="276"/>
      <c r="O956" s="277"/>
      <c r="P956" s="276"/>
    </row>
    <row r="957" spans="1:16" ht="18" x14ac:dyDescent="0.25">
      <c r="A957" s="265"/>
      <c r="B957" s="266"/>
      <c r="C957" s="275"/>
      <c r="D957" s="267"/>
      <c r="E957" s="267"/>
      <c r="F957" s="267"/>
      <c r="G957" s="267"/>
      <c r="H957" s="267"/>
      <c r="I957" s="267"/>
      <c r="J957" s="267"/>
      <c r="K957" s="275"/>
      <c r="L957" s="268"/>
      <c r="M957" s="269"/>
      <c r="N957" s="276"/>
      <c r="O957" s="277"/>
      <c r="P957" s="276"/>
    </row>
    <row r="958" spans="1:16" ht="18" x14ac:dyDescent="0.25">
      <c r="A958" s="265"/>
      <c r="B958" s="266"/>
      <c r="C958" s="275"/>
      <c r="D958" s="267"/>
      <c r="E958" s="267"/>
      <c r="F958" s="267"/>
      <c r="G958" s="267"/>
      <c r="H958" s="267"/>
      <c r="I958" s="267"/>
      <c r="J958" s="267"/>
      <c r="K958" s="275"/>
      <c r="L958" s="268"/>
      <c r="M958" s="269"/>
      <c r="N958" s="276"/>
      <c r="O958" s="277"/>
      <c r="P958" s="276"/>
    </row>
    <row r="959" spans="1:16" ht="18" x14ac:dyDescent="0.25">
      <c r="A959" s="265"/>
      <c r="B959" s="266"/>
      <c r="C959" s="275"/>
      <c r="D959" s="267"/>
      <c r="E959" s="267"/>
      <c r="F959" s="267"/>
      <c r="G959" s="267"/>
      <c r="H959" s="267"/>
      <c r="I959" s="267"/>
      <c r="J959" s="267"/>
      <c r="K959" s="275"/>
      <c r="L959" s="268"/>
      <c r="M959" s="269"/>
      <c r="N959" s="276"/>
      <c r="O959" s="277"/>
      <c r="P959" s="276"/>
    </row>
    <row r="960" spans="1:16" ht="18" x14ac:dyDescent="0.25">
      <c r="A960" s="265"/>
      <c r="B960" s="266"/>
      <c r="C960" s="275"/>
      <c r="D960" s="267"/>
      <c r="E960" s="267"/>
      <c r="F960" s="267"/>
      <c r="G960" s="267"/>
      <c r="H960" s="267"/>
      <c r="I960" s="267"/>
      <c r="J960" s="267"/>
      <c r="K960" s="275"/>
      <c r="L960" s="268"/>
      <c r="M960" s="269"/>
      <c r="N960" s="276"/>
      <c r="O960" s="277"/>
      <c r="P960" s="276"/>
    </row>
    <row r="961" spans="1:16" ht="18" x14ac:dyDescent="0.25">
      <c r="A961" s="265"/>
      <c r="B961" s="266"/>
      <c r="C961" s="275"/>
      <c r="D961" s="267"/>
      <c r="E961" s="267"/>
      <c r="F961" s="267"/>
      <c r="G961" s="267"/>
      <c r="H961" s="267"/>
      <c r="I961" s="267"/>
      <c r="J961" s="267"/>
      <c r="K961" s="275"/>
      <c r="L961" s="268"/>
      <c r="M961" s="269"/>
      <c r="N961" s="276"/>
      <c r="O961" s="277"/>
      <c r="P961" s="276"/>
    </row>
    <row r="962" spans="1:16" ht="18" x14ac:dyDescent="0.25">
      <c r="A962" s="265"/>
      <c r="B962" s="266"/>
      <c r="C962" s="275"/>
      <c r="D962" s="267"/>
      <c r="E962" s="267"/>
      <c r="F962" s="267"/>
      <c r="G962" s="267"/>
      <c r="H962" s="267"/>
      <c r="I962" s="267"/>
      <c r="J962" s="267"/>
      <c r="K962" s="275"/>
      <c r="L962" s="268"/>
      <c r="M962" s="269"/>
      <c r="N962" s="276"/>
      <c r="O962" s="277"/>
      <c r="P962" s="276"/>
    </row>
    <row r="963" spans="1:16" ht="18" x14ac:dyDescent="0.25">
      <c r="A963" s="265"/>
      <c r="B963" s="266"/>
      <c r="C963" s="275"/>
      <c r="D963" s="267"/>
      <c r="E963" s="267"/>
      <c r="F963" s="267"/>
      <c r="G963" s="267"/>
      <c r="H963" s="267"/>
      <c r="I963" s="267"/>
      <c r="J963" s="267"/>
      <c r="K963" s="275"/>
      <c r="L963" s="268"/>
      <c r="M963" s="269"/>
      <c r="N963" s="276"/>
      <c r="O963" s="277"/>
      <c r="P963" s="276"/>
    </row>
    <row r="964" spans="1:16" ht="18" x14ac:dyDescent="0.25">
      <c r="A964" s="265"/>
      <c r="B964" s="266"/>
      <c r="C964" s="275"/>
      <c r="D964" s="267"/>
      <c r="E964" s="267"/>
      <c r="F964" s="267"/>
      <c r="G964" s="267"/>
      <c r="H964" s="267"/>
      <c r="I964" s="267"/>
      <c r="J964" s="267"/>
      <c r="K964" s="275"/>
      <c r="L964" s="268"/>
      <c r="M964" s="269"/>
      <c r="N964" s="276"/>
      <c r="O964" s="277"/>
      <c r="P964" s="276"/>
    </row>
    <row r="965" spans="1:16" ht="18" x14ac:dyDescent="0.25">
      <c r="A965" s="265"/>
      <c r="B965" s="266"/>
      <c r="C965" s="275"/>
      <c r="D965" s="267"/>
      <c r="E965" s="267"/>
      <c r="F965" s="267"/>
      <c r="G965" s="267"/>
      <c r="H965" s="267"/>
      <c r="I965" s="267"/>
      <c r="J965" s="267"/>
      <c r="K965" s="275"/>
      <c r="L965" s="268"/>
      <c r="M965" s="269"/>
      <c r="N965" s="276"/>
      <c r="O965" s="277"/>
      <c r="P965" s="276"/>
    </row>
    <row r="966" spans="1:16" ht="18" x14ac:dyDescent="0.25">
      <c r="A966" s="265"/>
      <c r="B966" s="266"/>
      <c r="C966" s="275"/>
      <c r="D966" s="267"/>
      <c r="E966" s="267"/>
      <c r="F966" s="267"/>
      <c r="G966" s="267"/>
      <c r="H966" s="267"/>
      <c r="I966" s="267"/>
      <c r="J966" s="267"/>
      <c r="K966" s="275"/>
      <c r="L966" s="268"/>
      <c r="M966" s="269"/>
      <c r="N966" s="276"/>
      <c r="O966" s="277"/>
      <c r="P966" s="276"/>
    </row>
    <row r="967" spans="1:16" ht="18" x14ac:dyDescent="0.25">
      <c r="A967" s="265"/>
      <c r="B967" s="266"/>
      <c r="C967" s="275"/>
      <c r="D967" s="267"/>
      <c r="E967" s="267"/>
      <c r="F967" s="267"/>
      <c r="G967" s="267"/>
      <c r="H967" s="267"/>
      <c r="I967" s="267"/>
      <c r="J967" s="267"/>
      <c r="K967" s="275"/>
      <c r="L967" s="268"/>
      <c r="M967" s="269"/>
      <c r="N967" s="276"/>
      <c r="O967" s="277"/>
      <c r="P967" s="276"/>
    </row>
    <row r="968" spans="1:16" ht="18" x14ac:dyDescent="0.25">
      <c r="A968" s="265"/>
      <c r="B968" s="266"/>
      <c r="C968" s="275"/>
      <c r="D968" s="267"/>
      <c r="E968" s="267"/>
      <c r="F968" s="267"/>
      <c r="G968" s="267"/>
      <c r="H968" s="267"/>
      <c r="I968" s="267"/>
      <c r="J968" s="267"/>
      <c r="K968" s="275"/>
      <c r="L968" s="268"/>
      <c r="M968" s="269"/>
      <c r="N968" s="276"/>
      <c r="O968" s="277"/>
      <c r="P968" s="276"/>
    </row>
    <row r="969" spans="1:16" ht="18" x14ac:dyDescent="0.25">
      <c r="A969" s="265"/>
      <c r="B969" s="266"/>
      <c r="C969" s="275"/>
      <c r="D969" s="267"/>
      <c r="E969" s="267"/>
      <c r="F969" s="267"/>
      <c r="G969" s="267"/>
      <c r="H969" s="267"/>
      <c r="I969" s="267"/>
      <c r="J969" s="267"/>
      <c r="K969" s="275"/>
      <c r="L969" s="268"/>
      <c r="M969" s="269"/>
      <c r="N969" s="276"/>
      <c r="O969" s="277"/>
      <c r="P969" s="276"/>
    </row>
    <row r="970" spans="1:16" ht="18" x14ac:dyDescent="0.25">
      <c r="A970" s="265"/>
      <c r="B970" s="266"/>
      <c r="C970" s="275"/>
      <c r="D970" s="267"/>
      <c r="E970" s="267"/>
      <c r="F970" s="267"/>
      <c r="G970" s="267"/>
      <c r="H970" s="267"/>
      <c r="I970" s="267"/>
      <c r="J970" s="267"/>
      <c r="K970" s="275"/>
      <c r="L970" s="268"/>
      <c r="M970" s="269"/>
      <c r="N970" s="276"/>
      <c r="O970" s="277"/>
      <c r="P970" s="276"/>
    </row>
    <row r="971" spans="1:16" ht="18" x14ac:dyDescent="0.25">
      <c r="A971" s="265"/>
      <c r="B971" s="266"/>
      <c r="C971" s="275"/>
      <c r="D971" s="267"/>
      <c r="E971" s="267"/>
      <c r="F971" s="267"/>
      <c r="G971" s="267"/>
      <c r="H971" s="267"/>
      <c r="I971" s="267"/>
      <c r="J971" s="267"/>
      <c r="K971" s="275"/>
      <c r="L971" s="268"/>
      <c r="M971" s="269"/>
      <c r="N971" s="276"/>
      <c r="O971" s="277"/>
      <c r="P971" s="276"/>
    </row>
    <row r="972" spans="1:16" ht="18" x14ac:dyDescent="0.25">
      <c r="A972" s="265"/>
      <c r="B972" s="266"/>
      <c r="C972" s="275"/>
      <c r="D972" s="267"/>
      <c r="E972" s="267"/>
      <c r="F972" s="267"/>
      <c r="G972" s="267"/>
      <c r="H972" s="267"/>
      <c r="I972" s="267"/>
      <c r="J972" s="267"/>
      <c r="K972" s="275"/>
      <c r="L972" s="268"/>
      <c r="M972" s="269"/>
      <c r="N972" s="276"/>
      <c r="O972" s="277"/>
      <c r="P972" s="276"/>
    </row>
    <row r="973" spans="1:16" ht="18" x14ac:dyDescent="0.25">
      <c r="A973" s="265"/>
      <c r="B973" s="266"/>
      <c r="C973" s="275"/>
      <c r="D973" s="267"/>
      <c r="E973" s="267"/>
      <c r="F973" s="267"/>
      <c r="G973" s="267"/>
      <c r="H973" s="267"/>
      <c r="I973" s="267"/>
      <c r="J973" s="267"/>
      <c r="K973" s="275"/>
      <c r="L973" s="268"/>
      <c r="M973" s="269"/>
      <c r="N973" s="276"/>
      <c r="O973" s="277"/>
      <c r="P973" s="276"/>
    </row>
    <row r="974" spans="1:16" ht="18" x14ac:dyDescent="0.25">
      <c r="A974" s="265"/>
      <c r="B974" s="266"/>
      <c r="C974" s="275"/>
      <c r="D974" s="267"/>
      <c r="E974" s="267"/>
      <c r="F974" s="267"/>
      <c r="G974" s="267"/>
      <c r="H974" s="267"/>
      <c r="I974" s="267"/>
      <c r="J974" s="267"/>
      <c r="K974" s="275"/>
      <c r="L974" s="268"/>
      <c r="M974" s="269"/>
      <c r="N974" s="276"/>
      <c r="O974" s="277"/>
      <c r="P974" s="276"/>
    </row>
    <row r="975" spans="1:16" ht="18" x14ac:dyDescent="0.25">
      <c r="A975" s="265"/>
      <c r="B975" s="266"/>
      <c r="C975" s="275"/>
      <c r="D975" s="267"/>
      <c r="E975" s="267"/>
      <c r="F975" s="267"/>
      <c r="G975" s="267"/>
      <c r="H975" s="267"/>
      <c r="I975" s="267"/>
      <c r="J975" s="267"/>
      <c r="K975" s="275"/>
      <c r="L975" s="268"/>
      <c r="M975" s="269"/>
      <c r="N975" s="276"/>
      <c r="O975" s="277"/>
      <c r="P975" s="276"/>
    </row>
    <row r="976" spans="1:16" ht="18" x14ac:dyDescent="0.25">
      <c r="A976" s="265"/>
      <c r="B976" s="266"/>
      <c r="C976" s="275"/>
      <c r="D976" s="267"/>
      <c r="E976" s="267"/>
      <c r="F976" s="267"/>
      <c r="G976" s="267"/>
      <c r="H976" s="267"/>
      <c r="I976" s="267"/>
      <c r="J976" s="267"/>
      <c r="K976" s="275"/>
      <c r="L976" s="268"/>
      <c r="M976" s="269"/>
      <c r="N976" s="276"/>
      <c r="O976" s="277"/>
      <c r="P976" s="276"/>
    </row>
    <row r="977" spans="1:16" ht="18" x14ac:dyDescent="0.25">
      <c r="A977" s="265"/>
      <c r="B977" s="266"/>
      <c r="C977" s="275"/>
      <c r="D977" s="267"/>
      <c r="E977" s="267"/>
      <c r="F977" s="267"/>
      <c r="G977" s="267"/>
      <c r="H977" s="267"/>
      <c r="I977" s="267"/>
      <c r="J977" s="267"/>
      <c r="K977" s="275"/>
      <c r="L977" s="268"/>
      <c r="M977" s="269"/>
      <c r="N977" s="276"/>
      <c r="O977" s="277"/>
      <c r="P977" s="276"/>
    </row>
    <row r="978" spans="1:16" ht="18" x14ac:dyDescent="0.25">
      <c r="A978" s="265"/>
      <c r="B978" s="266"/>
      <c r="C978" s="275"/>
      <c r="D978" s="267"/>
      <c r="E978" s="267"/>
      <c r="F978" s="267"/>
      <c r="G978" s="267"/>
      <c r="H978" s="267"/>
      <c r="I978" s="267"/>
      <c r="J978" s="267"/>
      <c r="K978" s="275"/>
      <c r="L978" s="268"/>
      <c r="M978" s="269"/>
      <c r="N978" s="276"/>
      <c r="O978" s="277"/>
      <c r="P978" s="276"/>
    </row>
    <row r="979" spans="1:16" ht="18" x14ac:dyDescent="0.25">
      <c r="A979" s="265"/>
      <c r="B979" s="266"/>
      <c r="C979" s="275"/>
      <c r="D979" s="267"/>
      <c r="E979" s="267"/>
      <c r="F979" s="267"/>
      <c r="G979" s="267"/>
      <c r="H979" s="267"/>
      <c r="I979" s="267"/>
      <c r="J979" s="267"/>
      <c r="K979" s="275"/>
      <c r="L979" s="268"/>
      <c r="M979" s="269"/>
      <c r="N979" s="276"/>
      <c r="O979" s="277"/>
      <c r="P979" s="276"/>
    </row>
    <row r="980" spans="1:16" ht="18" x14ac:dyDescent="0.25">
      <c r="A980" s="265"/>
      <c r="B980" s="266"/>
      <c r="C980" s="275"/>
      <c r="D980" s="267"/>
      <c r="E980" s="267"/>
      <c r="F980" s="267"/>
      <c r="G980" s="267"/>
      <c r="H980" s="267"/>
      <c r="I980" s="267"/>
      <c r="J980" s="267"/>
      <c r="K980" s="275"/>
      <c r="L980" s="268"/>
      <c r="M980" s="269"/>
      <c r="N980" s="276"/>
      <c r="O980" s="277"/>
      <c r="P980" s="276"/>
    </row>
    <row r="981" spans="1:16" ht="18" x14ac:dyDescent="0.25">
      <c r="A981" s="265"/>
      <c r="B981" s="266"/>
      <c r="C981" s="275"/>
      <c r="D981" s="267"/>
      <c r="E981" s="267"/>
      <c r="F981" s="267"/>
      <c r="G981" s="267"/>
      <c r="H981" s="267"/>
      <c r="I981" s="267"/>
      <c r="J981" s="267"/>
      <c r="K981" s="275"/>
      <c r="L981" s="268"/>
      <c r="M981" s="269"/>
      <c r="N981" s="276"/>
      <c r="O981" s="277"/>
      <c r="P981" s="276"/>
    </row>
    <row r="982" spans="1:16" ht="18" x14ac:dyDescent="0.25">
      <c r="A982" s="265"/>
      <c r="B982" s="266"/>
      <c r="C982" s="275"/>
      <c r="D982" s="267"/>
      <c r="E982" s="267"/>
      <c r="F982" s="267"/>
      <c r="G982" s="267"/>
      <c r="H982" s="267"/>
      <c r="I982" s="267"/>
      <c r="J982" s="267"/>
      <c r="K982" s="275"/>
      <c r="L982" s="268"/>
      <c r="M982" s="269"/>
      <c r="N982" s="276"/>
      <c r="O982" s="277"/>
      <c r="P982" s="276"/>
    </row>
    <row r="983" spans="1:16" ht="18" x14ac:dyDescent="0.25">
      <c r="A983" s="265"/>
      <c r="B983" s="266"/>
      <c r="C983" s="275"/>
      <c r="D983" s="267"/>
      <c r="E983" s="267"/>
      <c r="F983" s="267"/>
      <c r="G983" s="267"/>
      <c r="H983" s="267"/>
      <c r="I983" s="267"/>
      <c r="J983" s="267"/>
      <c r="K983" s="275"/>
      <c r="L983" s="268"/>
      <c r="M983" s="269"/>
      <c r="N983" s="276"/>
      <c r="O983" s="277"/>
      <c r="P983" s="276"/>
    </row>
    <row r="984" spans="1:16" ht="18" x14ac:dyDescent="0.25">
      <c r="A984" s="265"/>
      <c r="B984" s="266"/>
      <c r="C984" s="275"/>
      <c r="D984" s="267"/>
      <c r="E984" s="267"/>
      <c r="F984" s="267"/>
      <c r="G984" s="267"/>
      <c r="H984" s="267"/>
      <c r="I984" s="267"/>
      <c r="J984" s="267"/>
      <c r="K984" s="275"/>
      <c r="L984" s="268"/>
      <c r="M984" s="269"/>
      <c r="N984" s="276"/>
      <c r="O984" s="277"/>
      <c r="P984" s="276"/>
    </row>
    <row r="985" spans="1:16" ht="18" x14ac:dyDescent="0.25">
      <c r="A985" s="265"/>
      <c r="B985" s="266"/>
      <c r="C985" s="275"/>
      <c r="D985" s="267"/>
      <c r="E985" s="267"/>
      <c r="F985" s="267"/>
      <c r="G985" s="267"/>
      <c r="H985" s="267"/>
      <c r="I985" s="267"/>
      <c r="J985" s="267"/>
      <c r="K985" s="275"/>
      <c r="L985" s="268"/>
      <c r="M985" s="269"/>
      <c r="N985" s="276"/>
      <c r="O985" s="277"/>
      <c r="P985" s="276"/>
    </row>
    <row r="986" spans="1:16" ht="18" x14ac:dyDescent="0.25">
      <c r="A986" s="265"/>
      <c r="B986" s="266"/>
      <c r="C986" s="275"/>
      <c r="D986" s="267"/>
      <c r="E986" s="267"/>
      <c r="F986" s="267"/>
      <c r="G986" s="267"/>
      <c r="H986" s="267"/>
      <c r="I986" s="267"/>
      <c r="J986" s="267"/>
      <c r="K986" s="275"/>
      <c r="L986" s="268"/>
      <c r="M986" s="269"/>
      <c r="N986" s="276"/>
      <c r="O986" s="277"/>
      <c r="P986" s="276"/>
    </row>
    <row r="987" spans="1:16" ht="18" x14ac:dyDescent="0.25">
      <c r="A987" s="265"/>
      <c r="B987" s="266"/>
      <c r="C987" s="275"/>
      <c r="D987" s="267"/>
      <c r="E987" s="267"/>
      <c r="F987" s="267"/>
      <c r="G987" s="267"/>
      <c r="H987" s="267"/>
      <c r="I987" s="267"/>
      <c r="J987" s="267"/>
      <c r="K987" s="275"/>
      <c r="L987" s="268"/>
      <c r="M987" s="269"/>
      <c r="N987" s="276"/>
      <c r="O987" s="277"/>
      <c r="P987" s="276"/>
    </row>
    <row r="988" spans="1:16" ht="18" x14ac:dyDescent="0.25">
      <c r="A988" s="265"/>
      <c r="B988" s="266"/>
      <c r="C988" s="275"/>
      <c r="D988" s="267"/>
      <c r="E988" s="267"/>
      <c r="F988" s="267"/>
      <c r="G988" s="267"/>
      <c r="H988" s="267"/>
      <c r="I988" s="267"/>
      <c r="J988" s="267"/>
      <c r="K988" s="275"/>
      <c r="L988" s="268"/>
      <c r="M988" s="269"/>
      <c r="N988" s="276"/>
      <c r="O988" s="277"/>
      <c r="P988" s="276"/>
    </row>
    <row r="989" spans="1:16" ht="18" x14ac:dyDescent="0.25">
      <c r="A989" s="265"/>
      <c r="B989" s="266"/>
      <c r="C989" s="275"/>
      <c r="D989" s="267"/>
      <c r="E989" s="267"/>
      <c r="F989" s="267"/>
      <c r="G989" s="267"/>
      <c r="H989" s="267"/>
      <c r="I989" s="267"/>
      <c r="J989" s="267"/>
      <c r="K989" s="275"/>
      <c r="L989" s="268"/>
      <c r="M989" s="269"/>
      <c r="N989" s="276"/>
      <c r="O989" s="277"/>
      <c r="P989" s="276"/>
    </row>
    <row r="990" spans="1:16" ht="18" x14ac:dyDescent="0.25">
      <c r="A990" s="265"/>
      <c r="B990" s="266"/>
      <c r="C990" s="275"/>
      <c r="D990" s="267"/>
      <c r="E990" s="267"/>
      <c r="F990" s="267"/>
      <c r="G990" s="267"/>
      <c r="H990" s="267"/>
      <c r="I990" s="267"/>
      <c r="J990" s="267"/>
      <c r="K990" s="275"/>
      <c r="L990" s="268"/>
      <c r="M990" s="269"/>
      <c r="N990" s="276"/>
      <c r="O990" s="277"/>
      <c r="P990" s="276"/>
    </row>
    <row r="991" spans="1:16" ht="18" x14ac:dyDescent="0.25">
      <c r="A991" s="265"/>
      <c r="B991" s="266"/>
      <c r="C991" s="275"/>
      <c r="D991" s="267"/>
      <c r="E991" s="267"/>
      <c r="F991" s="267"/>
      <c r="G991" s="267"/>
      <c r="H991" s="267"/>
      <c r="I991" s="267"/>
      <c r="J991" s="267"/>
      <c r="K991" s="275"/>
      <c r="L991" s="268"/>
      <c r="M991" s="269"/>
      <c r="N991" s="276"/>
      <c r="O991" s="277"/>
      <c r="P991" s="276"/>
    </row>
    <row r="992" spans="1:16" ht="18" x14ac:dyDescent="0.25">
      <c r="A992" s="265"/>
      <c r="B992" s="266"/>
      <c r="C992" s="275"/>
      <c r="D992" s="267"/>
      <c r="E992" s="267"/>
      <c r="F992" s="267"/>
      <c r="G992" s="267"/>
      <c r="H992" s="267"/>
      <c r="I992" s="267"/>
      <c r="J992" s="267"/>
      <c r="K992" s="275"/>
      <c r="L992" s="268"/>
      <c r="M992" s="269"/>
      <c r="N992" s="276"/>
      <c r="O992" s="277"/>
      <c r="P992" s="276"/>
    </row>
    <row r="993" spans="1:16" ht="18" x14ac:dyDescent="0.25">
      <c r="A993" s="265"/>
      <c r="B993" s="266"/>
      <c r="C993" s="275"/>
      <c r="D993" s="267"/>
      <c r="E993" s="267"/>
      <c r="F993" s="267"/>
      <c r="G993" s="267"/>
      <c r="H993" s="267"/>
      <c r="I993" s="267"/>
      <c r="J993" s="267"/>
      <c r="K993" s="275"/>
      <c r="L993" s="268"/>
      <c r="M993" s="269"/>
      <c r="N993" s="276"/>
      <c r="O993" s="277"/>
      <c r="P993" s="276"/>
    </row>
    <row r="994" spans="1:16" ht="18" x14ac:dyDescent="0.25">
      <c r="A994" s="265"/>
      <c r="B994" s="266"/>
      <c r="C994" s="275"/>
      <c r="D994" s="267"/>
      <c r="E994" s="267"/>
      <c r="F994" s="267"/>
      <c r="G994" s="267"/>
      <c r="H994" s="267"/>
      <c r="I994" s="267"/>
      <c r="J994" s="267"/>
      <c r="K994" s="275"/>
      <c r="L994" s="268"/>
      <c r="M994" s="269"/>
      <c r="N994" s="276"/>
      <c r="O994" s="277"/>
      <c r="P994" s="276"/>
    </row>
    <row r="995" spans="1:16" ht="18" x14ac:dyDescent="0.25">
      <c r="A995" s="265"/>
      <c r="B995" s="266"/>
      <c r="C995" s="275"/>
      <c r="D995" s="267"/>
      <c r="E995" s="267"/>
      <c r="F995" s="267"/>
      <c r="G995" s="267"/>
      <c r="H995" s="267"/>
      <c r="I995" s="267"/>
      <c r="J995" s="267"/>
      <c r="K995" s="275"/>
      <c r="L995" s="268"/>
      <c r="M995" s="269"/>
      <c r="N995" s="276"/>
      <c r="O995" s="277"/>
      <c r="P995" s="276"/>
    </row>
    <row r="996" spans="1:16" ht="18" x14ac:dyDescent="0.25">
      <c r="A996" s="265"/>
      <c r="B996" s="266"/>
      <c r="C996" s="275"/>
      <c r="D996" s="267"/>
      <c r="E996" s="267"/>
      <c r="F996" s="267"/>
      <c r="G996" s="267"/>
      <c r="H996" s="267"/>
      <c r="I996" s="267"/>
      <c r="J996" s="267"/>
      <c r="K996" s="275"/>
      <c r="L996" s="268"/>
      <c r="M996" s="269"/>
      <c r="N996" s="276"/>
      <c r="O996" s="277"/>
      <c r="P996" s="276"/>
    </row>
    <row r="997" spans="1:16" ht="18" x14ac:dyDescent="0.25">
      <c r="A997" s="265"/>
      <c r="B997" s="266"/>
      <c r="C997" s="275"/>
      <c r="D997" s="267"/>
      <c r="E997" s="267"/>
      <c r="F997" s="267"/>
      <c r="G997" s="267"/>
      <c r="H997" s="267"/>
      <c r="I997" s="267"/>
      <c r="J997" s="267"/>
      <c r="K997" s="275"/>
      <c r="L997" s="268"/>
      <c r="M997" s="269"/>
      <c r="N997" s="276"/>
      <c r="O997" s="277"/>
      <c r="P997" s="276"/>
    </row>
    <row r="998" spans="1:16" ht="18" x14ac:dyDescent="0.25">
      <c r="A998" s="265"/>
      <c r="B998" s="266"/>
      <c r="C998" s="275"/>
      <c r="D998" s="267"/>
      <c r="E998" s="267"/>
      <c r="F998" s="267"/>
      <c r="G998" s="267"/>
      <c r="H998" s="267"/>
      <c r="I998" s="267"/>
      <c r="J998" s="267"/>
      <c r="K998" s="275"/>
      <c r="L998" s="268"/>
      <c r="M998" s="269"/>
      <c r="N998" s="276"/>
      <c r="O998" s="277"/>
      <c r="P998" s="276"/>
    </row>
    <row r="999" spans="1:16" ht="18" x14ac:dyDescent="0.25">
      <c r="A999" s="265"/>
      <c r="B999" s="266"/>
      <c r="C999" s="275"/>
      <c r="D999" s="267"/>
      <c r="E999" s="267"/>
      <c r="F999" s="267"/>
      <c r="G999" s="267"/>
      <c r="H999" s="267"/>
      <c r="I999" s="267"/>
      <c r="J999" s="267"/>
      <c r="K999" s="275"/>
      <c r="L999" s="268"/>
      <c r="M999" s="269"/>
      <c r="N999" s="276"/>
      <c r="O999" s="277"/>
      <c r="P999" s="276"/>
    </row>
    <row r="1000" spans="1:16" ht="18" x14ac:dyDescent="0.25">
      <c r="A1000" s="265"/>
      <c r="B1000" s="266"/>
      <c r="C1000" s="275"/>
      <c r="D1000" s="267"/>
      <c r="E1000" s="267"/>
      <c r="F1000" s="267"/>
      <c r="G1000" s="267"/>
      <c r="H1000" s="267"/>
      <c r="I1000" s="267"/>
      <c r="J1000" s="267"/>
      <c r="K1000" s="275"/>
      <c r="L1000" s="268"/>
      <c r="M1000" s="269"/>
      <c r="N1000" s="276"/>
      <c r="O1000" s="277"/>
      <c r="P1000" s="276"/>
    </row>
    <row r="1001" spans="1:16" ht="18" x14ac:dyDescent="0.25">
      <c r="A1001" s="265"/>
      <c r="B1001" s="266"/>
      <c r="C1001" s="275"/>
      <c r="D1001" s="267"/>
      <c r="E1001" s="267"/>
      <c r="F1001" s="267"/>
      <c r="G1001" s="267"/>
      <c r="H1001" s="267"/>
      <c r="I1001" s="267"/>
      <c r="J1001" s="267"/>
      <c r="K1001" s="275"/>
      <c r="L1001" s="268"/>
      <c r="M1001" s="269"/>
      <c r="N1001" s="276"/>
      <c r="O1001" s="277"/>
      <c r="P1001" s="276"/>
    </row>
    <row r="1002" spans="1:16" ht="18" x14ac:dyDescent="0.25">
      <c r="A1002" s="265"/>
      <c r="B1002" s="266"/>
      <c r="C1002" s="275"/>
      <c r="D1002" s="267"/>
      <c r="E1002" s="267"/>
      <c r="F1002" s="267"/>
      <c r="G1002" s="267"/>
      <c r="H1002" s="267"/>
      <c r="I1002" s="267"/>
      <c r="J1002" s="267"/>
      <c r="K1002" s="275"/>
      <c r="L1002" s="268"/>
      <c r="M1002" s="269"/>
      <c r="N1002" s="276"/>
      <c r="O1002" s="277"/>
      <c r="P1002" s="276"/>
    </row>
    <row r="1003" spans="1:16" ht="18" x14ac:dyDescent="0.25">
      <c r="A1003" s="265"/>
      <c r="B1003" s="266"/>
      <c r="C1003" s="275"/>
      <c r="D1003" s="267"/>
      <c r="E1003" s="267"/>
      <c r="F1003" s="267"/>
      <c r="G1003" s="267"/>
      <c r="H1003" s="267"/>
      <c r="I1003" s="267"/>
      <c r="J1003" s="267"/>
      <c r="K1003" s="275"/>
      <c r="L1003" s="268"/>
      <c r="M1003" s="269"/>
      <c r="N1003" s="276"/>
      <c r="O1003" s="277"/>
      <c r="P1003" s="276"/>
    </row>
    <row r="1004" spans="1:16" ht="18" x14ac:dyDescent="0.25">
      <c r="A1004" s="265"/>
      <c r="B1004" s="266"/>
      <c r="C1004" s="275"/>
      <c r="D1004" s="267"/>
      <c r="E1004" s="267"/>
      <c r="F1004" s="267"/>
      <c r="G1004" s="267"/>
      <c r="H1004" s="267"/>
      <c r="I1004" s="267"/>
      <c r="J1004" s="267"/>
      <c r="K1004" s="275"/>
      <c r="L1004" s="268"/>
      <c r="M1004" s="269"/>
      <c r="N1004" s="276"/>
      <c r="O1004" s="277"/>
      <c r="P1004" s="276"/>
    </row>
    <row r="1005" spans="1:16" ht="18" x14ac:dyDescent="0.25">
      <c r="A1005" s="265"/>
      <c r="B1005" s="266"/>
      <c r="C1005" s="275"/>
      <c r="D1005" s="267"/>
      <c r="E1005" s="267"/>
      <c r="F1005" s="267"/>
      <c r="G1005" s="267"/>
      <c r="H1005" s="267"/>
      <c r="I1005" s="267"/>
      <c r="J1005" s="267"/>
      <c r="K1005" s="275"/>
      <c r="L1005" s="268"/>
      <c r="M1005" s="269"/>
      <c r="N1005" s="276"/>
      <c r="O1005" s="277"/>
      <c r="P1005" s="276"/>
    </row>
    <row r="1006" spans="1:16" ht="18" x14ac:dyDescent="0.25">
      <c r="A1006" s="265"/>
      <c r="B1006" s="266"/>
      <c r="C1006" s="275"/>
      <c r="D1006" s="267"/>
      <c r="E1006" s="267"/>
      <c r="F1006" s="267"/>
      <c r="G1006" s="267"/>
      <c r="H1006" s="267"/>
      <c r="I1006" s="267"/>
      <c r="J1006" s="267"/>
      <c r="K1006" s="275"/>
      <c r="L1006" s="268"/>
      <c r="M1006" s="269"/>
      <c r="N1006" s="276"/>
      <c r="O1006" s="277"/>
      <c r="P1006" s="276"/>
    </row>
    <row r="1007" spans="1:16" ht="18" x14ac:dyDescent="0.25">
      <c r="A1007" s="265"/>
      <c r="B1007" s="266"/>
      <c r="C1007" s="275"/>
      <c r="D1007" s="267"/>
      <c r="E1007" s="267"/>
      <c r="F1007" s="267"/>
      <c r="G1007" s="267"/>
      <c r="H1007" s="267"/>
      <c r="I1007" s="267"/>
      <c r="J1007" s="267"/>
      <c r="K1007" s="275"/>
      <c r="L1007" s="268"/>
      <c r="M1007" s="269"/>
      <c r="N1007" s="276"/>
      <c r="O1007" s="277"/>
      <c r="P1007" s="276"/>
    </row>
    <row r="1008" spans="1:16" ht="18" x14ac:dyDescent="0.25">
      <c r="A1008" s="265"/>
      <c r="B1008" s="266"/>
      <c r="C1008" s="275"/>
      <c r="D1008" s="267"/>
      <c r="E1008" s="267"/>
      <c r="F1008" s="267"/>
      <c r="G1008" s="267"/>
      <c r="H1008" s="267"/>
      <c r="I1008" s="267"/>
      <c r="J1008" s="267"/>
      <c r="K1008" s="275"/>
      <c r="L1008" s="268"/>
      <c r="M1008" s="269"/>
      <c r="N1008" s="276"/>
      <c r="O1008" s="277"/>
      <c r="P1008" s="276"/>
    </row>
    <row r="1009" spans="1:16" ht="18" x14ac:dyDescent="0.25">
      <c r="A1009" s="265"/>
      <c r="B1009" s="266"/>
      <c r="C1009" s="275"/>
      <c r="D1009" s="267"/>
      <c r="E1009" s="267"/>
      <c r="F1009" s="267"/>
      <c r="G1009" s="267"/>
      <c r="H1009" s="267"/>
      <c r="I1009" s="267"/>
      <c r="J1009" s="267"/>
      <c r="K1009" s="275"/>
      <c r="L1009" s="268"/>
      <c r="M1009" s="269"/>
      <c r="N1009" s="276"/>
      <c r="O1009" s="277"/>
      <c r="P1009" s="276"/>
    </row>
    <row r="1010" spans="1:16" ht="18" x14ac:dyDescent="0.25">
      <c r="A1010" s="265"/>
      <c r="B1010" s="266"/>
      <c r="C1010" s="275"/>
      <c r="D1010" s="267"/>
      <c r="E1010" s="267"/>
      <c r="F1010" s="267"/>
      <c r="G1010" s="267"/>
      <c r="H1010" s="267"/>
      <c r="I1010" s="267"/>
      <c r="J1010" s="267"/>
      <c r="K1010" s="275"/>
      <c r="L1010" s="268"/>
      <c r="M1010" s="269"/>
      <c r="N1010" s="276"/>
      <c r="O1010" s="277"/>
      <c r="P1010" s="276"/>
    </row>
    <row r="1011" spans="1:16" ht="18" x14ac:dyDescent="0.25">
      <c r="A1011" s="265"/>
      <c r="B1011" s="266"/>
      <c r="C1011" s="275"/>
      <c r="D1011" s="267"/>
      <c r="E1011" s="267"/>
      <c r="F1011" s="267"/>
      <c r="G1011" s="267"/>
      <c r="H1011" s="267"/>
      <c r="I1011" s="267"/>
      <c r="J1011" s="267"/>
      <c r="K1011" s="275"/>
      <c r="L1011" s="268"/>
      <c r="M1011" s="269"/>
      <c r="N1011" s="276"/>
      <c r="O1011" s="277"/>
      <c r="P1011" s="276"/>
    </row>
    <row r="1012" spans="1:16" ht="18" x14ac:dyDescent="0.25">
      <c r="A1012" s="265"/>
      <c r="B1012" s="266"/>
      <c r="C1012" s="275"/>
      <c r="D1012" s="267"/>
      <c r="E1012" s="267"/>
      <c r="F1012" s="267"/>
      <c r="G1012" s="267"/>
      <c r="H1012" s="267"/>
      <c r="I1012" s="267"/>
      <c r="J1012" s="267"/>
      <c r="K1012" s="275"/>
      <c r="L1012" s="268"/>
      <c r="M1012" s="269"/>
      <c r="N1012" s="276"/>
      <c r="O1012" s="277"/>
      <c r="P1012" s="276"/>
    </row>
    <row r="1013" spans="1:16" ht="18" x14ac:dyDescent="0.25">
      <c r="A1013" s="265"/>
      <c r="B1013" s="266"/>
      <c r="C1013" s="275"/>
      <c r="D1013" s="267"/>
      <c r="E1013" s="267"/>
      <c r="F1013" s="267"/>
      <c r="G1013" s="267"/>
      <c r="H1013" s="267"/>
      <c r="I1013" s="267"/>
      <c r="J1013" s="267"/>
      <c r="K1013" s="275"/>
      <c r="L1013" s="268"/>
      <c r="M1013" s="269"/>
      <c r="N1013" s="276"/>
      <c r="O1013" s="277"/>
      <c r="P1013" s="276"/>
    </row>
    <row r="1014" spans="1:16" ht="18" x14ac:dyDescent="0.25">
      <c r="A1014" s="265"/>
      <c r="B1014" s="266"/>
      <c r="C1014" s="275"/>
      <c r="D1014" s="267"/>
      <c r="E1014" s="267"/>
      <c r="F1014" s="267"/>
      <c r="G1014" s="267"/>
      <c r="H1014" s="267"/>
      <c r="I1014" s="267"/>
      <c r="J1014" s="267"/>
      <c r="K1014" s="275"/>
      <c r="L1014" s="268"/>
      <c r="M1014" s="269"/>
      <c r="N1014" s="276"/>
      <c r="O1014" s="277"/>
      <c r="P1014" s="276"/>
    </row>
    <row r="1015" spans="1:16" ht="18" x14ac:dyDescent="0.25">
      <c r="A1015" s="265"/>
      <c r="B1015" s="266"/>
      <c r="C1015" s="275"/>
      <c r="D1015" s="267"/>
      <c r="E1015" s="267"/>
      <c r="F1015" s="267"/>
      <c r="G1015" s="267"/>
      <c r="H1015" s="267"/>
      <c r="I1015" s="267"/>
      <c r="J1015" s="267"/>
      <c r="K1015" s="275"/>
      <c r="L1015" s="268"/>
      <c r="M1015" s="269"/>
      <c r="N1015" s="276"/>
      <c r="O1015" s="277"/>
      <c r="P1015" s="276"/>
    </row>
    <row r="1016" spans="1:16" ht="18" x14ac:dyDescent="0.25">
      <c r="A1016" s="265"/>
      <c r="B1016" s="266"/>
      <c r="C1016" s="275"/>
      <c r="D1016" s="267"/>
      <c r="E1016" s="267"/>
      <c r="F1016" s="267"/>
      <c r="G1016" s="267"/>
      <c r="H1016" s="267"/>
      <c r="I1016" s="267"/>
      <c r="J1016" s="267"/>
      <c r="K1016" s="275"/>
      <c r="L1016" s="268"/>
      <c r="M1016" s="269"/>
      <c r="N1016" s="276"/>
      <c r="O1016" s="277"/>
      <c r="P1016" s="276"/>
    </row>
    <row r="1017" spans="1:16" ht="18" x14ac:dyDescent="0.25">
      <c r="A1017" s="265"/>
      <c r="B1017" s="266"/>
      <c r="C1017" s="275"/>
      <c r="D1017" s="267"/>
      <c r="E1017" s="267"/>
      <c r="F1017" s="267"/>
      <c r="G1017" s="267"/>
      <c r="H1017" s="267"/>
      <c r="I1017" s="267"/>
      <c r="J1017" s="267"/>
      <c r="K1017" s="275"/>
      <c r="L1017" s="268"/>
      <c r="M1017" s="269"/>
      <c r="N1017" s="276"/>
      <c r="O1017" s="277"/>
      <c r="P1017" s="276"/>
    </row>
    <row r="1018" spans="1:16" ht="18" x14ac:dyDescent="0.25">
      <c r="A1018" s="265"/>
      <c r="B1018" s="266"/>
      <c r="C1018" s="275"/>
      <c r="D1018" s="267"/>
      <c r="E1018" s="267"/>
      <c r="F1018" s="267"/>
      <c r="G1018" s="267"/>
      <c r="H1018" s="267"/>
      <c r="I1018" s="267"/>
      <c r="J1018" s="267"/>
      <c r="K1018" s="275"/>
      <c r="L1018" s="268"/>
      <c r="M1018" s="269"/>
      <c r="N1018" s="276"/>
      <c r="O1018" s="277"/>
      <c r="P1018" s="276"/>
    </row>
    <row r="1019" spans="1:16" ht="18" x14ac:dyDescent="0.25">
      <c r="A1019" s="265"/>
      <c r="B1019" s="266"/>
      <c r="C1019" s="275"/>
      <c r="D1019" s="267"/>
      <c r="E1019" s="267"/>
      <c r="F1019" s="267"/>
      <c r="G1019" s="267"/>
      <c r="H1019" s="267"/>
      <c r="I1019" s="267"/>
      <c r="J1019" s="267"/>
      <c r="K1019" s="275"/>
      <c r="L1019" s="268"/>
      <c r="M1019" s="269"/>
      <c r="N1019" s="276"/>
      <c r="O1019" s="277"/>
      <c r="P1019" s="276"/>
    </row>
    <row r="1020" spans="1:16" ht="18" x14ac:dyDescent="0.25">
      <c r="A1020" s="265"/>
      <c r="B1020" s="266"/>
      <c r="C1020" s="275"/>
      <c r="D1020" s="267"/>
      <c r="E1020" s="267"/>
      <c r="F1020" s="267"/>
      <c r="G1020" s="267"/>
      <c r="H1020" s="267"/>
      <c r="I1020" s="267"/>
      <c r="J1020" s="267"/>
      <c r="K1020" s="275"/>
      <c r="L1020" s="268"/>
      <c r="M1020" s="269"/>
      <c r="N1020" s="276"/>
      <c r="O1020" s="277"/>
      <c r="P1020" s="276"/>
    </row>
    <row r="1021" spans="1:16" ht="18" x14ac:dyDescent="0.25">
      <c r="A1021" s="265"/>
      <c r="B1021" s="266"/>
      <c r="C1021" s="275"/>
      <c r="D1021" s="267"/>
      <c r="E1021" s="267"/>
      <c r="F1021" s="267"/>
      <c r="G1021" s="267"/>
      <c r="H1021" s="267"/>
      <c r="I1021" s="267"/>
      <c r="J1021" s="267"/>
      <c r="K1021" s="275"/>
      <c r="L1021" s="268"/>
      <c r="M1021" s="269"/>
      <c r="N1021" s="276"/>
      <c r="O1021" s="277"/>
      <c r="P1021" s="276"/>
    </row>
    <row r="1022" spans="1:16" ht="18" x14ac:dyDescent="0.25">
      <c r="A1022" s="265"/>
      <c r="B1022" s="266"/>
      <c r="C1022" s="275"/>
      <c r="D1022" s="267"/>
      <c r="E1022" s="267"/>
      <c r="F1022" s="267"/>
      <c r="G1022" s="267"/>
      <c r="H1022" s="267"/>
      <c r="I1022" s="267"/>
      <c r="J1022" s="267"/>
      <c r="K1022" s="275"/>
      <c r="L1022" s="268"/>
      <c r="M1022" s="269"/>
      <c r="N1022" s="276"/>
      <c r="O1022" s="277"/>
      <c r="P1022" s="276"/>
    </row>
    <row r="1023" spans="1:16" ht="18" x14ac:dyDescent="0.25">
      <c r="A1023" s="265"/>
      <c r="B1023" s="266"/>
      <c r="C1023" s="275"/>
      <c r="D1023" s="267"/>
      <c r="E1023" s="267"/>
      <c r="F1023" s="267"/>
      <c r="G1023" s="267"/>
      <c r="H1023" s="267"/>
      <c r="I1023" s="267"/>
      <c r="J1023" s="267"/>
      <c r="K1023" s="275"/>
      <c r="L1023" s="268"/>
      <c r="M1023" s="269"/>
      <c r="N1023" s="276"/>
      <c r="O1023" s="277"/>
      <c r="P1023" s="276"/>
    </row>
    <row r="1024" spans="1:16" ht="18" x14ac:dyDescent="0.25">
      <c r="A1024" s="265"/>
      <c r="B1024" s="266"/>
      <c r="C1024" s="275"/>
      <c r="D1024" s="267"/>
      <c r="E1024" s="267"/>
      <c r="F1024" s="267"/>
      <c r="G1024" s="267"/>
      <c r="H1024" s="267"/>
      <c r="I1024" s="267"/>
      <c r="J1024" s="267"/>
      <c r="K1024" s="275"/>
      <c r="L1024" s="268"/>
      <c r="M1024" s="269"/>
      <c r="N1024" s="276"/>
      <c r="O1024" s="277"/>
      <c r="P1024" s="276"/>
    </row>
    <row r="1025" spans="1:16" ht="18" x14ac:dyDescent="0.25">
      <c r="A1025" s="265"/>
      <c r="B1025" s="266"/>
      <c r="C1025" s="275"/>
      <c r="D1025" s="267"/>
      <c r="E1025" s="267"/>
      <c r="F1025" s="267"/>
      <c r="G1025" s="267"/>
      <c r="H1025" s="267"/>
      <c r="I1025" s="267"/>
      <c r="J1025" s="267"/>
      <c r="K1025" s="275"/>
      <c r="L1025" s="268"/>
      <c r="M1025" s="269"/>
      <c r="N1025" s="276"/>
      <c r="O1025" s="277"/>
      <c r="P1025" s="276"/>
    </row>
    <row r="1026" spans="1:16" ht="18" x14ac:dyDescent="0.25">
      <c r="A1026" s="265"/>
      <c r="B1026" s="266"/>
      <c r="C1026" s="275"/>
      <c r="D1026" s="267"/>
      <c r="E1026" s="267"/>
      <c r="F1026" s="267"/>
      <c r="G1026" s="267"/>
      <c r="H1026" s="267"/>
      <c r="I1026" s="267"/>
      <c r="J1026" s="267"/>
      <c r="K1026" s="275"/>
      <c r="L1026" s="268"/>
      <c r="M1026" s="269"/>
      <c r="N1026" s="276"/>
      <c r="O1026" s="277"/>
      <c r="P1026" s="276"/>
    </row>
    <row r="1027" spans="1:16" ht="18" x14ac:dyDescent="0.25">
      <c r="A1027" s="265"/>
      <c r="B1027" s="266"/>
      <c r="C1027" s="275"/>
      <c r="D1027" s="267"/>
      <c r="E1027" s="267"/>
      <c r="F1027" s="267"/>
      <c r="G1027" s="267"/>
      <c r="H1027" s="267"/>
      <c r="I1027" s="267"/>
      <c r="J1027" s="267"/>
      <c r="K1027" s="275"/>
      <c r="L1027" s="268"/>
      <c r="M1027" s="269"/>
      <c r="N1027" s="276"/>
      <c r="O1027" s="277"/>
      <c r="P1027" s="276"/>
    </row>
    <row r="1028" spans="1:16" ht="18" x14ac:dyDescent="0.25">
      <c r="A1028" s="265"/>
      <c r="B1028" s="266"/>
      <c r="C1028" s="275"/>
      <c r="D1028" s="267"/>
      <c r="E1028" s="267"/>
      <c r="F1028" s="267"/>
      <c r="G1028" s="267"/>
      <c r="H1028" s="267"/>
      <c r="I1028" s="267"/>
      <c r="J1028" s="267"/>
      <c r="K1028" s="275"/>
      <c r="L1028" s="268"/>
      <c r="M1028" s="269"/>
      <c r="N1028" s="276"/>
      <c r="O1028" s="277"/>
      <c r="P1028" s="276"/>
    </row>
    <row r="1029" spans="1:16" ht="18" x14ac:dyDescent="0.25">
      <c r="A1029" s="265"/>
      <c r="B1029" s="266"/>
      <c r="C1029" s="275"/>
      <c r="D1029" s="267"/>
      <c r="E1029" s="267"/>
      <c r="F1029" s="267"/>
      <c r="G1029" s="267"/>
      <c r="H1029" s="267"/>
      <c r="I1029" s="267"/>
      <c r="J1029" s="267"/>
      <c r="K1029" s="275"/>
      <c r="L1029" s="268"/>
      <c r="M1029" s="269"/>
      <c r="N1029" s="276"/>
      <c r="O1029" s="277"/>
      <c r="P1029" s="276"/>
    </row>
    <row r="1030" spans="1:16" ht="18" x14ac:dyDescent="0.25">
      <c r="A1030" s="265"/>
      <c r="B1030" s="266"/>
      <c r="C1030" s="275"/>
      <c r="D1030" s="267"/>
      <c r="E1030" s="267"/>
      <c r="F1030" s="267"/>
      <c r="G1030" s="267"/>
      <c r="H1030" s="267"/>
      <c r="I1030" s="267"/>
      <c r="J1030" s="267"/>
      <c r="K1030" s="275"/>
      <c r="L1030" s="268"/>
      <c r="M1030" s="269"/>
      <c r="N1030" s="276"/>
      <c r="O1030" s="277"/>
      <c r="P1030" s="276"/>
    </row>
    <row r="1031" spans="1:16" ht="18" x14ac:dyDescent="0.25">
      <c r="A1031" s="265"/>
      <c r="B1031" s="266"/>
      <c r="C1031" s="275"/>
      <c r="D1031" s="267"/>
      <c r="E1031" s="267"/>
      <c r="F1031" s="267"/>
      <c r="G1031" s="267"/>
      <c r="H1031" s="267"/>
      <c r="I1031" s="267"/>
      <c r="J1031" s="267"/>
      <c r="K1031" s="275"/>
      <c r="L1031" s="268"/>
      <c r="M1031" s="269"/>
      <c r="N1031" s="276"/>
      <c r="O1031" s="277"/>
      <c r="P1031" s="276"/>
    </row>
    <row r="1032" spans="1:16" ht="18" x14ac:dyDescent="0.25">
      <c r="A1032" s="265"/>
      <c r="B1032" s="266"/>
      <c r="C1032" s="275"/>
      <c r="D1032" s="267"/>
      <c r="E1032" s="267"/>
      <c r="F1032" s="267"/>
      <c r="G1032" s="267"/>
      <c r="H1032" s="267"/>
      <c r="I1032" s="267"/>
      <c r="J1032" s="267"/>
      <c r="K1032" s="275"/>
      <c r="L1032" s="268"/>
      <c r="M1032" s="269"/>
      <c r="N1032" s="276"/>
      <c r="O1032" s="277"/>
      <c r="P1032" s="276"/>
    </row>
    <row r="1033" spans="1:16" ht="18" x14ac:dyDescent="0.25">
      <c r="A1033" s="265"/>
      <c r="B1033" s="266"/>
      <c r="C1033" s="275"/>
      <c r="D1033" s="267"/>
      <c r="E1033" s="267"/>
      <c r="F1033" s="267"/>
      <c r="G1033" s="267"/>
      <c r="H1033" s="267"/>
      <c r="I1033" s="267"/>
      <c r="J1033" s="267"/>
      <c r="K1033" s="275"/>
      <c r="L1033" s="268"/>
      <c r="M1033" s="269"/>
      <c r="N1033" s="276"/>
      <c r="O1033" s="277"/>
      <c r="P1033" s="276"/>
    </row>
    <row r="1034" spans="1:16" ht="18" x14ac:dyDescent="0.25">
      <c r="A1034" s="265"/>
      <c r="B1034" s="266"/>
      <c r="C1034" s="275"/>
      <c r="D1034" s="267"/>
      <c r="E1034" s="267"/>
      <c r="F1034" s="267"/>
      <c r="G1034" s="267"/>
      <c r="H1034" s="267"/>
      <c r="I1034" s="267"/>
      <c r="J1034" s="267"/>
      <c r="K1034" s="275"/>
      <c r="L1034" s="268"/>
      <c r="M1034" s="269"/>
      <c r="N1034" s="276"/>
      <c r="O1034" s="277"/>
      <c r="P1034" s="276"/>
    </row>
    <row r="1035" spans="1:16" ht="18" x14ac:dyDescent="0.25">
      <c r="A1035" s="265"/>
      <c r="B1035" s="266"/>
      <c r="C1035" s="275"/>
      <c r="D1035" s="267"/>
      <c r="E1035" s="267"/>
      <c r="F1035" s="267"/>
      <c r="G1035" s="267"/>
      <c r="H1035" s="267"/>
      <c r="I1035" s="267"/>
      <c r="J1035" s="267"/>
      <c r="K1035" s="275"/>
      <c r="L1035" s="268"/>
      <c r="M1035" s="269"/>
      <c r="N1035" s="276"/>
      <c r="O1035" s="277"/>
      <c r="P1035" s="276"/>
    </row>
    <row r="1036" spans="1:16" ht="18" x14ac:dyDescent="0.25">
      <c r="A1036" s="265"/>
      <c r="B1036" s="266"/>
      <c r="C1036" s="275"/>
      <c r="D1036" s="267"/>
      <c r="E1036" s="267"/>
      <c r="F1036" s="267"/>
      <c r="G1036" s="267"/>
      <c r="H1036" s="267"/>
      <c r="I1036" s="267"/>
      <c r="J1036" s="267"/>
      <c r="K1036" s="275"/>
      <c r="L1036" s="268"/>
      <c r="M1036" s="269"/>
      <c r="N1036" s="276"/>
      <c r="O1036" s="277"/>
      <c r="P1036" s="276"/>
    </row>
    <row r="1037" spans="1:16" ht="18" x14ac:dyDescent="0.25">
      <c r="A1037" s="265"/>
      <c r="B1037" s="266"/>
      <c r="C1037" s="275"/>
      <c r="D1037" s="267"/>
      <c r="E1037" s="267"/>
      <c r="F1037" s="267"/>
      <c r="G1037" s="267"/>
      <c r="H1037" s="267"/>
      <c r="I1037" s="267"/>
      <c r="J1037" s="267"/>
      <c r="K1037" s="275"/>
      <c r="L1037" s="268"/>
      <c r="M1037" s="269"/>
      <c r="N1037" s="276"/>
      <c r="O1037" s="277"/>
      <c r="P1037" s="276"/>
    </row>
    <row r="1038" spans="1:16" ht="18" x14ac:dyDescent="0.25">
      <c r="A1038" s="265"/>
      <c r="B1038" s="266"/>
      <c r="C1038" s="275"/>
      <c r="D1038" s="267"/>
      <c r="E1038" s="267"/>
      <c r="F1038" s="267"/>
      <c r="G1038" s="267"/>
      <c r="H1038" s="267"/>
      <c r="I1038" s="267"/>
      <c r="J1038" s="267"/>
      <c r="K1038" s="275"/>
      <c r="L1038" s="268"/>
      <c r="M1038" s="269"/>
      <c r="N1038" s="276"/>
      <c r="O1038" s="277"/>
      <c r="P1038" s="276"/>
    </row>
    <row r="1039" spans="1:16" ht="18" x14ac:dyDescent="0.25">
      <c r="A1039" s="265"/>
      <c r="B1039" s="266"/>
      <c r="C1039" s="275"/>
      <c r="D1039" s="267"/>
      <c r="E1039" s="267"/>
      <c r="F1039" s="267"/>
      <c r="G1039" s="267"/>
      <c r="H1039" s="267"/>
      <c r="I1039" s="267"/>
      <c r="J1039" s="267"/>
      <c r="K1039" s="275"/>
      <c r="L1039" s="268"/>
      <c r="M1039" s="269"/>
      <c r="N1039" s="276"/>
      <c r="O1039" s="277"/>
      <c r="P1039" s="276"/>
    </row>
    <row r="1040" spans="1:16" ht="18" x14ac:dyDescent="0.25">
      <c r="A1040" s="265"/>
      <c r="B1040" s="266"/>
      <c r="C1040" s="275"/>
      <c r="D1040" s="267"/>
      <c r="E1040" s="267"/>
      <c r="F1040" s="267"/>
      <c r="G1040" s="267"/>
      <c r="H1040" s="267"/>
      <c r="I1040" s="267"/>
      <c r="J1040" s="267"/>
      <c r="K1040" s="275"/>
      <c r="L1040" s="268"/>
      <c r="M1040" s="269"/>
      <c r="N1040" s="276"/>
      <c r="O1040" s="277"/>
      <c r="P1040" s="276"/>
    </row>
    <row r="1041" spans="1:16" ht="18" x14ac:dyDescent="0.25">
      <c r="A1041" s="265"/>
      <c r="B1041" s="266"/>
      <c r="C1041" s="275"/>
      <c r="D1041" s="267"/>
      <c r="E1041" s="267"/>
      <c r="F1041" s="267"/>
      <c r="G1041" s="267"/>
      <c r="H1041" s="267"/>
      <c r="I1041" s="267"/>
      <c r="J1041" s="267"/>
      <c r="K1041" s="275"/>
      <c r="L1041" s="268"/>
      <c r="M1041" s="269"/>
      <c r="N1041" s="276"/>
      <c r="O1041" s="277"/>
      <c r="P1041" s="276"/>
    </row>
    <row r="1042" spans="1:16" ht="18" x14ac:dyDescent="0.25">
      <c r="A1042" s="265"/>
      <c r="B1042" s="266"/>
      <c r="C1042" s="275"/>
      <c r="D1042" s="267"/>
      <c r="E1042" s="267"/>
      <c r="F1042" s="267"/>
      <c r="G1042" s="267"/>
      <c r="H1042" s="267"/>
      <c r="I1042" s="267"/>
      <c r="J1042" s="267"/>
      <c r="K1042" s="275"/>
      <c r="L1042" s="268"/>
      <c r="M1042" s="269"/>
      <c r="N1042" s="276"/>
      <c r="O1042" s="277"/>
      <c r="P1042" s="276"/>
    </row>
    <row r="1043" spans="1:16" ht="18" x14ac:dyDescent="0.25">
      <c r="A1043" s="265"/>
      <c r="B1043" s="266"/>
      <c r="C1043" s="275"/>
      <c r="D1043" s="267"/>
      <c r="E1043" s="267"/>
      <c r="F1043" s="267"/>
      <c r="G1043" s="267"/>
      <c r="H1043" s="267"/>
      <c r="I1043" s="267"/>
      <c r="J1043" s="267"/>
      <c r="K1043" s="275"/>
      <c r="L1043" s="268"/>
      <c r="M1043" s="269"/>
      <c r="N1043" s="276"/>
      <c r="O1043" s="277"/>
      <c r="P1043" s="276"/>
    </row>
    <row r="1044" spans="1:16" ht="18" x14ac:dyDescent="0.25">
      <c r="A1044" s="265"/>
      <c r="B1044" s="266"/>
      <c r="C1044" s="275"/>
      <c r="D1044" s="267"/>
      <c r="E1044" s="267"/>
      <c r="F1044" s="267"/>
      <c r="G1044" s="267"/>
      <c r="H1044" s="267"/>
      <c r="I1044" s="267"/>
      <c r="J1044" s="267"/>
      <c r="K1044" s="275"/>
      <c r="L1044" s="268"/>
      <c r="M1044" s="269"/>
      <c r="N1044" s="276"/>
      <c r="O1044" s="277"/>
      <c r="P1044" s="276"/>
    </row>
    <row r="1045" spans="1:16" ht="18" x14ac:dyDescent="0.25">
      <c r="A1045" s="265"/>
      <c r="B1045" s="266"/>
      <c r="C1045" s="275"/>
      <c r="D1045" s="267"/>
      <c r="E1045" s="267"/>
      <c r="F1045" s="267"/>
      <c r="G1045" s="267"/>
      <c r="H1045" s="267"/>
      <c r="I1045" s="267"/>
      <c r="J1045" s="267"/>
      <c r="K1045" s="275"/>
      <c r="L1045" s="268"/>
      <c r="M1045" s="269"/>
      <c r="N1045" s="276"/>
      <c r="O1045" s="277"/>
      <c r="P1045" s="276"/>
    </row>
    <row r="1046" spans="1:16" ht="18" x14ac:dyDescent="0.25">
      <c r="A1046" s="265"/>
      <c r="B1046" s="266"/>
      <c r="C1046" s="275"/>
      <c r="D1046" s="267"/>
      <c r="E1046" s="267"/>
      <c r="F1046" s="267"/>
      <c r="G1046" s="267"/>
      <c r="H1046" s="267"/>
      <c r="I1046" s="267"/>
      <c r="J1046" s="267"/>
      <c r="K1046" s="275"/>
      <c r="L1046" s="268"/>
      <c r="M1046" s="269"/>
      <c r="N1046" s="276"/>
      <c r="O1046" s="277"/>
      <c r="P1046" s="276"/>
    </row>
    <row r="1047" spans="1:16" ht="18" x14ac:dyDescent="0.25">
      <c r="A1047" s="265"/>
      <c r="B1047" s="266"/>
      <c r="C1047" s="275"/>
      <c r="D1047" s="267"/>
      <c r="E1047" s="267"/>
      <c r="F1047" s="267"/>
      <c r="G1047" s="267"/>
      <c r="H1047" s="267"/>
      <c r="I1047" s="267"/>
      <c r="J1047" s="267"/>
      <c r="K1047" s="275"/>
      <c r="L1047" s="268"/>
      <c r="M1047" s="269"/>
      <c r="N1047" s="276"/>
      <c r="O1047" s="277"/>
      <c r="P1047" s="276"/>
    </row>
    <row r="1048" spans="1:16" ht="18" x14ac:dyDescent="0.25">
      <c r="A1048" s="265"/>
      <c r="B1048" s="266"/>
      <c r="C1048" s="275"/>
      <c r="D1048" s="267"/>
      <c r="E1048" s="267"/>
      <c r="F1048" s="267"/>
      <c r="G1048" s="267"/>
      <c r="H1048" s="267"/>
      <c r="I1048" s="267"/>
      <c r="J1048" s="267"/>
      <c r="K1048" s="275"/>
      <c r="L1048" s="268"/>
      <c r="M1048" s="269"/>
      <c r="N1048" s="276"/>
      <c r="O1048" s="277"/>
      <c r="P1048" s="276"/>
    </row>
    <row r="1049" spans="1:16" ht="18" x14ac:dyDescent="0.25">
      <c r="A1049" s="265"/>
      <c r="B1049" s="266"/>
      <c r="C1049" s="275"/>
      <c r="D1049" s="267"/>
      <c r="E1049" s="267"/>
      <c r="F1049" s="267"/>
      <c r="G1049" s="267"/>
      <c r="H1049" s="267"/>
      <c r="I1049" s="267"/>
      <c r="J1049" s="267"/>
      <c r="K1049" s="275"/>
      <c r="L1049" s="268"/>
      <c r="M1049" s="269"/>
      <c r="N1049" s="276"/>
      <c r="O1049" s="277"/>
      <c r="P1049" s="276"/>
    </row>
    <row r="1050" spans="1:16" ht="18" x14ac:dyDescent="0.25">
      <c r="A1050" s="265"/>
      <c r="B1050" s="266"/>
      <c r="C1050" s="275"/>
      <c r="D1050" s="267"/>
      <c r="E1050" s="267"/>
      <c r="F1050" s="267"/>
      <c r="G1050" s="267"/>
      <c r="H1050" s="267"/>
      <c r="I1050" s="267"/>
      <c r="J1050" s="267"/>
      <c r="K1050" s="275"/>
      <c r="L1050" s="268"/>
      <c r="M1050" s="269"/>
      <c r="N1050" s="276"/>
      <c r="O1050" s="277"/>
      <c r="P1050" s="276"/>
    </row>
    <row r="1051" spans="1:16" ht="18" x14ac:dyDescent="0.25">
      <c r="A1051" s="265"/>
      <c r="B1051" s="266"/>
      <c r="C1051" s="275"/>
      <c r="D1051" s="267"/>
      <c r="E1051" s="267"/>
      <c r="F1051" s="267"/>
      <c r="G1051" s="267"/>
      <c r="H1051" s="267"/>
      <c r="I1051" s="267"/>
      <c r="J1051" s="267"/>
      <c r="K1051" s="275"/>
      <c r="L1051" s="268"/>
      <c r="M1051" s="269"/>
      <c r="N1051" s="276"/>
      <c r="O1051" s="277"/>
      <c r="P1051" s="276"/>
    </row>
    <row r="1052" spans="1:16" ht="18" x14ac:dyDescent="0.25">
      <c r="A1052" s="265"/>
      <c r="B1052" s="266"/>
      <c r="C1052" s="275"/>
      <c r="D1052" s="267"/>
      <c r="E1052" s="267"/>
      <c r="F1052" s="267"/>
      <c r="G1052" s="267"/>
      <c r="H1052" s="267"/>
      <c r="I1052" s="267"/>
      <c r="J1052" s="267"/>
      <c r="K1052" s="275"/>
      <c r="L1052" s="268"/>
      <c r="M1052" s="269"/>
      <c r="N1052" s="276"/>
      <c r="O1052" s="277"/>
      <c r="P1052" s="276"/>
    </row>
    <row r="1053" spans="1:16" ht="18" x14ac:dyDescent="0.25">
      <c r="A1053" s="265"/>
      <c r="B1053" s="266"/>
      <c r="C1053" s="275"/>
      <c r="D1053" s="267"/>
      <c r="E1053" s="267"/>
      <c r="F1053" s="267"/>
      <c r="G1053" s="267"/>
      <c r="H1053" s="267"/>
      <c r="I1053" s="267"/>
      <c r="J1053" s="267"/>
      <c r="K1053" s="275"/>
      <c r="L1053" s="268"/>
      <c r="M1053" s="269"/>
      <c r="N1053" s="276"/>
      <c r="O1053" s="277"/>
      <c r="P1053" s="276"/>
    </row>
    <row r="1054" spans="1:16" ht="18" x14ac:dyDescent="0.25">
      <c r="A1054" s="265"/>
      <c r="B1054" s="266"/>
      <c r="C1054" s="275"/>
      <c r="D1054" s="267"/>
      <c r="E1054" s="267"/>
      <c r="F1054" s="267"/>
      <c r="G1054" s="267"/>
      <c r="H1054" s="267"/>
      <c r="I1054" s="267"/>
      <c r="J1054" s="267"/>
      <c r="K1054" s="275"/>
      <c r="L1054" s="268"/>
      <c r="M1054" s="269"/>
      <c r="N1054" s="276"/>
      <c r="O1054" s="277"/>
      <c r="P1054" s="276"/>
    </row>
    <row r="1055" spans="1:16" ht="18" x14ac:dyDescent="0.25">
      <c r="A1055" s="265"/>
      <c r="B1055" s="266"/>
      <c r="C1055" s="275"/>
      <c r="D1055" s="267"/>
      <c r="E1055" s="267"/>
      <c r="F1055" s="267"/>
      <c r="G1055" s="267"/>
      <c r="H1055" s="267"/>
      <c r="I1055" s="267"/>
      <c r="J1055" s="267"/>
      <c r="K1055" s="275"/>
      <c r="L1055" s="268"/>
      <c r="M1055" s="269"/>
      <c r="N1055" s="276"/>
      <c r="O1055" s="277"/>
      <c r="P1055" s="276"/>
    </row>
    <row r="1056" spans="1:16" ht="18" x14ac:dyDescent="0.25">
      <c r="A1056" s="265"/>
      <c r="B1056" s="266"/>
      <c r="C1056" s="275"/>
      <c r="D1056" s="267"/>
      <c r="E1056" s="267"/>
      <c r="F1056" s="267"/>
      <c r="G1056" s="267"/>
      <c r="H1056" s="267"/>
      <c r="I1056" s="267"/>
      <c r="J1056" s="267"/>
      <c r="K1056" s="275"/>
      <c r="L1056" s="268"/>
      <c r="M1056" s="269"/>
      <c r="N1056" s="276"/>
      <c r="O1056" s="277"/>
      <c r="P1056" s="276"/>
    </row>
    <row r="1057" spans="1:16" ht="18" x14ac:dyDescent="0.25">
      <c r="A1057" s="265"/>
      <c r="B1057" s="266"/>
      <c r="C1057" s="275"/>
      <c r="D1057" s="267"/>
      <c r="E1057" s="267"/>
      <c r="F1057" s="267"/>
      <c r="G1057" s="267"/>
      <c r="H1057" s="267"/>
      <c r="I1057" s="267"/>
      <c r="J1057" s="267"/>
      <c r="K1057" s="275"/>
      <c r="L1057" s="268"/>
      <c r="M1057" s="269"/>
      <c r="N1057" s="276"/>
      <c r="O1057" s="277"/>
      <c r="P1057" s="276"/>
    </row>
    <row r="1058" spans="1:16" ht="18" x14ac:dyDescent="0.25">
      <c r="A1058" s="265"/>
      <c r="B1058" s="266"/>
      <c r="C1058" s="275"/>
      <c r="D1058" s="267"/>
      <c r="E1058" s="267"/>
      <c r="F1058" s="267"/>
      <c r="G1058" s="267"/>
      <c r="H1058" s="267"/>
      <c r="I1058" s="267"/>
      <c r="J1058" s="267"/>
      <c r="K1058" s="275"/>
      <c r="L1058" s="268"/>
      <c r="M1058" s="269"/>
      <c r="N1058" s="276"/>
      <c r="O1058" s="277"/>
      <c r="P1058" s="276"/>
    </row>
    <row r="1059" spans="1:16" ht="18" x14ac:dyDescent="0.25">
      <c r="A1059" s="265"/>
      <c r="B1059" s="266"/>
      <c r="C1059" s="275"/>
      <c r="D1059" s="267"/>
      <c r="E1059" s="267"/>
      <c r="F1059" s="267"/>
      <c r="G1059" s="267"/>
      <c r="H1059" s="267"/>
      <c r="I1059" s="267"/>
      <c r="J1059" s="267"/>
      <c r="K1059" s="275"/>
      <c r="L1059" s="268"/>
      <c r="M1059" s="269"/>
      <c r="N1059" s="276"/>
      <c r="O1059" s="277"/>
      <c r="P1059" s="276"/>
    </row>
    <row r="1060" spans="1:16" ht="18" x14ac:dyDescent="0.25">
      <c r="A1060" s="265"/>
      <c r="B1060" s="266"/>
      <c r="C1060" s="275"/>
      <c r="D1060" s="267"/>
      <c r="E1060" s="267"/>
      <c r="F1060" s="267"/>
      <c r="G1060" s="267"/>
      <c r="H1060" s="267"/>
      <c r="I1060" s="267"/>
      <c r="J1060" s="267"/>
      <c r="K1060" s="275"/>
      <c r="L1060" s="268"/>
      <c r="M1060" s="269"/>
      <c r="N1060" s="276"/>
      <c r="O1060" s="277"/>
      <c r="P1060" s="276"/>
    </row>
    <row r="1061" spans="1:16" ht="18" x14ac:dyDescent="0.25">
      <c r="A1061" s="265"/>
      <c r="B1061" s="266"/>
      <c r="C1061" s="275"/>
      <c r="D1061" s="267"/>
      <c r="E1061" s="267"/>
      <c r="F1061" s="267"/>
      <c r="G1061" s="267"/>
      <c r="H1061" s="267"/>
      <c r="I1061" s="267"/>
      <c r="J1061" s="267"/>
      <c r="K1061" s="275"/>
      <c r="L1061" s="268"/>
      <c r="M1061" s="269"/>
      <c r="N1061" s="276"/>
      <c r="O1061" s="277"/>
      <c r="P1061" s="276"/>
    </row>
    <row r="1062" spans="1:16" ht="18" x14ac:dyDescent="0.25">
      <c r="A1062" s="265"/>
      <c r="B1062" s="266"/>
      <c r="C1062" s="275"/>
      <c r="D1062" s="267"/>
      <c r="E1062" s="267"/>
      <c r="F1062" s="267"/>
      <c r="G1062" s="267"/>
      <c r="H1062" s="267"/>
      <c r="I1062" s="267"/>
      <c r="J1062" s="267"/>
      <c r="K1062" s="275"/>
      <c r="L1062" s="268"/>
      <c r="M1062" s="269"/>
      <c r="N1062" s="276"/>
      <c r="O1062" s="277"/>
      <c r="P1062" s="276"/>
    </row>
    <row r="1063" spans="1:16" ht="18" x14ac:dyDescent="0.25">
      <c r="A1063" s="265"/>
      <c r="B1063" s="266"/>
      <c r="C1063" s="275"/>
      <c r="D1063" s="267"/>
      <c r="E1063" s="267"/>
      <c r="F1063" s="267"/>
      <c r="G1063" s="267"/>
      <c r="H1063" s="267"/>
      <c r="I1063" s="267"/>
      <c r="J1063" s="267"/>
      <c r="K1063" s="275"/>
      <c r="L1063" s="268"/>
      <c r="M1063" s="269"/>
      <c r="N1063" s="276"/>
      <c r="O1063" s="277"/>
      <c r="P1063" s="276"/>
    </row>
    <row r="1064" spans="1:16" ht="18" x14ac:dyDescent="0.25">
      <c r="A1064" s="265"/>
      <c r="B1064" s="266"/>
      <c r="C1064" s="275"/>
      <c r="D1064" s="267"/>
      <c r="E1064" s="267"/>
      <c r="F1064" s="267"/>
      <c r="G1064" s="267"/>
      <c r="H1064" s="267"/>
      <c r="I1064" s="267"/>
      <c r="J1064" s="267"/>
      <c r="K1064" s="275"/>
      <c r="L1064" s="268"/>
      <c r="M1064" s="269"/>
      <c r="N1064" s="276"/>
      <c r="O1064" s="277"/>
      <c r="P1064" s="276"/>
    </row>
    <row r="1065" spans="1:16" ht="18" x14ac:dyDescent="0.25">
      <c r="A1065" s="265"/>
      <c r="B1065" s="266"/>
      <c r="C1065" s="275"/>
      <c r="D1065" s="267"/>
      <c r="E1065" s="267"/>
      <c r="F1065" s="267"/>
      <c r="G1065" s="267"/>
      <c r="H1065" s="267"/>
      <c r="I1065" s="267"/>
      <c r="J1065" s="267"/>
      <c r="K1065" s="275"/>
      <c r="L1065" s="268"/>
      <c r="M1065" s="269"/>
      <c r="N1065" s="276"/>
      <c r="O1065" s="277"/>
      <c r="P1065" s="276"/>
    </row>
    <row r="1066" spans="1:16" ht="18" x14ac:dyDescent="0.25">
      <c r="A1066" s="265"/>
      <c r="B1066" s="266"/>
      <c r="C1066" s="275"/>
      <c r="D1066" s="267"/>
      <c r="E1066" s="267"/>
      <c r="F1066" s="267"/>
      <c r="G1066" s="267"/>
      <c r="H1066" s="267"/>
      <c r="I1066" s="267"/>
      <c r="J1066" s="267"/>
      <c r="K1066" s="275"/>
      <c r="L1066" s="268"/>
      <c r="M1066" s="269"/>
      <c r="N1066" s="276"/>
      <c r="O1066" s="277"/>
      <c r="P1066" s="276"/>
    </row>
    <row r="1067" spans="1:16" ht="18" x14ac:dyDescent="0.25">
      <c r="A1067" s="265"/>
      <c r="B1067" s="266"/>
      <c r="C1067" s="275"/>
      <c r="D1067" s="267"/>
      <c r="E1067" s="267"/>
      <c r="F1067" s="267"/>
      <c r="G1067" s="267"/>
      <c r="H1067" s="267"/>
      <c r="I1067" s="267"/>
      <c r="J1067" s="267"/>
      <c r="K1067" s="275"/>
      <c r="L1067" s="268"/>
      <c r="M1067" s="269"/>
      <c r="N1067" s="276"/>
      <c r="O1067" s="277"/>
      <c r="P1067" s="276"/>
    </row>
    <row r="1068" spans="1:16" ht="18" x14ac:dyDescent="0.25">
      <c r="A1068" s="265"/>
      <c r="B1068" s="266"/>
      <c r="C1068" s="275"/>
      <c r="D1068" s="267"/>
      <c r="E1068" s="267"/>
      <c r="F1068" s="267"/>
      <c r="G1068" s="267"/>
      <c r="H1068" s="267"/>
      <c r="I1068" s="267"/>
      <c r="J1068" s="267"/>
      <c r="K1068" s="275"/>
      <c r="L1068" s="268"/>
      <c r="M1068" s="269"/>
      <c r="N1068" s="276"/>
      <c r="O1068" s="277"/>
      <c r="P1068" s="276"/>
    </row>
    <row r="1069" spans="1:16" ht="18" x14ac:dyDescent="0.25">
      <c r="A1069" s="265"/>
      <c r="B1069" s="266"/>
      <c r="C1069" s="275"/>
      <c r="D1069" s="267"/>
      <c r="E1069" s="267"/>
      <c r="F1069" s="267"/>
      <c r="G1069" s="267"/>
      <c r="H1069" s="267"/>
      <c r="I1069" s="267"/>
      <c r="J1069" s="267"/>
      <c r="K1069" s="275"/>
      <c r="L1069" s="268"/>
      <c r="M1069" s="269"/>
      <c r="N1069" s="276"/>
      <c r="O1069" s="277"/>
      <c r="P1069" s="276"/>
    </row>
    <row r="1070" spans="1:16" ht="18" x14ac:dyDescent="0.25">
      <c r="A1070" s="265"/>
      <c r="B1070" s="266"/>
      <c r="C1070" s="275"/>
      <c r="D1070" s="267"/>
      <c r="E1070" s="267"/>
      <c r="F1070" s="267"/>
      <c r="G1070" s="267"/>
      <c r="H1070" s="267"/>
      <c r="I1070" s="267"/>
      <c r="J1070" s="267"/>
      <c r="K1070" s="275"/>
      <c r="L1070" s="268"/>
      <c r="M1070" s="269"/>
      <c r="N1070" s="276"/>
      <c r="O1070" s="277"/>
      <c r="P1070" s="276"/>
    </row>
    <row r="1071" spans="1:16" ht="18" x14ac:dyDescent="0.25">
      <c r="A1071" s="265"/>
      <c r="B1071" s="266"/>
      <c r="C1071" s="275"/>
      <c r="D1071" s="267"/>
      <c r="E1071" s="267"/>
      <c r="F1071" s="267"/>
      <c r="G1071" s="267"/>
      <c r="H1071" s="267"/>
      <c r="I1071" s="267"/>
      <c r="J1071" s="267"/>
      <c r="K1071" s="275"/>
      <c r="L1071" s="268"/>
      <c r="M1071" s="269"/>
      <c r="N1071" s="276"/>
      <c r="O1071" s="277"/>
      <c r="P1071" s="276"/>
    </row>
    <row r="1072" spans="1:16" ht="18" x14ac:dyDescent="0.25">
      <c r="A1072" s="265"/>
      <c r="B1072" s="266"/>
      <c r="C1072" s="275"/>
      <c r="D1072" s="267"/>
      <c r="E1072" s="267"/>
      <c r="F1072" s="267"/>
      <c r="G1072" s="267"/>
      <c r="H1072" s="267"/>
      <c r="I1072" s="267"/>
      <c r="J1072" s="267"/>
      <c r="K1072" s="275"/>
      <c r="L1072" s="268"/>
      <c r="M1072" s="269"/>
      <c r="N1072" s="276"/>
      <c r="O1072" s="277"/>
      <c r="P1072" s="276"/>
    </row>
    <row r="1073" spans="1:16" ht="18" x14ac:dyDescent="0.25">
      <c r="A1073" s="265"/>
      <c r="B1073" s="266"/>
      <c r="C1073" s="275"/>
      <c r="D1073" s="267"/>
      <c r="E1073" s="267"/>
      <c r="F1073" s="267"/>
      <c r="G1073" s="267"/>
      <c r="H1073" s="267"/>
      <c r="I1073" s="267"/>
      <c r="J1073" s="267"/>
      <c r="K1073" s="275"/>
      <c r="L1073" s="268"/>
      <c r="M1073" s="269"/>
      <c r="N1073" s="276"/>
      <c r="O1073" s="277"/>
      <c r="P1073" s="276"/>
    </row>
    <row r="1074" spans="1:16" ht="18" x14ac:dyDescent="0.25">
      <c r="A1074" s="265"/>
      <c r="B1074" s="266"/>
      <c r="C1074" s="275"/>
      <c r="D1074" s="267"/>
      <c r="E1074" s="267"/>
      <c r="F1074" s="267"/>
      <c r="G1074" s="267"/>
      <c r="H1074" s="267"/>
      <c r="I1074" s="267"/>
      <c r="J1074" s="267"/>
      <c r="K1074" s="275"/>
      <c r="L1074" s="268"/>
      <c r="M1074" s="269"/>
      <c r="N1074" s="276"/>
      <c r="O1074" s="277"/>
      <c r="P1074" s="276"/>
    </row>
    <row r="1075" spans="1:16" ht="18" x14ac:dyDescent="0.25">
      <c r="A1075" s="265"/>
      <c r="B1075" s="266"/>
      <c r="C1075" s="275"/>
      <c r="D1075" s="267"/>
      <c r="E1075" s="267"/>
      <c r="F1075" s="267"/>
      <c r="G1075" s="267"/>
      <c r="H1075" s="267"/>
      <c r="I1075" s="267"/>
      <c r="J1075" s="267"/>
      <c r="K1075" s="275"/>
      <c r="L1075" s="268"/>
      <c r="M1075" s="269"/>
      <c r="N1075" s="276"/>
      <c r="O1075" s="277"/>
      <c r="P1075" s="276"/>
    </row>
    <row r="1076" spans="1:16" ht="18" x14ac:dyDescent="0.25">
      <c r="A1076" s="265"/>
      <c r="B1076" s="266"/>
      <c r="C1076" s="275"/>
      <c r="D1076" s="267"/>
      <c r="E1076" s="267"/>
      <c r="F1076" s="267"/>
      <c r="G1076" s="267"/>
      <c r="H1076" s="267"/>
      <c r="I1076" s="267"/>
      <c r="J1076" s="267"/>
      <c r="K1076" s="275"/>
      <c r="L1076" s="268"/>
      <c r="M1076" s="269"/>
      <c r="N1076" s="276"/>
      <c r="O1076" s="277"/>
      <c r="P1076" s="276"/>
    </row>
    <row r="1077" spans="1:16" ht="18" x14ac:dyDescent="0.25">
      <c r="A1077" s="265"/>
      <c r="B1077" s="266"/>
      <c r="C1077" s="275"/>
      <c r="D1077" s="267"/>
      <c r="E1077" s="267"/>
      <c r="F1077" s="267"/>
      <c r="G1077" s="267"/>
      <c r="H1077" s="267"/>
      <c r="I1077" s="267"/>
      <c r="J1077" s="267"/>
      <c r="K1077" s="275"/>
      <c r="L1077" s="268"/>
      <c r="M1077" s="269"/>
      <c r="N1077" s="276"/>
      <c r="O1077" s="277"/>
      <c r="P1077" s="276"/>
    </row>
    <row r="1078" spans="1:16" ht="18" x14ac:dyDescent="0.25">
      <c r="A1078" s="265"/>
      <c r="B1078" s="266"/>
      <c r="C1078" s="275"/>
      <c r="D1078" s="267"/>
      <c r="E1078" s="267"/>
      <c r="F1078" s="267"/>
      <c r="G1078" s="267"/>
      <c r="H1078" s="267"/>
      <c r="I1078" s="267"/>
      <c r="J1078" s="267"/>
      <c r="K1078" s="275"/>
      <c r="L1078" s="268"/>
      <c r="M1078" s="269"/>
      <c r="N1078" s="276"/>
      <c r="O1078" s="277"/>
      <c r="P1078" s="276"/>
    </row>
    <row r="1079" spans="1:16" ht="18" x14ac:dyDescent="0.25">
      <c r="A1079" s="265"/>
      <c r="B1079" s="266"/>
      <c r="C1079" s="275"/>
      <c r="D1079" s="267"/>
      <c r="E1079" s="267"/>
      <c r="F1079" s="267"/>
      <c r="G1079" s="267"/>
      <c r="H1079" s="267"/>
      <c r="I1079" s="267"/>
      <c r="J1079" s="267"/>
      <c r="K1079" s="275"/>
      <c r="L1079" s="268"/>
      <c r="M1079" s="269"/>
      <c r="N1079" s="276"/>
      <c r="O1079" s="277"/>
      <c r="P1079" s="276"/>
    </row>
    <row r="1080" spans="1:16" ht="18" x14ac:dyDescent="0.25">
      <c r="A1080" s="265"/>
      <c r="B1080" s="266"/>
      <c r="C1080" s="275"/>
      <c r="D1080" s="267"/>
      <c r="E1080" s="267"/>
      <c r="F1080" s="267"/>
      <c r="G1080" s="267"/>
      <c r="H1080" s="267"/>
      <c r="I1080" s="267"/>
      <c r="J1080" s="267"/>
      <c r="K1080" s="275"/>
      <c r="L1080" s="268"/>
      <c r="M1080" s="269"/>
      <c r="N1080" s="276"/>
      <c r="O1080" s="277"/>
      <c r="P1080" s="276"/>
    </row>
    <row r="1081" spans="1:16" ht="18" x14ac:dyDescent="0.25">
      <c r="A1081" s="265"/>
      <c r="B1081" s="266"/>
      <c r="C1081" s="275"/>
      <c r="D1081" s="267"/>
      <c r="E1081" s="267"/>
      <c r="F1081" s="267"/>
      <c r="G1081" s="267"/>
      <c r="H1081" s="267"/>
      <c r="I1081" s="267"/>
      <c r="J1081" s="267"/>
      <c r="K1081" s="275"/>
      <c r="L1081" s="268"/>
      <c r="M1081" s="269"/>
      <c r="N1081" s="276"/>
      <c r="O1081" s="277"/>
      <c r="P1081" s="276"/>
    </row>
    <row r="1082" spans="1:16" ht="18" x14ac:dyDescent="0.25">
      <c r="A1082" s="265"/>
      <c r="B1082" s="266"/>
      <c r="C1082" s="275"/>
      <c r="D1082" s="267"/>
      <c r="E1082" s="267"/>
      <c r="F1082" s="267"/>
      <c r="G1082" s="267"/>
      <c r="H1082" s="267"/>
      <c r="I1082" s="267"/>
      <c r="J1082" s="267"/>
      <c r="K1082" s="275"/>
      <c r="L1082" s="268"/>
      <c r="M1082" s="269"/>
      <c r="N1082" s="276"/>
      <c r="O1082" s="277"/>
      <c r="P1082" s="276"/>
    </row>
    <row r="1083" spans="1:16" ht="18" x14ac:dyDescent="0.25">
      <c r="A1083" s="265"/>
      <c r="B1083" s="266"/>
      <c r="C1083" s="275"/>
      <c r="D1083" s="267"/>
      <c r="E1083" s="267"/>
      <c r="F1083" s="267"/>
      <c r="G1083" s="267"/>
      <c r="H1083" s="267"/>
      <c r="I1083" s="267"/>
      <c r="J1083" s="267"/>
      <c r="K1083" s="275"/>
      <c r="L1083" s="268"/>
      <c r="M1083" s="269"/>
      <c r="N1083" s="276"/>
      <c r="O1083" s="277"/>
      <c r="P1083" s="276"/>
    </row>
    <row r="1084" spans="1:16" ht="18" x14ac:dyDescent="0.25">
      <c r="A1084" s="265"/>
      <c r="B1084" s="266"/>
      <c r="C1084" s="275"/>
      <c r="D1084" s="267"/>
      <c r="E1084" s="267"/>
      <c r="F1084" s="267"/>
      <c r="G1084" s="267"/>
      <c r="H1084" s="267"/>
      <c r="I1084" s="267"/>
      <c r="J1084" s="267"/>
      <c r="K1084" s="275"/>
      <c r="L1084" s="268"/>
      <c r="M1084" s="269"/>
      <c r="N1084" s="276"/>
      <c r="O1084" s="277"/>
      <c r="P1084" s="276"/>
    </row>
    <row r="1085" spans="1:16" ht="18" x14ac:dyDescent="0.25">
      <c r="A1085" s="265"/>
      <c r="B1085" s="266"/>
      <c r="C1085" s="275"/>
      <c r="D1085" s="267"/>
      <c r="E1085" s="267"/>
      <c r="F1085" s="267"/>
      <c r="G1085" s="267"/>
      <c r="H1085" s="267"/>
      <c r="I1085" s="267"/>
      <c r="J1085" s="267"/>
      <c r="K1085" s="275"/>
      <c r="L1085" s="268"/>
      <c r="M1085" s="269"/>
      <c r="N1085" s="276"/>
      <c r="O1085" s="277"/>
      <c r="P1085" s="276"/>
    </row>
    <row r="1086" spans="1:16" ht="18" x14ac:dyDescent="0.25">
      <c r="A1086" s="265"/>
      <c r="B1086" s="266"/>
      <c r="C1086" s="275"/>
      <c r="D1086" s="267"/>
      <c r="E1086" s="267"/>
      <c r="F1086" s="267"/>
      <c r="G1086" s="267"/>
      <c r="H1086" s="267"/>
      <c r="I1086" s="267"/>
      <c r="J1086" s="267"/>
      <c r="K1086" s="275"/>
      <c r="L1086" s="268"/>
      <c r="M1086" s="269"/>
      <c r="N1086" s="276"/>
      <c r="O1086" s="277"/>
      <c r="P1086" s="276"/>
    </row>
    <row r="1087" spans="1:16" ht="18" x14ac:dyDescent="0.25">
      <c r="A1087" s="265"/>
      <c r="B1087" s="266"/>
      <c r="C1087" s="275"/>
      <c r="D1087" s="267"/>
      <c r="E1087" s="267"/>
      <c r="F1087" s="267"/>
      <c r="G1087" s="267"/>
      <c r="H1087" s="267"/>
      <c r="I1087" s="267"/>
      <c r="J1087" s="267"/>
      <c r="K1087" s="275"/>
      <c r="L1087" s="268"/>
      <c r="M1087" s="269"/>
      <c r="N1087" s="276"/>
      <c r="O1087" s="277"/>
      <c r="P1087" s="276"/>
    </row>
    <row r="1088" spans="1:16" ht="18" x14ac:dyDescent="0.25">
      <c r="A1088" s="265"/>
      <c r="B1088" s="266"/>
      <c r="C1088" s="275"/>
      <c r="D1088" s="267"/>
      <c r="E1088" s="267"/>
      <c r="F1088" s="267"/>
      <c r="G1088" s="267"/>
      <c r="H1088" s="267"/>
      <c r="I1088" s="267"/>
      <c r="J1088" s="267"/>
      <c r="K1088" s="275"/>
      <c r="L1088" s="268"/>
      <c r="M1088" s="269"/>
      <c r="N1088" s="276"/>
      <c r="O1088" s="277"/>
      <c r="P1088" s="276"/>
    </row>
    <row r="1089" spans="1:16" ht="18" x14ac:dyDescent="0.25">
      <c r="A1089" s="265"/>
      <c r="B1089" s="266"/>
      <c r="C1089" s="275"/>
      <c r="D1089" s="267"/>
      <c r="E1089" s="267"/>
      <c r="F1089" s="267"/>
      <c r="G1089" s="267"/>
      <c r="H1089" s="267"/>
      <c r="I1089" s="267"/>
      <c r="J1089" s="267"/>
      <c r="K1089" s="275"/>
      <c r="L1089" s="268"/>
      <c r="M1089" s="269"/>
      <c r="N1089" s="276"/>
      <c r="O1089" s="277"/>
      <c r="P1089" s="276"/>
    </row>
    <row r="1090" spans="1:16" ht="18" x14ac:dyDescent="0.25">
      <c r="A1090" s="265"/>
      <c r="B1090" s="266"/>
      <c r="C1090" s="275"/>
      <c r="D1090" s="267"/>
      <c r="E1090" s="267"/>
      <c r="F1090" s="267"/>
      <c r="G1090" s="267"/>
      <c r="H1090" s="267"/>
      <c r="I1090" s="267"/>
      <c r="J1090" s="267"/>
      <c r="K1090" s="275"/>
      <c r="L1090" s="268"/>
      <c r="M1090" s="269"/>
      <c r="N1090" s="276"/>
      <c r="O1090" s="277"/>
      <c r="P1090" s="276"/>
    </row>
    <row r="1091" spans="1:16" ht="18" x14ac:dyDescent="0.25">
      <c r="A1091" s="265"/>
      <c r="B1091" s="266"/>
      <c r="C1091" s="275"/>
      <c r="D1091" s="267"/>
      <c r="E1091" s="267"/>
      <c r="F1091" s="267"/>
      <c r="G1091" s="267"/>
      <c r="H1091" s="267"/>
      <c r="I1091" s="267"/>
      <c r="J1091" s="267"/>
      <c r="K1091" s="275"/>
      <c r="L1091" s="268"/>
      <c r="M1091" s="269"/>
      <c r="N1091" s="276"/>
      <c r="O1091" s="277"/>
      <c r="P1091" s="276"/>
    </row>
    <row r="1092" spans="1:16" ht="18" x14ac:dyDescent="0.25">
      <c r="A1092" s="265"/>
      <c r="B1092" s="266"/>
      <c r="C1092" s="275"/>
      <c r="D1092" s="267"/>
      <c r="E1092" s="267"/>
      <c r="F1092" s="267"/>
      <c r="G1092" s="267"/>
      <c r="H1092" s="267"/>
      <c r="I1092" s="267"/>
      <c r="J1092" s="267"/>
      <c r="K1092" s="275"/>
      <c r="L1092" s="268"/>
      <c r="M1092" s="269"/>
      <c r="N1092" s="276"/>
      <c r="O1092" s="277"/>
      <c r="P1092" s="276"/>
    </row>
    <row r="1093" spans="1:16" ht="18" x14ac:dyDescent="0.25">
      <c r="A1093" s="265"/>
      <c r="B1093" s="266"/>
      <c r="C1093" s="275"/>
      <c r="D1093" s="267"/>
      <c r="E1093" s="267"/>
      <c r="F1093" s="267"/>
      <c r="G1093" s="267"/>
      <c r="H1093" s="267"/>
      <c r="I1093" s="267"/>
      <c r="J1093" s="267"/>
      <c r="K1093" s="275"/>
      <c r="L1093" s="268"/>
      <c r="M1093" s="269"/>
      <c r="N1093" s="276"/>
      <c r="O1093" s="277"/>
      <c r="P1093" s="276"/>
    </row>
    <row r="1094" spans="1:16" ht="18" x14ac:dyDescent="0.25">
      <c r="A1094" s="265"/>
      <c r="B1094" s="266"/>
      <c r="C1094" s="275"/>
      <c r="D1094" s="267"/>
      <c r="E1094" s="267"/>
      <c r="F1094" s="267"/>
      <c r="G1094" s="267"/>
      <c r="H1094" s="267"/>
      <c r="I1094" s="267"/>
      <c r="J1094" s="267"/>
      <c r="K1094" s="275"/>
      <c r="L1094" s="268"/>
      <c r="M1094" s="269"/>
      <c r="N1094" s="276"/>
      <c r="O1094" s="277"/>
      <c r="P1094" s="276"/>
    </row>
    <row r="1095" spans="1:16" ht="18" x14ac:dyDescent="0.25">
      <c r="A1095" s="265"/>
      <c r="B1095" s="266"/>
      <c r="C1095" s="275"/>
      <c r="D1095" s="267"/>
      <c r="E1095" s="267"/>
      <c r="F1095" s="267"/>
      <c r="G1095" s="267"/>
      <c r="H1095" s="267"/>
      <c r="I1095" s="267"/>
      <c r="J1095" s="267"/>
      <c r="K1095" s="275"/>
      <c r="L1095" s="268"/>
      <c r="M1095" s="269"/>
      <c r="N1095" s="276"/>
      <c r="O1095" s="277"/>
      <c r="P1095" s="276"/>
    </row>
    <row r="1096" spans="1:16" ht="18" x14ac:dyDescent="0.25">
      <c r="A1096" s="265"/>
      <c r="B1096" s="266"/>
      <c r="C1096" s="275"/>
      <c r="D1096" s="267"/>
      <c r="E1096" s="267"/>
      <c r="F1096" s="267"/>
      <c r="G1096" s="267"/>
      <c r="H1096" s="267"/>
      <c r="I1096" s="267"/>
      <c r="J1096" s="267"/>
      <c r="K1096" s="275"/>
      <c r="L1096" s="268"/>
      <c r="M1096" s="269"/>
      <c r="N1096" s="276"/>
      <c r="O1096" s="277"/>
      <c r="P1096" s="276"/>
    </row>
    <row r="1097" spans="1:16" ht="18" x14ac:dyDescent="0.25">
      <c r="A1097" s="265"/>
      <c r="B1097" s="266"/>
      <c r="C1097" s="275"/>
      <c r="D1097" s="267"/>
      <c r="E1097" s="267"/>
      <c r="F1097" s="267"/>
      <c r="G1097" s="267"/>
      <c r="H1097" s="267"/>
      <c r="I1097" s="267"/>
      <c r="J1097" s="267"/>
      <c r="K1097" s="275"/>
      <c r="L1097" s="268"/>
      <c r="M1097" s="269"/>
      <c r="N1097" s="276"/>
      <c r="O1097" s="277"/>
      <c r="P1097" s="276"/>
    </row>
    <row r="1098" spans="1:16" ht="18" x14ac:dyDescent="0.25">
      <c r="A1098" s="265"/>
      <c r="B1098" s="266"/>
      <c r="C1098" s="275"/>
      <c r="D1098" s="267"/>
      <c r="E1098" s="267"/>
      <c r="F1098" s="267"/>
      <c r="G1098" s="267"/>
      <c r="H1098" s="267"/>
      <c r="I1098" s="267"/>
      <c r="J1098" s="267"/>
      <c r="K1098" s="275"/>
      <c r="L1098" s="268"/>
      <c r="M1098" s="269"/>
      <c r="N1098" s="276"/>
      <c r="O1098" s="277"/>
      <c r="P1098" s="276"/>
    </row>
    <row r="1099" spans="1:16" ht="18" x14ac:dyDescent="0.25">
      <c r="A1099" s="265"/>
      <c r="B1099" s="266"/>
      <c r="C1099" s="275"/>
      <c r="D1099" s="267"/>
      <c r="E1099" s="267"/>
      <c r="F1099" s="267"/>
      <c r="G1099" s="267"/>
      <c r="H1099" s="267"/>
      <c r="I1099" s="267"/>
      <c r="J1099" s="267"/>
      <c r="K1099" s="275"/>
      <c r="L1099" s="268"/>
      <c r="M1099" s="269"/>
      <c r="N1099" s="276"/>
      <c r="O1099" s="277"/>
      <c r="P1099" s="276"/>
    </row>
    <row r="1100" spans="1:16" ht="18" x14ac:dyDescent="0.25">
      <c r="A1100" s="265"/>
      <c r="B1100" s="266"/>
      <c r="C1100" s="275"/>
      <c r="D1100" s="267"/>
      <c r="E1100" s="267"/>
      <c r="F1100" s="267"/>
      <c r="G1100" s="267"/>
      <c r="H1100" s="267"/>
      <c r="I1100" s="267"/>
      <c r="J1100" s="267"/>
      <c r="K1100" s="275"/>
      <c r="L1100" s="268"/>
      <c r="M1100" s="269"/>
      <c r="N1100" s="276"/>
      <c r="O1100" s="277"/>
      <c r="P1100" s="276"/>
    </row>
    <row r="1101" spans="1:16" ht="18" x14ac:dyDescent="0.25">
      <c r="A1101" s="265"/>
      <c r="B1101" s="266"/>
      <c r="C1101" s="275"/>
      <c r="D1101" s="267"/>
      <c r="E1101" s="267"/>
      <c r="F1101" s="267"/>
      <c r="G1101" s="267"/>
      <c r="H1101" s="267"/>
      <c r="I1101" s="267"/>
      <c r="J1101" s="267"/>
      <c r="K1101" s="275"/>
      <c r="L1101" s="268"/>
      <c r="M1101" s="269"/>
      <c r="N1101" s="276"/>
      <c r="O1101" s="277"/>
      <c r="P1101" s="276"/>
    </row>
    <row r="1102" spans="1:16" ht="18" x14ac:dyDescent="0.25">
      <c r="A1102" s="265"/>
      <c r="B1102" s="266"/>
      <c r="C1102" s="275"/>
      <c r="D1102" s="267"/>
      <c r="E1102" s="267"/>
      <c r="F1102" s="267"/>
      <c r="G1102" s="267"/>
      <c r="H1102" s="267"/>
      <c r="I1102" s="267"/>
      <c r="J1102" s="267"/>
      <c r="K1102" s="275"/>
      <c r="L1102" s="268"/>
      <c r="M1102" s="269"/>
      <c r="N1102" s="276"/>
      <c r="O1102" s="277"/>
      <c r="P1102" s="276"/>
    </row>
    <row r="1103" spans="1:16" ht="18" x14ac:dyDescent="0.25">
      <c r="A1103" s="265"/>
      <c r="B1103" s="266"/>
      <c r="C1103" s="275"/>
      <c r="D1103" s="267"/>
      <c r="E1103" s="267"/>
      <c r="F1103" s="267"/>
      <c r="G1103" s="267"/>
      <c r="H1103" s="267"/>
      <c r="I1103" s="267"/>
      <c r="J1103" s="267"/>
      <c r="K1103" s="275"/>
      <c r="L1103" s="268"/>
      <c r="M1103" s="269"/>
      <c r="N1103" s="276"/>
      <c r="O1103" s="277"/>
      <c r="P1103" s="276"/>
    </row>
    <row r="1104" spans="1:16" ht="18" x14ac:dyDescent="0.25">
      <c r="A1104" s="265"/>
      <c r="B1104" s="266"/>
      <c r="C1104" s="275"/>
      <c r="D1104" s="267"/>
      <c r="E1104" s="267"/>
      <c r="F1104" s="267"/>
      <c r="G1104" s="267"/>
      <c r="H1104" s="267"/>
      <c r="I1104" s="267"/>
      <c r="J1104" s="267"/>
      <c r="K1104" s="275"/>
      <c r="L1104" s="268"/>
      <c r="M1104" s="269"/>
      <c r="N1104" s="276"/>
      <c r="O1104" s="277"/>
      <c r="P1104" s="276"/>
    </row>
    <row r="1105" spans="1:16" ht="18" x14ac:dyDescent="0.25">
      <c r="A1105" s="265"/>
      <c r="B1105" s="266"/>
      <c r="C1105" s="275"/>
      <c r="D1105" s="267"/>
      <c r="E1105" s="267"/>
      <c r="F1105" s="267"/>
      <c r="G1105" s="267"/>
      <c r="H1105" s="267"/>
      <c r="I1105" s="267"/>
      <c r="J1105" s="267"/>
      <c r="K1105" s="275"/>
      <c r="L1105" s="268"/>
      <c r="M1105" s="269"/>
      <c r="N1105" s="276"/>
      <c r="O1105" s="277"/>
      <c r="P1105" s="276"/>
    </row>
    <row r="1106" spans="1:16" ht="18" x14ac:dyDescent="0.25">
      <c r="A1106" s="265"/>
      <c r="B1106" s="266"/>
      <c r="C1106" s="275"/>
      <c r="D1106" s="267"/>
      <c r="E1106" s="267"/>
      <c r="F1106" s="267"/>
      <c r="G1106" s="267"/>
      <c r="H1106" s="267"/>
      <c r="I1106" s="267"/>
      <c r="J1106" s="267"/>
      <c r="K1106" s="275"/>
      <c r="L1106" s="268"/>
      <c r="M1106" s="269"/>
      <c r="N1106" s="276"/>
      <c r="O1106" s="277"/>
      <c r="P1106" s="276"/>
    </row>
    <row r="1107" spans="1:16" ht="18" x14ac:dyDescent="0.25">
      <c r="A1107" s="265"/>
      <c r="B1107" s="266"/>
      <c r="C1107" s="275"/>
      <c r="D1107" s="267"/>
      <c r="E1107" s="267"/>
      <c r="F1107" s="267"/>
      <c r="G1107" s="267"/>
      <c r="H1107" s="267"/>
      <c r="I1107" s="267"/>
      <c r="J1107" s="267"/>
      <c r="K1107" s="275"/>
      <c r="L1107" s="268"/>
      <c r="M1107" s="269"/>
      <c r="N1107" s="276"/>
      <c r="O1107" s="277"/>
      <c r="P1107" s="276"/>
    </row>
    <row r="1108" spans="1:16" ht="18" x14ac:dyDescent="0.25">
      <c r="A1108" s="265"/>
      <c r="B1108" s="266"/>
      <c r="C1108" s="275"/>
      <c r="D1108" s="267"/>
      <c r="E1108" s="267"/>
      <c r="F1108" s="267"/>
      <c r="G1108" s="267"/>
      <c r="H1108" s="267"/>
      <c r="I1108" s="267"/>
      <c r="J1108" s="267"/>
      <c r="K1108" s="275"/>
      <c r="L1108" s="268"/>
      <c r="M1108" s="269"/>
      <c r="N1108" s="276"/>
      <c r="O1108" s="277"/>
      <c r="P1108" s="276"/>
    </row>
    <row r="1109" spans="1:16" ht="18" x14ac:dyDescent="0.25">
      <c r="A1109" s="265"/>
      <c r="B1109" s="266"/>
      <c r="C1109" s="275"/>
      <c r="D1109" s="267"/>
      <c r="E1109" s="267"/>
      <c r="F1109" s="267"/>
      <c r="G1109" s="267"/>
      <c r="H1109" s="267"/>
      <c r="I1109" s="267"/>
      <c r="J1109" s="267"/>
      <c r="K1109" s="275"/>
      <c r="L1109" s="268"/>
      <c r="M1109" s="269"/>
      <c r="N1109" s="276"/>
      <c r="O1109" s="277"/>
      <c r="P1109" s="276"/>
    </row>
    <row r="1110" spans="1:16" ht="18" x14ac:dyDescent="0.25">
      <c r="A1110" s="265"/>
      <c r="B1110" s="266"/>
      <c r="C1110" s="275"/>
      <c r="D1110" s="267"/>
      <c r="E1110" s="267"/>
      <c r="F1110" s="267"/>
      <c r="G1110" s="267"/>
      <c r="H1110" s="267"/>
      <c r="I1110" s="267"/>
      <c r="J1110" s="267"/>
      <c r="K1110" s="275"/>
      <c r="L1110" s="268"/>
      <c r="M1110" s="269"/>
      <c r="N1110" s="276"/>
      <c r="O1110" s="277"/>
      <c r="P1110" s="276"/>
    </row>
    <row r="1111" spans="1:16" ht="18" x14ac:dyDescent="0.25">
      <c r="A1111" s="265"/>
      <c r="B1111" s="266"/>
      <c r="C1111" s="275"/>
      <c r="D1111" s="267"/>
      <c r="E1111" s="267"/>
      <c r="F1111" s="267"/>
      <c r="G1111" s="267"/>
      <c r="H1111" s="267"/>
      <c r="I1111" s="267"/>
      <c r="J1111" s="267"/>
      <c r="K1111" s="275"/>
      <c r="L1111" s="268"/>
      <c r="M1111" s="269"/>
      <c r="N1111" s="276"/>
      <c r="O1111" s="277"/>
      <c r="P1111" s="276"/>
    </row>
    <row r="1112" spans="1:16" ht="18" x14ac:dyDescent="0.25">
      <c r="A1112" s="265"/>
      <c r="B1112" s="266"/>
      <c r="C1112" s="275"/>
      <c r="D1112" s="267"/>
      <c r="E1112" s="267"/>
      <c r="F1112" s="267"/>
      <c r="G1112" s="267"/>
      <c r="H1112" s="267"/>
      <c r="I1112" s="267"/>
      <c r="J1112" s="267"/>
      <c r="K1112" s="275"/>
      <c r="L1112" s="268"/>
      <c r="M1112" s="269"/>
      <c r="N1112" s="276"/>
      <c r="O1112" s="277"/>
      <c r="P1112" s="276"/>
    </row>
    <row r="1113" spans="1:16" ht="18" x14ac:dyDescent="0.25">
      <c r="A1113" s="265"/>
      <c r="B1113" s="266"/>
      <c r="C1113" s="275"/>
      <c r="D1113" s="267"/>
      <c r="E1113" s="267"/>
      <c r="F1113" s="267"/>
      <c r="G1113" s="267"/>
      <c r="H1113" s="267"/>
      <c r="I1113" s="267"/>
      <c r="J1113" s="267"/>
      <c r="K1113" s="275"/>
      <c r="L1113" s="278"/>
      <c r="M1113" s="269"/>
      <c r="N1113" s="276"/>
      <c r="O1113" s="277"/>
      <c r="P1113" s="276"/>
    </row>
    <row r="1114" spans="1:16" ht="18" x14ac:dyDescent="0.25">
      <c r="A1114" s="265"/>
      <c r="B1114" s="266"/>
      <c r="C1114" s="275"/>
      <c r="D1114" s="267"/>
      <c r="E1114" s="267"/>
      <c r="F1114" s="267"/>
      <c r="G1114" s="267"/>
      <c r="H1114" s="267"/>
      <c r="I1114" s="267"/>
      <c r="J1114" s="267"/>
      <c r="K1114" s="275"/>
      <c r="L1114" s="278"/>
      <c r="M1114" s="269"/>
      <c r="N1114" s="276"/>
      <c r="O1114" s="277"/>
      <c r="P1114" s="276"/>
    </row>
    <row r="1115" spans="1:16" ht="18" x14ac:dyDescent="0.25">
      <c r="A1115" s="265"/>
      <c r="B1115" s="266"/>
      <c r="C1115" s="275"/>
      <c r="D1115" s="267"/>
      <c r="E1115" s="267"/>
      <c r="F1115" s="267"/>
      <c r="G1115" s="267"/>
      <c r="H1115" s="267"/>
      <c r="I1115" s="267"/>
      <c r="J1115" s="267"/>
      <c r="K1115" s="275"/>
      <c r="L1115" s="278"/>
      <c r="M1115" s="269"/>
      <c r="N1115" s="276"/>
      <c r="O1115" s="277"/>
      <c r="P1115" s="276"/>
    </row>
    <row r="1116" spans="1:16" ht="18" x14ac:dyDescent="0.25">
      <c r="A1116" s="265"/>
      <c r="B1116" s="266"/>
      <c r="C1116" s="275"/>
      <c r="D1116" s="267"/>
      <c r="E1116" s="267"/>
      <c r="F1116" s="267"/>
      <c r="G1116" s="267"/>
      <c r="H1116" s="267"/>
      <c r="I1116" s="267"/>
      <c r="J1116" s="267"/>
      <c r="K1116" s="275"/>
      <c r="L1116" s="278"/>
      <c r="M1116" s="269"/>
      <c r="N1116" s="276"/>
      <c r="O1116" s="277"/>
      <c r="P1116" s="276"/>
    </row>
    <row r="1117" spans="1:16" ht="18" x14ac:dyDescent="0.25">
      <c r="A1117" s="265"/>
      <c r="B1117" s="266"/>
      <c r="C1117" s="275"/>
      <c r="D1117" s="267"/>
      <c r="E1117" s="267"/>
      <c r="F1117" s="267"/>
      <c r="G1117" s="267"/>
      <c r="H1117" s="267"/>
      <c r="I1117" s="267"/>
      <c r="J1117" s="267"/>
      <c r="K1117" s="275"/>
      <c r="L1117" s="278"/>
      <c r="M1117" s="269"/>
      <c r="N1117" s="276"/>
      <c r="O1117" s="277"/>
      <c r="P1117" s="276"/>
    </row>
    <row r="1118" spans="1:16" ht="18" x14ac:dyDescent="0.25">
      <c r="A1118" s="265"/>
      <c r="B1118" s="266"/>
      <c r="C1118" s="275"/>
      <c r="D1118" s="267"/>
      <c r="E1118" s="267"/>
      <c r="F1118" s="267"/>
      <c r="G1118" s="267"/>
      <c r="H1118" s="267"/>
      <c r="I1118" s="267"/>
      <c r="J1118" s="267"/>
      <c r="K1118" s="275"/>
      <c r="L1118" s="278"/>
      <c r="M1118" s="269"/>
      <c r="N1118" s="276"/>
      <c r="O1118" s="277"/>
      <c r="P1118" s="276"/>
    </row>
    <row r="1119" spans="1:16" ht="18" x14ac:dyDescent="0.25">
      <c r="A1119" s="265"/>
      <c r="B1119" s="266"/>
      <c r="C1119" s="275"/>
      <c r="D1119" s="267"/>
      <c r="E1119" s="267"/>
      <c r="F1119" s="267"/>
      <c r="G1119" s="267"/>
      <c r="H1119" s="267"/>
      <c r="I1119" s="267"/>
      <c r="J1119" s="267"/>
      <c r="K1119" s="275"/>
      <c r="L1119" s="278"/>
      <c r="M1119" s="269"/>
      <c r="N1119" s="276"/>
      <c r="O1119" s="277"/>
      <c r="P1119" s="276"/>
    </row>
    <row r="1120" spans="1:16" ht="18" x14ac:dyDescent="0.25">
      <c r="A1120" s="265"/>
      <c r="B1120" s="266"/>
      <c r="C1120" s="275"/>
      <c r="D1120" s="267"/>
      <c r="E1120" s="267"/>
      <c r="F1120" s="267"/>
      <c r="G1120" s="267"/>
      <c r="H1120" s="267"/>
      <c r="I1120" s="267"/>
      <c r="J1120" s="267"/>
      <c r="K1120" s="275"/>
      <c r="L1120" s="278"/>
      <c r="M1120" s="269"/>
      <c r="N1120" s="276"/>
      <c r="O1120" s="277"/>
      <c r="P1120" s="276"/>
    </row>
    <row r="1121" spans="1:16" ht="18" x14ac:dyDescent="0.25">
      <c r="A1121" s="265"/>
      <c r="B1121" s="266"/>
      <c r="C1121" s="275"/>
      <c r="D1121" s="267"/>
      <c r="E1121" s="267"/>
      <c r="F1121" s="267"/>
      <c r="G1121" s="267"/>
      <c r="H1121" s="267"/>
      <c r="I1121" s="267"/>
      <c r="J1121" s="267"/>
      <c r="K1121" s="275"/>
      <c r="L1121" s="278"/>
      <c r="M1121" s="269"/>
      <c r="N1121" s="276"/>
      <c r="O1121" s="277"/>
      <c r="P1121" s="276"/>
    </row>
    <row r="1122" spans="1:16" ht="18" x14ac:dyDescent="0.25">
      <c r="A1122" s="265"/>
      <c r="B1122" s="266"/>
      <c r="C1122" s="275"/>
      <c r="D1122" s="267"/>
      <c r="E1122" s="267"/>
      <c r="F1122" s="267"/>
      <c r="G1122" s="267"/>
      <c r="H1122" s="267"/>
      <c r="I1122" s="267"/>
      <c r="J1122" s="267"/>
      <c r="K1122" s="275"/>
      <c r="L1122" s="278"/>
      <c r="M1122" s="269"/>
      <c r="N1122" s="276"/>
      <c r="O1122" s="277"/>
      <c r="P1122" s="276"/>
    </row>
    <row r="1123" spans="1:16" ht="18" x14ac:dyDescent="0.25">
      <c r="A1123" s="265"/>
      <c r="B1123" s="266"/>
      <c r="C1123" s="275"/>
      <c r="D1123" s="267"/>
      <c r="E1123" s="267"/>
      <c r="F1123" s="267"/>
      <c r="G1123" s="267"/>
      <c r="H1123" s="267"/>
      <c r="I1123" s="267"/>
      <c r="J1123" s="267"/>
      <c r="K1123" s="275"/>
      <c r="L1123" s="278"/>
      <c r="M1123" s="269"/>
      <c r="N1123" s="276"/>
      <c r="O1123" s="277"/>
      <c r="P1123" s="276"/>
    </row>
    <row r="1124" spans="1:16" ht="18" x14ac:dyDescent="0.25">
      <c r="A1124" s="265"/>
      <c r="B1124" s="266"/>
      <c r="C1124" s="275"/>
      <c r="D1124" s="267"/>
      <c r="E1124" s="267"/>
      <c r="F1124" s="267"/>
      <c r="G1124" s="267"/>
      <c r="H1124" s="267"/>
      <c r="I1124" s="267"/>
      <c r="J1124" s="267"/>
      <c r="K1124" s="275"/>
      <c r="L1124" s="278"/>
      <c r="M1124" s="269"/>
      <c r="N1124" s="276"/>
      <c r="O1124" s="277"/>
      <c r="P1124" s="276"/>
    </row>
    <row r="1125" spans="1:16" ht="18" x14ac:dyDescent="0.25">
      <c r="A1125" s="265"/>
      <c r="B1125" s="266"/>
      <c r="C1125" s="275"/>
      <c r="D1125" s="267"/>
      <c r="E1125" s="267"/>
      <c r="F1125" s="267"/>
      <c r="G1125" s="267"/>
      <c r="H1125" s="267"/>
      <c r="I1125" s="267"/>
      <c r="J1125" s="267"/>
      <c r="K1125" s="275"/>
      <c r="L1125" s="278"/>
      <c r="M1125" s="269"/>
      <c r="N1125" s="276"/>
      <c r="O1125" s="277"/>
      <c r="P1125" s="276"/>
    </row>
    <row r="1126" spans="1:16" ht="18" x14ac:dyDescent="0.25">
      <c r="A1126" s="265"/>
      <c r="B1126" s="266"/>
      <c r="C1126" s="275"/>
      <c r="D1126" s="267"/>
      <c r="E1126" s="267"/>
      <c r="F1126" s="267"/>
      <c r="G1126" s="267"/>
      <c r="H1126" s="267"/>
      <c r="I1126" s="267"/>
      <c r="J1126" s="267"/>
      <c r="K1126" s="275"/>
      <c r="L1126" s="278"/>
      <c r="M1126" s="269"/>
      <c r="N1126" s="276"/>
      <c r="O1126" s="277"/>
      <c r="P1126" s="276"/>
    </row>
    <row r="1127" spans="1:16" ht="18" x14ac:dyDescent="0.25">
      <c r="A1127" s="265"/>
      <c r="B1127" s="266"/>
      <c r="C1127" s="275"/>
      <c r="D1127" s="267"/>
      <c r="E1127" s="267"/>
      <c r="F1127" s="267"/>
      <c r="G1127" s="267"/>
      <c r="H1127" s="267"/>
      <c r="I1127" s="267"/>
      <c r="J1127" s="267"/>
      <c r="K1127" s="275"/>
      <c r="L1127" s="278"/>
      <c r="M1127" s="269"/>
      <c r="N1127" s="276"/>
      <c r="O1127" s="277"/>
      <c r="P1127" s="276"/>
    </row>
    <row r="1128" spans="1:16" ht="18" x14ac:dyDescent="0.25">
      <c r="A1128" s="265"/>
      <c r="B1128" s="266"/>
      <c r="C1128" s="275"/>
      <c r="D1128" s="267"/>
      <c r="E1128" s="267"/>
      <c r="F1128" s="267"/>
      <c r="G1128" s="267"/>
      <c r="H1128" s="267"/>
      <c r="I1128" s="267"/>
      <c r="J1128" s="267"/>
      <c r="K1128" s="275"/>
      <c r="L1128" s="278"/>
      <c r="M1128" s="269"/>
      <c r="N1128" s="276"/>
      <c r="O1128" s="277"/>
      <c r="P1128" s="276"/>
    </row>
    <row r="1129" spans="1:16" ht="18" x14ac:dyDescent="0.25">
      <c r="A1129" s="265"/>
      <c r="B1129" s="266"/>
      <c r="C1129" s="275"/>
      <c r="D1129" s="267"/>
      <c r="E1129" s="267"/>
      <c r="F1129" s="267"/>
      <c r="G1129" s="267"/>
      <c r="H1129" s="267"/>
      <c r="I1129" s="267"/>
      <c r="J1129" s="267"/>
      <c r="K1129" s="275"/>
      <c r="L1129" s="278"/>
      <c r="M1129" s="269"/>
      <c r="N1129" s="276"/>
      <c r="O1129" s="277"/>
      <c r="P1129" s="276"/>
    </row>
    <row r="1130" spans="1:16" ht="18" x14ac:dyDescent="0.25">
      <c r="A1130" s="265"/>
      <c r="B1130" s="266"/>
      <c r="C1130" s="275"/>
      <c r="D1130" s="267"/>
      <c r="E1130" s="267"/>
      <c r="F1130" s="267"/>
      <c r="G1130" s="267"/>
      <c r="H1130" s="267"/>
      <c r="I1130" s="267"/>
      <c r="J1130" s="267"/>
      <c r="K1130" s="275"/>
      <c r="L1130" s="278"/>
      <c r="M1130" s="269"/>
      <c r="N1130" s="276"/>
      <c r="O1130" s="277"/>
      <c r="P1130" s="276"/>
    </row>
    <row r="1131" spans="1:16" ht="18" x14ac:dyDescent="0.25">
      <c r="A1131" s="265"/>
      <c r="B1131" s="266"/>
      <c r="C1131" s="275"/>
      <c r="D1131" s="267"/>
      <c r="E1131" s="267"/>
      <c r="F1131" s="267"/>
      <c r="G1131" s="267"/>
      <c r="H1131" s="267"/>
      <c r="I1131" s="267"/>
      <c r="J1131" s="267"/>
      <c r="K1131" s="275"/>
      <c r="L1131" s="278"/>
      <c r="M1131" s="269"/>
      <c r="N1131" s="276"/>
      <c r="O1131" s="277"/>
      <c r="P1131" s="276"/>
    </row>
    <row r="1132" spans="1:16" ht="18" x14ac:dyDescent="0.25">
      <c r="A1132" s="265"/>
      <c r="B1132" s="266"/>
      <c r="C1132" s="275"/>
      <c r="D1132" s="267"/>
      <c r="E1132" s="267"/>
      <c r="F1132" s="267"/>
      <c r="G1132" s="267"/>
      <c r="H1132" s="267"/>
      <c r="I1132" s="267"/>
      <c r="J1132" s="267"/>
      <c r="K1132" s="275"/>
      <c r="L1132" s="278"/>
      <c r="M1132" s="269"/>
      <c r="N1132" s="276"/>
      <c r="O1132" s="277"/>
      <c r="P1132" s="276"/>
    </row>
    <row r="1133" spans="1:16" ht="18" x14ac:dyDescent="0.25">
      <c r="A1133" s="265"/>
      <c r="B1133" s="266"/>
      <c r="C1133" s="275"/>
      <c r="D1133" s="267"/>
      <c r="E1133" s="267"/>
      <c r="F1133" s="267"/>
      <c r="G1133" s="267"/>
      <c r="H1133" s="267"/>
      <c r="I1133" s="267"/>
      <c r="J1133" s="267"/>
      <c r="K1133" s="275"/>
      <c r="L1133" s="278"/>
      <c r="M1133" s="269"/>
      <c r="N1133" s="276"/>
      <c r="O1133" s="277"/>
      <c r="P1133" s="276"/>
    </row>
    <row r="1134" spans="1:16" ht="18" x14ac:dyDescent="0.25">
      <c r="A1134" s="265"/>
      <c r="B1134" s="266"/>
      <c r="C1134" s="275"/>
      <c r="D1134" s="267"/>
      <c r="E1134" s="267"/>
      <c r="F1134" s="267"/>
      <c r="G1134" s="267"/>
      <c r="H1134" s="267"/>
      <c r="I1134" s="267"/>
      <c r="J1134" s="267"/>
      <c r="K1134" s="275"/>
      <c r="L1134" s="278"/>
      <c r="M1134" s="269"/>
      <c r="N1134" s="276"/>
      <c r="O1134" s="277"/>
      <c r="P1134" s="276"/>
    </row>
    <row r="1135" spans="1:16" ht="18" x14ac:dyDescent="0.25">
      <c r="A1135" s="265"/>
      <c r="B1135" s="266"/>
      <c r="C1135" s="275"/>
      <c r="D1135" s="267"/>
      <c r="E1135" s="267"/>
      <c r="F1135" s="267"/>
      <c r="G1135" s="267"/>
      <c r="H1135" s="267"/>
      <c r="I1135" s="267"/>
      <c r="J1135" s="267"/>
      <c r="K1135" s="275"/>
      <c r="L1135" s="278"/>
      <c r="M1135" s="269"/>
      <c r="N1135" s="276"/>
      <c r="O1135" s="277"/>
      <c r="P1135" s="276"/>
    </row>
    <row r="1136" spans="1:16" ht="18" x14ac:dyDescent="0.25">
      <c r="A1136" s="265"/>
      <c r="B1136" s="266"/>
      <c r="C1136" s="275"/>
      <c r="D1136" s="267"/>
      <c r="E1136" s="267"/>
      <c r="F1136" s="267"/>
      <c r="G1136" s="267"/>
      <c r="H1136" s="267"/>
      <c r="I1136" s="267"/>
      <c r="J1136" s="267"/>
      <c r="K1136" s="275"/>
      <c r="L1136" s="278"/>
      <c r="M1136" s="269"/>
      <c r="N1136" s="276"/>
      <c r="O1136" s="277"/>
      <c r="P1136" s="276"/>
    </row>
    <row r="1137" spans="1:16" ht="18" x14ac:dyDescent="0.25">
      <c r="A1137" s="265"/>
      <c r="B1137" s="266"/>
      <c r="C1137" s="275"/>
      <c r="D1137" s="267"/>
      <c r="E1137" s="267"/>
      <c r="F1137" s="267"/>
      <c r="G1137" s="267"/>
      <c r="H1137" s="267"/>
      <c r="I1137" s="267"/>
      <c r="J1137" s="267"/>
      <c r="K1137" s="275"/>
      <c r="L1137" s="278"/>
      <c r="M1137" s="269"/>
      <c r="N1137" s="276"/>
      <c r="O1137" s="277"/>
      <c r="P1137" s="276"/>
    </row>
    <row r="1138" spans="1:16" ht="18" x14ac:dyDescent="0.25">
      <c r="A1138" s="265"/>
      <c r="B1138" s="266"/>
      <c r="C1138" s="275"/>
      <c r="D1138" s="267"/>
      <c r="E1138" s="267"/>
      <c r="F1138" s="267"/>
      <c r="G1138" s="267"/>
      <c r="H1138" s="267"/>
      <c r="I1138" s="267"/>
      <c r="J1138" s="267"/>
      <c r="K1138" s="275"/>
      <c r="L1138" s="278"/>
      <c r="M1138" s="269"/>
      <c r="N1138" s="276"/>
      <c r="O1138" s="277"/>
      <c r="P1138" s="276"/>
    </row>
    <row r="1139" spans="1:16" ht="18" x14ac:dyDescent="0.25">
      <c r="A1139" s="265"/>
      <c r="B1139" s="266"/>
      <c r="C1139" s="275"/>
      <c r="D1139" s="267"/>
      <c r="E1139" s="267"/>
      <c r="F1139" s="267"/>
      <c r="G1139" s="267"/>
      <c r="H1139" s="267"/>
      <c r="I1139" s="267"/>
      <c r="J1139" s="267"/>
      <c r="K1139" s="275"/>
      <c r="L1139" s="278"/>
      <c r="M1139" s="269"/>
      <c r="N1139" s="276"/>
      <c r="O1139" s="277"/>
      <c r="P1139" s="276"/>
    </row>
    <row r="1140" spans="1:16" ht="18" x14ac:dyDescent="0.25">
      <c r="A1140" s="265"/>
      <c r="B1140" s="266"/>
      <c r="C1140" s="275"/>
      <c r="D1140" s="267"/>
      <c r="E1140" s="267"/>
      <c r="F1140" s="267"/>
      <c r="G1140" s="267"/>
      <c r="H1140" s="267"/>
      <c r="I1140" s="267"/>
      <c r="J1140" s="267"/>
      <c r="K1140" s="275"/>
      <c r="L1140" s="278"/>
      <c r="M1140" s="269"/>
      <c r="N1140" s="276"/>
      <c r="O1140" s="277"/>
      <c r="P1140" s="276"/>
    </row>
    <row r="1141" spans="1:16" ht="18" x14ac:dyDescent="0.25">
      <c r="A1141" s="265"/>
      <c r="B1141" s="266"/>
      <c r="C1141" s="275"/>
      <c r="D1141" s="267"/>
      <c r="E1141" s="267"/>
      <c r="F1141" s="267"/>
      <c r="G1141" s="267"/>
      <c r="H1141" s="267"/>
      <c r="I1141" s="267"/>
      <c r="J1141" s="267"/>
      <c r="K1141" s="275"/>
      <c r="L1141" s="278"/>
      <c r="M1141" s="269"/>
      <c r="N1141" s="276"/>
      <c r="O1141" s="277"/>
      <c r="P1141" s="276"/>
    </row>
    <row r="1142" spans="1:16" ht="18" x14ac:dyDescent="0.25">
      <c r="A1142" s="265"/>
      <c r="B1142" s="266"/>
      <c r="C1142" s="275"/>
      <c r="D1142" s="267"/>
      <c r="E1142" s="267"/>
      <c r="F1142" s="267"/>
      <c r="G1142" s="267"/>
      <c r="H1142" s="267"/>
      <c r="I1142" s="267"/>
      <c r="J1142" s="267"/>
      <c r="K1142" s="275"/>
      <c r="L1142" s="278"/>
      <c r="M1142" s="269"/>
      <c r="N1142" s="276"/>
      <c r="O1142" s="277"/>
      <c r="P1142" s="276"/>
    </row>
    <row r="1143" spans="1:16" ht="18" x14ac:dyDescent="0.25">
      <c r="A1143" s="265"/>
      <c r="B1143" s="266"/>
      <c r="C1143" s="275"/>
      <c r="D1143" s="267"/>
      <c r="E1143" s="267"/>
      <c r="F1143" s="267"/>
      <c r="G1143" s="267"/>
      <c r="H1143" s="267"/>
      <c r="I1143" s="267"/>
      <c r="J1143" s="267"/>
      <c r="K1143" s="275"/>
      <c r="L1143" s="278"/>
      <c r="M1143" s="269"/>
      <c r="N1143" s="276"/>
      <c r="O1143" s="277"/>
      <c r="P1143" s="276"/>
    </row>
    <row r="1144" spans="1:16" ht="18" x14ac:dyDescent="0.25">
      <c r="A1144" s="265"/>
      <c r="B1144" s="266"/>
      <c r="C1144" s="275"/>
      <c r="D1144" s="267"/>
      <c r="E1144" s="267"/>
      <c r="F1144" s="267"/>
      <c r="G1144" s="267"/>
      <c r="H1144" s="267"/>
      <c r="I1144" s="267"/>
      <c r="J1144" s="267"/>
      <c r="K1144" s="275"/>
      <c r="L1144" s="278"/>
      <c r="M1144" s="269"/>
      <c r="N1144" s="276"/>
      <c r="O1144" s="277"/>
      <c r="P1144" s="276"/>
    </row>
    <row r="1145" spans="1:16" ht="18" x14ac:dyDescent="0.25">
      <c r="A1145" s="265"/>
      <c r="B1145" s="266"/>
      <c r="C1145" s="275"/>
      <c r="D1145" s="267"/>
      <c r="E1145" s="267"/>
      <c r="F1145" s="267"/>
      <c r="G1145" s="267"/>
      <c r="H1145" s="267"/>
      <c r="I1145" s="267"/>
      <c r="J1145" s="267"/>
      <c r="K1145" s="275"/>
      <c r="L1145" s="278"/>
      <c r="M1145" s="269"/>
      <c r="N1145" s="276"/>
      <c r="O1145" s="277"/>
      <c r="P1145" s="276"/>
    </row>
    <row r="1146" spans="1:16" ht="18" x14ac:dyDescent="0.25">
      <c r="A1146" s="265"/>
      <c r="B1146" s="266"/>
      <c r="C1146" s="275"/>
      <c r="D1146" s="267"/>
      <c r="E1146" s="267"/>
      <c r="F1146" s="267"/>
      <c r="G1146" s="267"/>
      <c r="H1146" s="267"/>
      <c r="I1146" s="267"/>
      <c r="J1146" s="267"/>
      <c r="K1146" s="275"/>
      <c r="L1146" s="278"/>
      <c r="M1146" s="269"/>
      <c r="N1146" s="276"/>
      <c r="O1146" s="277"/>
      <c r="P1146" s="276"/>
    </row>
    <row r="1147" spans="1:16" ht="18" x14ac:dyDescent="0.25">
      <c r="A1147" s="265"/>
      <c r="B1147" s="266"/>
      <c r="C1147" s="275"/>
      <c r="D1147" s="267"/>
      <c r="E1147" s="267"/>
      <c r="F1147" s="267"/>
      <c r="G1147" s="267"/>
      <c r="H1147" s="267"/>
      <c r="I1147" s="267"/>
      <c r="J1147" s="267"/>
      <c r="K1147" s="275"/>
      <c r="L1147" s="278"/>
      <c r="M1147" s="269"/>
      <c r="N1147" s="276"/>
      <c r="O1147" s="277"/>
      <c r="P1147" s="276"/>
    </row>
    <row r="1148" spans="1:16" ht="18" x14ac:dyDescent="0.25">
      <c r="A1148" s="265"/>
      <c r="B1148" s="266"/>
      <c r="C1148" s="275"/>
      <c r="D1148" s="267"/>
      <c r="E1148" s="267"/>
      <c r="F1148" s="267"/>
      <c r="G1148" s="267"/>
      <c r="H1148" s="267"/>
      <c r="I1148" s="267"/>
      <c r="J1148" s="267"/>
      <c r="K1148" s="275"/>
      <c r="L1148" s="278"/>
      <c r="M1148" s="269"/>
      <c r="N1148" s="276"/>
      <c r="O1148" s="277"/>
      <c r="P1148" s="276"/>
    </row>
    <row r="1149" spans="1:16" ht="18" x14ac:dyDescent="0.25">
      <c r="A1149" s="265"/>
      <c r="B1149" s="266"/>
      <c r="C1149" s="275"/>
      <c r="D1149" s="267"/>
      <c r="E1149" s="267"/>
      <c r="F1149" s="267"/>
      <c r="G1149" s="267"/>
      <c r="H1149" s="267"/>
      <c r="I1149" s="267"/>
      <c r="J1149" s="267"/>
      <c r="K1149" s="275"/>
      <c r="L1149" s="278"/>
      <c r="M1149" s="269"/>
      <c r="N1149" s="276"/>
      <c r="O1149" s="277"/>
      <c r="P1149" s="276"/>
    </row>
    <row r="1150" spans="1:16" ht="18" x14ac:dyDescent="0.25">
      <c r="A1150" s="265"/>
      <c r="B1150" s="266"/>
      <c r="C1150" s="275"/>
      <c r="D1150" s="267"/>
      <c r="E1150" s="267"/>
      <c r="F1150" s="267"/>
      <c r="G1150" s="267"/>
      <c r="H1150" s="267"/>
      <c r="I1150" s="267"/>
      <c r="J1150" s="267"/>
      <c r="K1150" s="275"/>
      <c r="L1150" s="278"/>
      <c r="M1150" s="269"/>
      <c r="N1150" s="276"/>
      <c r="O1150" s="277"/>
      <c r="P1150" s="276"/>
    </row>
    <row r="1151" spans="1:16" ht="18" x14ac:dyDescent="0.25">
      <c r="A1151" s="265"/>
      <c r="B1151" s="266"/>
      <c r="C1151" s="275"/>
      <c r="D1151" s="267"/>
      <c r="E1151" s="267"/>
      <c r="F1151" s="267"/>
      <c r="G1151" s="267"/>
      <c r="H1151" s="267"/>
      <c r="I1151" s="267"/>
      <c r="J1151" s="267"/>
      <c r="K1151" s="275"/>
      <c r="L1151" s="278"/>
      <c r="M1151" s="269"/>
      <c r="N1151" s="276"/>
      <c r="O1151" s="277"/>
      <c r="P1151" s="276"/>
    </row>
    <row r="1152" spans="1:16" ht="18" x14ac:dyDescent="0.25">
      <c r="A1152" s="265"/>
      <c r="B1152" s="266"/>
      <c r="C1152" s="275"/>
      <c r="D1152" s="267"/>
      <c r="E1152" s="267"/>
      <c r="F1152" s="267"/>
      <c r="G1152" s="267"/>
      <c r="H1152" s="267"/>
      <c r="I1152" s="267"/>
      <c r="J1152" s="267"/>
      <c r="K1152" s="275"/>
      <c r="L1152" s="278"/>
      <c r="M1152" s="269"/>
      <c r="N1152" s="276"/>
      <c r="O1152" s="277"/>
      <c r="P1152" s="276"/>
    </row>
    <row r="1153" spans="1:16" ht="18" x14ac:dyDescent="0.25">
      <c r="A1153" s="265"/>
      <c r="B1153" s="266"/>
      <c r="C1153" s="275"/>
      <c r="D1153" s="267"/>
      <c r="E1153" s="267"/>
      <c r="F1153" s="267"/>
      <c r="G1153" s="267"/>
      <c r="H1153" s="267"/>
      <c r="I1153" s="267"/>
      <c r="J1153" s="267"/>
      <c r="K1153" s="275"/>
      <c r="L1153" s="278"/>
      <c r="M1153" s="269"/>
      <c r="N1153" s="276"/>
      <c r="O1153" s="277"/>
      <c r="P1153" s="276"/>
    </row>
    <row r="1154" spans="1:16" ht="18" x14ac:dyDescent="0.25">
      <c r="A1154" s="265"/>
      <c r="B1154" s="266"/>
      <c r="C1154" s="275"/>
      <c r="D1154" s="267"/>
      <c r="E1154" s="267"/>
      <c r="F1154" s="267"/>
      <c r="G1154" s="267"/>
      <c r="H1154" s="267"/>
      <c r="I1154" s="267"/>
      <c r="J1154" s="267"/>
      <c r="K1154" s="275"/>
      <c r="L1154" s="278"/>
      <c r="M1154" s="269"/>
      <c r="N1154" s="276"/>
      <c r="O1154" s="277"/>
      <c r="P1154" s="276"/>
    </row>
    <row r="1155" spans="1:16" ht="18" x14ac:dyDescent="0.25">
      <c r="A1155" s="265"/>
      <c r="B1155" s="266"/>
      <c r="C1155" s="275"/>
      <c r="D1155" s="267"/>
      <c r="E1155" s="267"/>
      <c r="F1155" s="267"/>
      <c r="G1155" s="267"/>
      <c r="H1155" s="267"/>
      <c r="I1155" s="267"/>
      <c r="J1155" s="267"/>
      <c r="K1155" s="275"/>
      <c r="L1155" s="278"/>
      <c r="M1155" s="269"/>
      <c r="N1155" s="276"/>
      <c r="O1155" s="277"/>
      <c r="P1155" s="276"/>
    </row>
    <row r="1156" spans="1:16" ht="18" x14ac:dyDescent="0.25">
      <c r="A1156" s="265"/>
      <c r="B1156" s="266"/>
      <c r="C1156" s="275"/>
      <c r="D1156" s="267"/>
      <c r="E1156" s="267"/>
      <c r="F1156" s="267"/>
      <c r="G1156" s="267"/>
      <c r="H1156" s="267"/>
      <c r="I1156" s="267"/>
      <c r="J1156" s="267"/>
      <c r="K1156" s="275"/>
      <c r="L1156" s="278"/>
      <c r="M1156" s="269"/>
      <c r="N1156" s="276"/>
      <c r="O1156" s="277"/>
      <c r="P1156" s="276"/>
    </row>
    <row r="1157" spans="1:16" ht="18" x14ac:dyDescent="0.25">
      <c r="A1157" s="265"/>
      <c r="B1157" s="266"/>
      <c r="C1157" s="275"/>
      <c r="D1157" s="267"/>
      <c r="E1157" s="267"/>
      <c r="F1157" s="267"/>
      <c r="G1157" s="267"/>
      <c r="H1157" s="267"/>
      <c r="I1157" s="267"/>
      <c r="J1157" s="267"/>
      <c r="K1157" s="275"/>
      <c r="L1157" s="278"/>
      <c r="M1157" s="269"/>
      <c r="N1157" s="276"/>
      <c r="O1157" s="277"/>
      <c r="P1157" s="276"/>
    </row>
    <row r="1158" spans="1:16" ht="18" x14ac:dyDescent="0.25">
      <c r="A1158" s="265"/>
      <c r="B1158" s="266"/>
      <c r="C1158" s="275"/>
      <c r="D1158" s="267"/>
      <c r="E1158" s="267"/>
      <c r="F1158" s="267"/>
      <c r="G1158" s="267"/>
      <c r="H1158" s="267"/>
      <c r="I1158" s="267"/>
      <c r="J1158" s="267"/>
      <c r="K1158" s="275"/>
      <c r="L1158" s="278"/>
      <c r="M1158" s="269"/>
      <c r="N1158" s="276"/>
      <c r="O1158" s="277"/>
      <c r="P1158" s="276"/>
    </row>
    <row r="1159" spans="1:16" ht="18" x14ac:dyDescent="0.25">
      <c r="A1159" s="265"/>
      <c r="B1159" s="266"/>
      <c r="C1159" s="275"/>
      <c r="D1159" s="267"/>
      <c r="E1159" s="267"/>
      <c r="F1159" s="267"/>
      <c r="G1159" s="267"/>
      <c r="H1159" s="267"/>
      <c r="I1159" s="267"/>
      <c r="J1159" s="267"/>
      <c r="K1159" s="275"/>
      <c r="L1159" s="278"/>
      <c r="M1159" s="269"/>
      <c r="N1159" s="276"/>
      <c r="O1159" s="277"/>
      <c r="P1159" s="276"/>
    </row>
    <row r="1160" spans="1:16" ht="18" x14ac:dyDescent="0.25">
      <c r="A1160" s="265"/>
      <c r="B1160" s="266"/>
      <c r="C1160" s="275"/>
      <c r="D1160" s="267"/>
      <c r="E1160" s="267"/>
      <c r="F1160" s="267"/>
      <c r="G1160" s="267"/>
      <c r="H1160" s="267"/>
      <c r="I1160" s="267"/>
      <c r="J1160" s="267"/>
      <c r="K1160" s="275"/>
      <c r="L1160" s="278"/>
      <c r="M1160" s="269"/>
      <c r="N1160" s="276"/>
      <c r="O1160" s="277"/>
      <c r="P1160" s="276"/>
    </row>
    <row r="1161" spans="1:16" ht="18" x14ac:dyDescent="0.25">
      <c r="A1161" s="265"/>
      <c r="B1161" s="266"/>
      <c r="C1161" s="275"/>
      <c r="D1161" s="267"/>
      <c r="E1161" s="267"/>
      <c r="F1161" s="267"/>
      <c r="G1161" s="267"/>
      <c r="H1161" s="267"/>
      <c r="I1161" s="267"/>
      <c r="J1161" s="267"/>
      <c r="K1161" s="275"/>
      <c r="L1161" s="278"/>
      <c r="M1161" s="269"/>
      <c r="N1161" s="276"/>
      <c r="O1161" s="277"/>
      <c r="P1161" s="276"/>
    </row>
    <row r="1162" spans="1:16" ht="18" x14ac:dyDescent="0.25">
      <c r="A1162" s="265"/>
      <c r="B1162" s="266"/>
      <c r="C1162" s="275"/>
      <c r="D1162" s="267"/>
      <c r="E1162" s="267"/>
      <c r="F1162" s="267"/>
      <c r="G1162" s="267"/>
      <c r="H1162" s="267"/>
      <c r="I1162" s="267"/>
      <c r="J1162" s="267"/>
      <c r="K1162" s="275"/>
      <c r="L1162" s="278"/>
      <c r="M1162" s="269"/>
      <c r="N1162" s="276"/>
      <c r="O1162" s="277"/>
      <c r="P1162" s="276"/>
    </row>
    <row r="1163" spans="1:16" ht="18" x14ac:dyDescent="0.25">
      <c r="A1163" s="265"/>
      <c r="B1163" s="266"/>
      <c r="C1163" s="275"/>
      <c r="D1163" s="267"/>
      <c r="E1163" s="267"/>
      <c r="F1163" s="267"/>
      <c r="G1163" s="267"/>
      <c r="H1163" s="267"/>
      <c r="I1163" s="267"/>
      <c r="J1163" s="267"/>
      <c r="K1163" s="275"/>
      <c r="L1163" s="278"/>
      <c r="M1163" s="269"/>
      <c r="N1163" s="276"/>
      <c r="O1163" s="277"/>
      <c r="P1163" s="276"/>
    </row>
    <row r="1164" spans="1:16" ht="18" x14ac:dyDescent="0.25">
      <c r="A1164" s="265"/>
      <c r="B1164" s="266"/>
      <c r="C1164" s="275"/>
      <c r="D1164" s="267"/>
      <c r="E1164" s="267"/>
      <c r="F1164" s="267"/>
      <c r="G1164" s="267"/>
      <c r="H1164" s="267"/>
      <c r="I1164" s="267"/>
      <c r="J1164" s="267"/>
      <c r="K1164" s="275"/>
      <c r="L1164" s="278"/>
      <c r="M1164" s="269"/>
      <c r="N1164" s="276"/>
      <c r="O1164" s="277"/>
      <c r="P1164" s="276"/>
    </row>
    <row r="1165" spans="1:16" ht="18" x14ac:dyDescent="0.25">
      <c r="A1165" s="265"/>
      <c r="B1165" s="266"/>
      <c r="C1165" s="275"/>
      <c r="D1165" s="267"/>
      <c r="E1165" s="267"/>
      <c r="F1165" s="267"/>
      <c r="G1165" s="267"/>
      <c r="H1165" s="267"/>
      <c r="I1165" s="267"/>
      <c r="J1165" s="267"/>
      <c r="K1165" s="275"/>
      <c r="L1165" s="278"/>
      <c r="M1165" s="269"/>
      <c r="N1165" s="276"/>
      <c r="O1165" s="277"/>
      <c r="P1165" s="276"/>
    </row>
    <row r="1166" spans="1:16" ht="18" x14ac:dyDescent="0.25">
      <c r="A1166" s="265"/>
      <c r="B1166" s="266"/>
      <c r="C1166" s="275"/>
      <c r="D1166" s="267"/>
      <c r="E1166" s="267"/>
      <c r="F1166" s="267"/>
      <c r="G1166" s="267"/>
      <c r="H1166" s="267"/>
      <c r="I1166" s="267"/>
      <c r="J1166" s="267"/>
      <c r="K1166" s="275"/>
      <c r="L1166" s="278"/>
      <c r="M1166" s="269"/>
      <c r="N1166" s="276"/>
      <c r="O1166" s="277"/>
      <c r="P1166" s="276"/>
    </row>
    <row r="1167" spans="1:16" ht="18" x14ac:dyDescent="0.25">
      <c r="A1167" s="265"/>
      <c r="B1167" s="266"/>
      <c r="C1167" s="275"/>
      <c r="D1167" s="267"/>
      <c r="E1167" s="267"/>
      <c r="F1167" s="267"/>
      <c r="G1167" s="267"/>
      <c r="H1167" s="267"/>
      <c r="I1167" s="267"/>
      <c r="J1167" s="267"/>
      <c r="K1167" s="275"/>
      <c r="L1167" s="278"/>
      <c r="M1167" s="269"/>
      <c r="N1167" s="276"/>
      <c r="O1167" s="277"/>
      <c r="P1167" s="276"/>
    </row>
    <row r="1168" spans="1:16" ht="18" x14ac:dyDescent="0.25">
      <c r="A1168" s="265"/>
      <c r="B1168" s="266"/>
      <c r="C1168" s="275"/>
      <c r="D1168" s="267"/>
      <c r="E1168" s="267"/>
      <c r="F1168" s="267"/>
      <c r="G1168" s="267"/>
      <c r="H1168" s="267"/>
      <c r="I1168" s="267"/>
      <c r="J1168" s="267"/>
      <c r="K1168" s="275"/>
      <c r="L1168" s="278"/>
      <c r="M1168" s="269"/>
      <c r="N1168" s="276"/>
      <c r="O1168" s="277"/>
      <c r="P1168" s="276"/>
    </row>
    <row r="1169" spans="1:16" ht="18" x14ac:dyDescent="0.25">
      <c r="A1169" s="265"/>
      <c r="B1169" s="266"/>
      <c r="C1169" s="275"/>
      <c r="D1169" s="267"/>
      <c r="E1169" s="267"/>
      <c r="F1169" s="267"/>
      <c r="G1169" s="267"/>
      <c r="H1169" s="267"/>
      <c r="I1169" s="267"/>
      <c r="J1169" s="267"/>
      <c r="K1169" s="275"/>
      <c r="L1169" s="278"/>
      <c r="M1169" s="269"/>
      <c r="N1169" s="276"/>
      <c r="O1169" s="277"/>
      <c r="P1169" s="276"/>
    </row>
    <row r="1170" spans="1:16" ht="18" x14ac:dyDescent="0.25">
      <c r="A1170" s="265"/>
      <c r="B1170" s="266"/>
      <c r="C1170" s="275"/>
      <c r="D1170" s="267"/>
      <c r="E1170" s="267"/>
      <c r="F1170" s="267"/>
      <c r="G1170" s="267"/>
      <c r="H1170" s="267"/>
      <c r="I1170" s="267"/>
      <c r="J1170" s="267"/>
      <c r="K1170" s="275"/>
      <c r="L1170" s="278"/>
      <c r="M1170" s="269"/>
      <c r="N1170" s="276"/>
      <c r="O1170" s="277"/>
      <c r="P1170" s="276"/>
    </row>
    <row r="1171" spans="1:16" ht="18" x14ac:dyDescent="0.25">
      <c r="A1171" s="265"/>
      <c r="B1171" s="266"/>
      <c r="C1171" s="275"/>
      <c r="D1171" s="267"/>
      <c r="E1171" s="267"/>
      <c r="F1171" s="267"/>
      <c r="G1171" s="267"/>
      <c r="H1171" s="267"/>
      <c r="I1171" s="267"/>
      <c r="J1171" s="267"/>
      <c r="K1171" s="275"/>
      <c r="L1171" s="278"/>
      <c r="M1171" s="269"/>
      <c r="N1171" s="276"/>
      <c r="O1171" s="277"/>
      <c r="P1171" s="276"/>
    </row>
    <row r="1172" spans="1:16" ht="18" x14ac:dyDescent="0.25">
      <c r="A1172" s="265"/>
      <c r="B1172" s="266"/>
      <c r="C1172" s="275"/>
      <c r="D1172" s="267"/>
      <c r="E1172" s="267"/>
      <c r="F1172" s="267"/>
      <c r="G1172" s="267"/>
      <c r="H1172" s="267"/>
      <c r="I1172" s="267"/>
      <c r="J1172" s="267"/>
      <c r="K1172" s="275"/>
      <c r="L1172" s="278"/>
      <c r="M1172" s="269"/>
      <c r="N1172" s="276"/>
      <c r="O1172" s="277"/>
      <c r="P1172" s="276"/>
    </row>
    <row r="1173" spans="1:16" ht="18" x14ac:dyDescent="0.25">
      <c r="A1173" s="265"/>
      <c r="B1173" s="266"/>
      <c r="C1173" s="275"/>
      <c r="D1173" s="267"/>
      <c r="E1173" s="267"/>
      <c r="F1173" s="267"/>
      <c r="G1173" s="267"/>
      <c r="H1173" s="267"/>
      <c r="I1173" s="267"/>
      <c r="J1173" s="267"/>
      <c r="K1173" s="275"/>
      <c r="L1173" s="278"/>
      <c r="M1173" s="269"/>
      <c r="N1173" s="276"/>
      <c r="O1173" s="277"/>
      <c r="P1173" s="276"/>
    </row>
    <row r="1174" spans="1:16" ht="18" x14ac:dyDescent="0.25">
      <c r="A1174" s="265"/>
      <c r="B1174" s="266"/>
      <c r="C1174" s="275"/>
      <c r="D1174" s="267"/>
      <c r="E1174" s="267"/>
      <c r="F1174" s="267"/>
      <c r="G1174" s="267"/>
      <c r="H1174" s="267"/>
      <c r="I1174" s="267"/>
      <c r="J1174" s="267"/>
      <c r="K1174" s="275"/>
      <c r="L1174" s="278"/>
      <c r="M1174" s="269"/>
      <c r="N1174" s="276"/>
      <c r="O1174" s="277"/>
      <c r="P1174" s="276"/>
    </row>
    <row r="1175" spans="1:16" ht="18" x14ac:dyDescent="0.25">
      <c r="A1175" s="265"/>
      <c r="B1175" s="266"/>
      <c r="C1175" s="275"/>
      <c r="D1175" s="267"/>
      <c r="E1175" s="267"/>
      <c r="F1175" s="267"/>
      <c r="G1175" s="267"/>
      <c r="H1175" s="267"/>
      <c r="I1175" s="267"/>
      <c r="J1175" s="267"/>
      <c r="K1175" s="275"/>
      <c r="L1175" s="278"/>
      <c r="M1175" s="269"/>
      <c r="N1175" s="276"/>
      <c r="O1175" s="277"/>
      <c r="P1175" s="276"/>
    </row>
    <row r="1176" spans="1:16" ht="18" x14ac:dyDescent="0.25">
      <c r="A1176" s="265"/>
      <c r="B1176" s="266"/>
      <c r="C1176" s="275"/>
      <c r="D1176" s="267"/>
      <c r="E1176" s="267"/>
      <c r="F1176" s="267"/>
      <c r="G1176" s="267"/>
      <c r="H1176" s="267"/>
      <c r="I1176" s="267"/>
      <c r="J1176" s="267"/>
      <c r="K1176" s="275"/>
      <c r="L1176" s="278"/>
      <c r="M1176" s="269"/>
      <c r="N1176" s="276"/>
      <c r="O1176" s="277"/>
      <c r="P1176" s="276"/>
    </row>
    <row r="1177" spans="1:16" x14ac:dyDescent="0.25">
      <c r="A1177" s="258"/>
      <c r="B1177" s="258"/>
      <c r="C1177" s="258"/>
      <c r="D1177" s="258"/>
      <c r="E1177" s="258"/>
      <c r="F1177" s="258"/>
      <c r="G1177" s="258"/>
      <c r="H1177" s="258"/>
      <c r="I1177" s="258"/>
      <c r="J1177" s="258"/>
      <c r="K1177" s="258"/>
      <c r="L1177" s="278"/>
      <c r="M1177" s="269"/>
      <c r="N1177" s="276"/>
      <c r="O1177" s="277"/>
      <c r="P1177" s="276"/>
    </row>
    <row r="1178" spans="1:16" x14ac:dyDescent="0.25">
      <c r="L1178" s="278"/>
      <c r="M1178" s="269"/>
      <c r="N1178" s="276"/>
      <c r="O1178" s="277"/>
      <c r="P1178" s="276"/>
    </row>
  </sheetData>
  <mergeCells count="20">
    <mergeCell ref="B5:B6"/>
    <mergeCell ref="C5:C6"/>
    <mergeCell ref="U5:U6"/>
    <mergeCell ref="A58:E58"/>
    <mergeCell ref="A59:E59"/>
    <mergeCell ref="A1:X1"/>
    <mergeCell ref="A2:X2"/>
    <mergeCell ref="V4:X4"/>
    <mergeCell ref="P5:S5"/>
    <mergeCell ref="D5:E5"/>
    <mergeCell ref="T5:T6"/>
    <mergeCell ref="X5:X6"/>
    <mergeCell ref="H5:I5"/>
    <mergeCell ref="J5:K5"/>
    <mergeCell ref="A55:E55"/>
    <mergeCell ref="A56:E56"/>
    <mergeCell ref="L5:O5"/>
    <mergeCell ref="F5:G5"/>
    <mergeCell ref="A57:E57"/>
    <mergeCell ref="A5:A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11</vt:i4>
      </vt:variant>
    </vt:vector>
  </HeadingPairs>
  <TitlesOfParts>
    <vt:vector size="21" baseType="lpstr">
      <vt:lpstr>Титул ф.S07</vt:lpstr>
      <vt:lpstr>Раздел 1</vt:lpstr>
      <vt:lpstr>Раздел 2</vt:lpstr>
      <vt:lpstr>Раздел 3</vt:lpstr>
      <vt:lpstr>Раздел 4</vt:lpstr>
      <vt:lpstr>Раздел 5</vt:lpstr>
      <vt:lpstr>ФЛК (обязательный)</vt:lpstr>
      <vt:lpstr>ФЛК (информационный)</vt:lpstr>
      <vt:lpstr>Проверка штрафов</vt:lpstr>
      <vt:lpstr>Списки</vt:lpstr>
      <vt:lpstr>'Раздел 1'!Заголовки_для_печати</vt:lpstr>
      <vt:lpstr>Коды_отчетных_периодов</vt:lpstr>
      <vt:lpstr>Коды_судов</vt:lpstr>
      <vt:lpstr>Наим_отчет_периода</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'Титул ф.S07'!Область_печати</vt:lpstr>
    </vt:vector>
  </TitlesOfParts>
  <Company>CROC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Мельниченко Елена Леонидовна</dc:creator>
  <cp:lastModifiedBy>Мельниченко Елена Леонидовна</cp:lastModifiedBy>
  <cp:lastPrinted>2025-01-24T08:06:31Z</cp:lastPrinted>
  <dcterms:created xsi:type="dcterms:W3CDTF">2004-03-24T19:37:04Z</dcterms:created>
  <dcterms:modified xsi:type="dcterms:W3CDTF">2025-01-24T08:07:03Z</dcterms:modified>
</cp:coreProperties>
</file>