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5" yWindow="120" windowWidth="12570" windowHeight="10890" tabRatio="824" activeTab="3"/>
  </bookViews>
  <sheets>
    <sheet name="Титул ф.4" sheetId="1" r:id="rId1"/>
    <sheet name="Раздел 1" sheetId="6" r:id="rId2"/>
    <sheet name="Разделы 2, 3, 4" sheetId="7" r:id="rId3"/>
    <sheet name="Разделы 5, 6, 7" sheetId="10" r:id="rId4"/>
  </sheets>
  <definedNames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1">'Раздел 1'!$A$1:$T$37</definedName>
    <definedName name="_xlnm.Print_Area" localSheetId="2">'Разделы 2, 3, 4'!$A$1:$O$39</definedName>
    <definedName name="_xlnm.Print_Area" localSheetId="3">'Разделы 5, 6, 7'!$A$1:$H$31</definedName>
    <definedName name="_xlnm.Print_Area" localSheetId="0">'Титул ф.4'!$A$1:$N$39</definedName>
  </definedNames>
  <calcPr calcId="125725"/>
</workbook>
</file>

<file path=xl/calcChain.xml><?xml version="1.0" encoding="utf-8"?>
<calcChain xmlns="http://schemas.openxmlformats.org/spreadsheetml/2006/main">
  <c r="G21" i="10"/>
  <c r="E25" i="6"/>
  <c r="F25"/>
  <c r="G25"/>
  <c r="H25"/>
  <c r="I25"/>
  <c r="J25"/>
  <c r="K25"/>
  <c r="L25"/>
  <c r="M25"/>
  <c r="N25"/>
  <c r="O25"/>
  <c r="P25"/>
  <c r="Q25"/>
  <c r="R25"/>
  <c r="S25"/>
  <c r="T25"/>
  <c r="D25"/>
  <c r="F18"/>
  <c r="G18"/>
  <c r="H18"/>
  <c r="I18"/>
  <c r="J18"/>
  <c r="K18"/>
  <c r="L18"/>
  <c r="M18"/>
  <c r="N18"/>
  <c r="O18"/>
  <c r="P18"/>
  <c r="Q18"/>
  <c r="R18"/>
  <c r="S18"/>
  <c r="T18"/>
  <c r="N39" i="1"/>
  <c r="A1"/>
  <c r="C2" i="10"/>
  <c r="B2" i="7"/>
  <c r="C2" i="6"/>
  <c r="N38" i="1"/>
</calcChain>
</file>

<file path=xl/sharedStrings.xml><?xml version="1.0" encoding="utf-8"?>
<sst xmlns="http://schemas.openxmlformats.org/spreadsheetml/2006/main" count="223" uniqueCount="194">
  <si>
    <t>Верховный Суд Российской Федерации</t>
  </si>
  <si>
    <t xml:space="preserve">Штат судей на конец отчетного периода </t>
  </si>
  <si>
    <t>Наименование получателя</t>
  </si>
  <si>
    <t>М.П.</t>
  </si>
  <si>
    <t>дата составления отчета</t>
  </si>
  <si>
    <t>Раздел 7. Справка о количестве судов и судей</t>
  </si>
  <si>
    <t>По видам учреждений</t>
  </si>
  <si>
    <t>Должностное лицо, ответственное за составление отчета</t>
  </si>
  <si>
    <t>Негосударственные экспертные учреждения</t>
  </si>
  <si>
    <t>Экспертные учреждения Министерства юстиции Российской Федерации</t>
  </si>
  <si>
    <t>Иные государственные экспертные учреждения</t>
  </si>
  <si>
    <t>Экспертные учреждения Министерства здравоохранения и социального развития Российской Федерации</t>
  </si>
  <si>
    <t>Сумма ущерба, признанная судом (мировым судьей) погашенной до вынесения судебного акта</t>
  </si>
  <si>
    <t>Стадия уголовного производства</t>
  </si>
  <si>
    <t>Избрана мера пресечения в виде залога</t>
  </si>
  <si>
    <t>Обращено залогов в доход государства в порядке ст. 106 УПК РФ</t>
  </si>
  <si>
    <t>Всего</t>
  </si>
  <si>
    <t>Контрольное равенство: строка 5 равна сумме строк 1-4</t>
  </si>
  <si>
    <t>Гарнизонные военные суды</t>
  </si>
  <si>
    <t>Окружным (флотским) военным судам</t>
  </si>
  <si>
    <t>Окружные (флотские) военные суды</t>
  </si>
  <si>
    <t xml:space="preserve">Федеральной службе государственной статистики </t>
  </si>
  <si>
    <t>должность                       инициалы, фамилия                            подпись</t>
  </si>
  <si>
    <t>Текущая дата печати:</t>
  </si>
  <si>
    <t>Код:</t>
  </si>
  <si>
    <t>По судебным постановлениям, 
вынесенным во всех инстанциях</t>
  </si>
  <si>
    <t>ст. 221 
УК РФ</t>
  </si>
  <si>
    <t>ст. 261 
УК РФ</t>
  </si>
  <si>
    <t>Легализация (отмывание) денежных средств или иного имущества, приобретенных другими лицами преступным путем (ст. 174 УК РФ)</t>
  </si>
  <si>
    <t>Легализация (отмывание) денежных средств или иного имущества, приобретенных лицом в результате совершения им преступления (ст. 174.1 УК РФ)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</si>
  <si>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</si>
  <si>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</si>
  <si>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</si>
  <si>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</si>
  <si>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</si>
  <si>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</si>
  <si>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</si>
  <si>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</si>
  <si>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Полугодовая</t>
  </si>
  <si>
    <t>Мировые судьи</t>
  </si>
  <si>
    <t>Районные суды</t>
  </si>
  <si>
    <t>Судебному департаменту при Верховном Суде Российской Федерации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</si>
  <si>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</si>
  <si>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</si>
  <si>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</si>
  <si>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</si>
  <si>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</si>
  <si>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</si>
  <si>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</si>
  <si>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Наименование организации, представившей отчет</t>
  </si>
  <si>
    <t xml:space="preserve">Категория суда </t>
  </si>
  <si>
    <t xml:space="preserve">Категория дел </t>
  </si>
  <si>
    <t>Структура ущерба, определенного судом (мировым судьей) по приговорам (решениям)</t>
  </si>
  <si>
    <t>№ стр.</t>
  </si>
  <si>
    <t>А</t>
  </si>
  <si>
    <t>Сумма ущерба, присужденная к взысканию, всего</t>
  </si>
  <si>
    <t xml:space="preserve">Из строки 17:                                                                                                                                   </t>
  </si>
  <si>
    <t>Виды штрафов и денежных взысканий</t>
  </si>
  <si>
    <t>наложено</t>
  </si>
  <si>
    <t>уплачено добровольно</t>
  </si>
  <si>
    <t>передано для принудительного исполнения</t>
  </si>
  <si>
    <t>Раздел 3. Результаты применения залога, как мера пресечения по уголовным делам</t>
  </si>
  <si>
    <t>по числу лиц</t>
  </si>
  <si>
    <t>15 января и 15 июля</t>
  </si>
  <si>
    <t>30 января и 30 июля</t>
  </si>
  <si>
    <t>20 февраля и 20 августа</t>
  </si>
  <si>
    <t>15 апреля и 15 октября</t>
  </si>
  <si>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</si>
  <si>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прочие составы хищений</t>
  </si>
  <si>
    <t>Примечание к разделу 3: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пресечения.</t>
  </si>
  <si>
    <t xml:space="preserve">Руководитель </t>
  </si>
  <si>
    <t>Областные и равные им суды</t>
  </si>
  <si>
    <t>Всего вынесено постановлений о назначении экспертиз</t>
  </si>
  <si>
    <t>Количество судов, по которым составлен отчет (для сводного отчета)</t>
  </si>
  <si>
    <t>Раздел 1. Сведения о суммах материального ущерба, причиненного преступлениями</t>
  </si>
  <si>
    <t>Штрафы и денежные взыскания (наложенные) по уголовным делам в порядке ст. 118 УПК РФ</t>
  </si>
  <si>
    <t>Вынесено постановлений об оплате сумм процессуальных издержек в гражданском судопроизводстве (по числу лиц)</t>
  </si>
  <si>
    <t>Вынесено постановлений об оплате сумм процессуальных издержек в административном судопроизводстве (по числу лиц)</t>
  </si>
  <si>
    <t>Вынесено постановлений об оплате сумм процессуальных издержек в производстве по делам об административных правонарушениях (по числу лиц)</t>
  </si>
  <si>
    <t>Раздел 2. Сведения о штрафах и иных денежных взысканиях в доход государства, наложенных судом общей юрисдикции (мировым судьей), и их исполнении</t>
  </si>
  <si>
    <t>Управления Судебного департамента в субъектах Российской Федерации</t>
  </si>
  <si>
    <t>Управлению Судебного департамента в субъекте Российской Федерации</t>
  </si>
  <si>
    <t>Судебный штраф как мера уголовно-правового характера, назначенная в соответствии со ст. 104.4 УК РФ по прекращенному уголовному делу</t>
  </si>
  <si>
    <t>1 инстанция</t>
  </si>
  <si>
    <r>
      <t>Ущерб причинен (руб)</t>
    </r>
    <r>
      <rPr>
        <b/>
        <vertAlign val="superscript"/>
        <sz val="22"/>
        <rFont val="Times New Roman CYR"/>
        <charset val="204"/>
      </rPr>
      <t>2</t>
    </r>
  </si>
  <si>
    <t>хищениями</t>
  </si>
  <si>
    <t>ст. 164 
УК РФ</t>
  </si>
  <si>
    <t>ст. 226 
УК РФ</t>
  </si>
  <si>
    <t>ст. 229 
УК РФ</t>
  </si>
  <si>
    <t>ст. 165-168 
УК РФ</t>
  </si>
  <si>
    <t>ст. 285-293
УК РФ</t>
  </si>
  <si>
    <r>
      <t>Сумма ущерба от преступления, определенная по судебному акту, всего</t>
    </r>
    <r>
      <rPr>
        <b/>
        <vertAlign val="superscript"/>
        <sz val="22"/>
        <rFont val="Times New Roman CYR"/>
        <charset val="204"/>
      </rPr>
      <t>1</t>
    </r>
  </si>
  <si>
    <t>государственная</t>
  </si>
  <si>
    <t>муниципальная</t>
  </si>
  <si>
    <t>общественных организаций (объединений)</t>
  </si>
  <si>
    <t>частная юридических лиц</t>
  </si>
  <si>
    <t>частная физических лиц - субъектов предпринимательства</t>
  </si>
  <si>
    <t>личное имущество граждан</t>
  </si>
  <si>
    <t>данного района</t>
  </si>
  <si>
    <t>других районов данного субъекта РФ</t>
  </si>
  <si>
    <t>других субъектов РФ</t>
  </si>
  <si>
    <t>других государств</t>
  </si>
  <si>
    <r>
      <t>Суммы штрафов и денежных взысканий (руб.)</t>
    </r>
    <r>
      <rPr>
        <b/>
        <vertAlign val="superscript"/>
        <sz val="22"/>
        <rFont val="Times New Roman CYR"/>
        <charset val="204"/>
      </rPr>
      <t>4</t>
    </r>
    <r>
      <rPr>
        <b/>
        <sz val="22"/>
        <rFont val="Times New Roman CYR"/>
        <charset val="204"/>
      </rPr>
      <t xml:space="preserve"> 
(по вступившим в законную силу судебным актам)</t>
    </r>
  </si>
  <si>
    <r>
      <t>взыскано принудительно (оплачено должником</t>
    </r>
    <r>
      <rPr>
        <b/>
        <vertAlign val="superscript"/>
        <sz val="22"/>
        <rFont val="Times New Roman CYR"/>
        <charset val="204"/>
      </rPr>
      <t>2</t>
    </r>
    <r>
      <rPr>
        <b/>
        <sz val="22"/>
        <rFont val="Times New Roman CYR"/>
        <charset val="204"/>
      </rPr>
      <t>)</t>
    </r>
  </si>
  <si>
    <r>
      <t>количество</t>
    </r>
    <r>
      <rPr>
        <b/>
        <vertAlign val="superscript"/>
        <sz val="22"/>
        <rFont val="Times New Roman CYR"/>
        <charset val="204"/>
      </rPr>
      <t>3</t>
    </r>
    <r>
      <rPr>
        <b/>
        <sz val="22"/>
        <rFont val="Times New Roman CYR"/>
        <charset val="204"/>
      </rPr>
      <t xml:space="preserve"> </t>
    </r>
  </si>
  <si>
    <r>
      <t>сумма (руб.)</t>
    </r>
    <r>
      <rPr>
        <b/>
        <vertAlign val="superscript"/>
        <sz val="22"/>
        <rFont val="Times New Roman CYR"/>
        <charset val="204"/>
      </rPr>
      <t>4</t>
    </r>
  </si>
  <si>
    <r>
      <t>количество</t>
    </r>
    <r>
      <rPr>
        <b/>
        <vertAlign val="superscript"/>
        <sz val="22"/>
        <rFont val="Times New Roman CYR"/>
        <charset val="204"/>
      </rPr>
      <t>3</t>
    </r>
  </si>
  <si>
    <t xml:space="preserve">Штрафы, назначенные в качестве основного вида наказания, включая назначенные по совокупности преступлений </t>
  </si>
  <si>
    <t xml:space="preserve">Штрафы, назначенные в качестве дополнительного вида наказания, а также как  основное наказание, исполняемое самостоятельно </t>
  </si>
  <si>
    <t xml:space="preserve">Штрафы (наложенные) по гражданским делам в порядке ст. 105, 106 ГПК РФ </t>
  </si>
  <si>
    <t xml:space="preserve">Штрафы (наложенные) по делам административного судопроизводства в порядке ст. 122,123 КАС РФ </t>
  </si>
  <si>
    <r>
      <t>сумма внесенного залога (руб.)</t>
    </r>
    <r>
      <rPr>
        <b/>
        <vertAlign val="superscript"/>
        <sz val="22"/>
        <rFont val="Times New Roman CYR"/>
        <charset val="204"/>
      </rPr>
      <t>4</t>
    </r>
  </si>
  <si>
    <t>Всего вынесено постановлений об оплате сумм процессуальных издержек (по числу лиц)</t>
  </si>
  <si>
    <t>Из стр. 5 количество постановлений о назначении экспертиз с оплатой за счет средств федерального бюджета, вынесенных в отчетный период</t>
  </si>
  <si>
    <t xml:space="preserve">Раздел 4. Сумма легализованных денежных средств, полученных  преступным путем, подлежащих обращению в доход государства </t>
  </si>
  <si>
    <t>Отчет судов общей юрисдикции о суммах ущерба от преступлений, суммах материальных взысканий в доход государства, количестве вынесенных постановлений об оплате процессуальных издержек за счет средств федерального бюджета и назначении экспертиз</t>
  </si>
  <si>
    <t>Форма № 4</t>
  </si>
  <si>
    <r>
      <t>не направлялось на принудительное исполнение в установленных законом случаях</t>
    </r>
    <r>
      <rPr>
        <b/>
        <vertAlign val="superscript"/>
        <sz val="22"/>
        <rFont val="Times New Roman CYR"/>
        <charset val="204"/>
      </rPr>
      <t>1</t>
    </r>
  </si>
  <si>
    <t>Апелляционные суды общей юрисдикции</t>
  </si>
  <si>
    <t xml:space="preserve"> Апелляционный военный суд</t>
  </si>
  <si>
    <t>Кассационные суды общей юрисдикции</t>
  </si>
  <si>
    <t>Кассационный военных суд</t>
  </si>
  <si>
    <t>код и номер телефона</t>
  </si>
  <si>
    <t>Количество лиц, в отношении которых определены суммы об оплате процессуальных издержек; выплате вознаграждения за участие в уголовном судопроизводстве</t>
  </si>
  <si>
    <t>Адвокат</t>
  </si>
  <si>
    <t>Переводчик</t>
  </si>
  <si>
    <t>Эксперт, специалист</t>
  </si>
  <si>
    <t>Участники судебного процесса (свидетель, потерпевший, законные представители)</t>
  </si>
  <si>
    <t>Присяжные заседатели (кандидаты)</t>
  </si>
  <si>
    <t>Лица, временно отстраненные от должности (ст. 114, ст. 131 УПК РФ)</t>
  </si>
  <si>
    <t xml:space="preserve">На стадии дознания, предварительного следствия </t>
  </si>
  <si>
    <t xml:space="preserve">На стадии судебного рассмотрения </t>
  </si>
  <si>
    <t xml:space="preserve">Госпошлина, присужденная к взысканию в доход государства по делам административного судопроизводства </t>
  </si>
  <si>
    <t xml:space="preserve">Госпошлина, присужденная к взысканию в доход государства по гражданским делам 
</t>
  </si>
  <si>
    <t xml:space="preserve">Госпошлина, присужденная к взысканию в доход государства по гражданским искам в уголовном процессе </t>
  </si>
  <si>
    <t>Сумма ущерба, не присужденная судом (мировым судьей) к взысканию с учетом материального положения должника или вины других лиц, или в связи с конкретной обстановкой</t>
  </si>
  <si>
    <r>
      <rPr>
        <vertAlign val="superscript"/>
        <sz val="20"/>
        <rFont val="Times New Roman CYR"/>
        <charset val="204"/>
      </rPr>
      <t>1</t>
    </r>
    <r>
      <rPr>
        <sz val="20"/>
        <rFont val="Times New Roman CYR"/>
        <charset val="204"/>
      </rPr>
      <t xml:space="preserve"> За исключением сумм, по которым не определена сумма взыскания по ущербу, и по которым судом не принято решение о взыскании.</t>
    </r>
  </si>
  <si>
    <r>
      <rPr>
        <vertAlign val="superscript"/>
        <sz val="20"/>
        <rFont val="Times New Roman CYR"/>
        <charset val="204"/>
      </rPr>
      <t>2</t>
    </r>
    <r>
      <rPr>
        <sz val="20"/>
        <rFont val="Times New Roman CYR"/>
        <charset val="204"/>
      </rPr>
      <t xml:space="preserve"> Суммы указываются в рублях без копеек</t>
    </r>
  </si>
  <si>
    <t>Контрольные равенства: 1) строка 1 равна сумме строк 2-7 и сумме строк 8-10;  2) строка 10 равна сумме строк 11-16;  3) строка 10 равна сумме строк 17, 22-23 (инф.);  4) строка 17 равна сумме строк 18-21;  5) графа 1 равна сумме граф 2-7;  6) графа 8 равна сумме граф 9-14; 7) графа 15 меньше или равна сумме граф 1, 8.</t>
  </si>
  <si>
    <r>
      <t>Раздел 6. Вынесено постановлений о назначении экспертиз</t>
    </r>
    <r>
      <rPr>
        <b/>
        <vertAlign val="superscript"/>
        <sz val="36"/>
        <rFont val="Times New Roman"/>
        <family val="1"/>
        <charset val="204"/>
      </rPr>
      <t xml:space="preserve">1 </t>
    </r>
  </si>
  <si>
    <r>
      <t>возвращено без исполнения, отозвано</t>
    </r>
    <r>
      <rPr>
        <b/>
        <vertAlign val="superscript"/>
        <sz val="22"/>
        <rFont val="Times New Roman CYR"/>
        <charset val="204"/>
      </rPr>
      <t>5</t>
    </r>
    <r>
      <rPr>
        <b/>
        <sz val="22"/>
        <rFont val="Times New Roman CYR"/>
        <charset val="204"/>
      </rPr>
      <t xml:space="preserve"> </t>
    </r>
  </si>
  <si>
    <t>статьи по главе 22 УК РФ 
(ст. 169-200.7
УК РФ)</t>
  </si>
  <si>
    <t>Примечание к разделу 6:</t>
  </si>
  <si>
    <t>Госпошлина, уплаченная по административным делам при подаче исков/заявлений</t>
  </si>
  <si>
    <t>Госпошлина, уплаченная по гражданским делам при подаче исков/заявлений</t>
  </si>
  <si>
    <t xml:space="preserve"> из графы 1: 
ст. 158-162 УК РФ</t>
  </si>
  <si>
    <t xml:space="preserve"> 
из графы 8: 
ст. 163 
УК РФ</t>
  </si>
  <si>
    <t>из граф 1 и 8 по преступлениям коррупционной направленности 
(по перечню № 23 Генеральной прокуратуры  Российской Федерации)</t>
  </si>
  <si>
    <t xml:space="preserve"> 
из строки 1 по принадлежности к видам собственности:            </t>
  </si>
  <si>
    <t xml:space="preserve">
из строки 10 по принадлежности к видам собственности:         </t>
  </si>
  <si>
    <t xml:space="preserve">Статья Уголовного кодекса Российской Федерации по приговору (в основной, дополнительной квалификации при совокупности преступлений)         </t>
  </si>
  <si>
    <t xml:space="preserve">Количество  лиц 
которым назначены штрафы (для строк 1-7), количество дел, по которым присуждена/уплачена госпошлина 
(для строк 8-12)
</t>
  </si>
  <si>
    <t>другими преступлениями                                                                                                                                                                                                                                                                                                                                                                                    (не хищениями)</t>
  </si>
  <si>
    <t>иные составы преступлений по УК РФ</t>
  </si>
  <si>
    <t>Из графы 5 в подразделения ССП:</t>
  </si>
  <si>
    <t>Из графы 6 в подразделения ССП:</t>
  </si>
  <si>
    <t>Из графы 7 в подразделения ССП:</t>
  </si>
  <si>
    <t>В уголовном производстве</t>
  </si>
  <si>
    <t>В гражданском производстве</t>
  </si>
  <si>
    <t>В административном производстве</t>
  </si>
  <si>
    <t>В производстве по делам об административных правонарушениях</t>
  </si>
  <si>
    <t>из графы 15: 
по числу дел 
(для строк 1-16), 
по числу исполнительных листов 
(для строк 17-23)</t>
  </si>
  <si>
    <t>Ущерб причинен по делам (количество исполнительных листов)</t>
  </si>
  <si>
    <t>из граф 1 и 8: 
по числу дел 
(для строк 1-16), 
по числу исполнительных листов 
(для cтрок 17-23)</t>
  </si>
  <si>
    <t>Сумма по исполнительным листам, выданным взыскателям
(в графах 16-17 учитывается количество исполнительных листов)</t>
  </si>
  <si>
    <t>Сумма  по исполнительным листам, направленная для обращения взыскания  в органы уголовно-исполнительной системы и другие организации
(в графах 16-17 учитывается количество исполнительных листов)</t>
  </si>
  <si>
    <t xml:space="preserve">Штрафы как вид наказания по делам об административных правонарушениях </t>
  </si>
  <si>
    <t>Общая сумма по исполнительным листам, переданным для исполнения судебным приставам-исполнителям ( в графах 16-17 учитывается количество исполнительных листов)</t>
  </si>
  <si>
    <t>Контрольные равенства: 1) графа 9 меньше или равна графе 5; 2) графа 11 меньше или равна графе 6; 3) графа 13 меньше или равна графе 7</t>
  </si>
  <si>
    <t>Примечания к разделу 1: сведения учитываются по приговорам и судебным решениям, вступившим в законную силу в отчетном периоде.</t>
  </si>
  <si>
    <t>Примечание к разделу 2: сведения о наложенных штрафах и присужденной госпошлине учитываются по приговорам и судебным решениям, вступившим в законную силу в отчетном периоде.
Дополнительный контроль корректности значений показателей с формами о судимости: 
1) строка 1 графа 1 раздела 2  формы 4 равна строке 103 графе 24 формы 10.1; 
2) строка 2 графа 1 формы 4 равна строке 103 графы 39 формы 10.1 и строке 103 графе 16 раздела 1 формы 10.2; 
3) строка 4 графа 1 раздела 2 формы 4 равна строке 1 графы 33 формы 10.3.1;
4) строка 4 графа 2 раздел 2 формы 4 равна строке 1 графы 34 формы 10.3.1.</t>
  </si>
  <si>
    <t>Контрольные равенства: 1) графа 1 больше или равна графы 2; 2) графа 2 больше или равна суммы граф 4 и 6; 3) графа 3 больше или равна сумме граф 5 и 7.</t>
  </si>
  <si>
    <t xml:space="preserve">Из графы 1: 
число лиц, по уголовным делам которых судом установлена сумма легализованных денежных средств или иного имущества </t>
  </si>
  <si>
    <t>Из графы 2: 
сумма легализованных денежных средств, установленная судом (руб.)4</t>
  </si>
  <si>
    <t xml:space="preserve">Из графы 1: 
осуждено лиц с применением  ст. 104.1 УК РФ </t>
  </si>
  <si>
    <t xml:space="preserve">Из графы 4: 
сумма легализованных денежных средств, подлежащих обращению в доход государства по обвинительным приговорам, из числа осужденных лиц с применением ст. 104.1 УК РФ
 (руб.)4, 8 </t>
  </si>
  <si>
    <t>Из графы 1: 
число лиц, в отношении которых уголовные дела были прекращены по нереабилитирующим основаниям с применением  ст. 104.1 УК РФ7</t>
  </si>
  <si>
    <t>Из графы 6: 
сумма легализованных денежных средств, подлежащих обращению в доход государства  по постановлениям о прекращении уголовного дела по нереабилитирующим основаниям с применением ст. 104.1 УК РФ
(руб.)4, 7, 8</t>
  </si>
  <si>
    <t>Контрольные равенства: 1) строка 5 равна сумме строк 1-4, 2) графа 1 равна сумме граф 2-5.</t>
  </si>
  <si>
    <r>
      <t>Число лиц 
(по обвинительным приговорам и постановлениям о прекращении уголовных дел по нереабилитирующим основаниям)</t>
    </r>
    <r>
      <rPr>
        <b/>
        <vertAlign val="superscript"/>
        <sz val="22"/>
        <rFont val="Times New Roman CYR"/>
        <charset val="204"/>
      </rPr>
      <t>6</t>
    </r>
  </si>
  <si>
    <r>
      <rPr>
        <vertAlign val="superscript"/>
        <sz val="20"/>
        <rFont val="Times New Roman"/>
        <family val="1"/>
        <charset val="204"/>
      </rPr>
      <t>1</t>
    </r>
    <r>
      <rPr>
        <sz val="20"/>
        <rFont val="Times New Roman"/>
        <family val="1"/>
        <charset val="204"/>
      </rPr>
      <t xml:space="preserve"> По первой и апелляционным инстанциям (в кассационной инстанци нет учета).</t>
    </r>
  </si>
  <si>
    <t>Районный суд</t>
  </si>
  <si>
    <t xml:space="preserve"> </t>
  </si>
  <si>
    <t>Красноармейский городской суд</t>
  </si>
  <si>
    <t>Раздел 5. Вынесено постановлений об оплате процессуальных издержек за счет средств федерального бюджета, а также передано документов об оплате компенсационного вознаграждения присяжным заседателям и о возмещении иных расходов присяжным заседателям</t>
  </si>
  <si>
    <t xml:space="preserve">  Утверждена 
приказом Судебного департамента
при Верховном Суде Российской Федерации
от 11.04.2017 № 65 
(в редакции приказа от 26.06.2024 № 153)</t>
  </si>
  <si>
    <t>Примечание к разделам 2, 3, 4: 
1 По дате судебного постановления, на основании которого исполнение не производится. Не направлялось на принудительное исполнение в связи с отменой, 
изменением в кассации, освобождением от уплаты госпошлины в порядке исполнения решения,  добровольной уплаты установленной части административного  штрафа в соответствии с ч. 1.3 ст. 32.2 КоАП РФ.
2 Оплачено должником до возбуждения исполнительного производства после направления для принудительного исполнения судом.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Количество учтенных сумм.
4 Суммы указываются в рублях без копеек.
5 В случае добровольной уплаты наложенного судом административного штрафа с учётом статьи 32.2 КоАП РФ, остаток суммы штрафа, не подлежащий взысканию, учитывается в графе 4 «не направлялось на принудительное исполнение в установленных законом случаях» по  строке 7 «Штрафы как вид наказания по делам об административных правонарушениях» , в случаях добровольной уплаты по переданному на принудительное исполнение судебного акта  - в графе 7 раздела 2. 
6 Показатель должен быть сопоставим с соответствующими значениями статистической отчетности по формам № 10-а "Отчет о числе осужденных по всем составам преступлений Уголовного кодекса Российской Федерации и иных лиц, в отношении которых вынесены судебные акты по уголовным делам" и № 10.1 "Отчет о числе привлеченных к уголовной ответственности и видах уголовного наказания": 1) графа 1 строка 1 раздела 4 формы № 4 равна сумме граф 1, 2, 10, 11 по сумме строк 40, 41, 42, 43 раздела 8 формы № 10-а; 2) графа 1 строка 2 раздела 4 формы № 4 равна сумме граф 1, 2, 10, 11 по сумме строк 44, 45, 46, 47, 48 раздела 8 формы № 10-а; 3) графа 4 строка 1 раздела 4 формы № 4 равна графе 32 строка 54 формы № 10.1; 4) графа 4 строка 2 раздела 4 формы № 4 равна графе 32 строка 55 формы № 10.1.
7 В соответствии с пунктами 1, 4.1 части 3 статьи 81 УПК РФ, а также с пунктом 13 Постановления Пленума Верховного Суда РФ от 14.06.2018 № 17 "О некоторых вопросах, связанных с применением конфискации имущества в уголовном судопроизводстве".
8 Сведения о суммах средств, обращенных с доход государства (конфискованного в соотв. со ст. 104.1 УК РФ), учитываются по судебным актам, вступившим в законную силу в отчетном периоде.</t>
  </si>
  <si>
    <t>20 января и 15 июля</t>
  </si>
  <si>
    <t>Бумажный вариант электронной версии не представлять</t>
  </si>
  <si>
    <t>председатель суда Коваль А.В.</t>
  </si>
  <si>
    <t>начальник отдела</t>
  </si>
  <si>
    <t>Каширина Н.Ю.</t>
  </si>
  <si>
    <t>8(84550)2-24-04</t>
  </si>
  <si>
    <t>12.01.2026г.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</si>
</sst>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[$-F800]dddd\,\ mmmm\ dd\,\ yyyy"/>
    <numFmt numFmtId="166" formatCode="[&lt;=9999999]###\-####;\(###\)\ ###\-####"/>
  </numFmts>
  <fonts count="76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sz val="10"/>
      <color indexed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8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color indexed="3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9"/>
      <color indexed="10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b/>
      <sz val="30"/>
      <name val="Times New Roman CYR"/>
      <charset val="204"/>
    </font>
    <font>
      <b/>
      <sz val="22"/>
      <name val="Times New Roman CYR"/>
      <family val="1"/>
      <charset val="204"/>
    </font>
    <font>
      <b/>
      <vertAlign val="superscript"/>
      <sz val="22"/>
      <name val="Times New Roman CYR"/>
      <charset val="204"/>
    </font>
    <font>
      <b/>
      <sz val="22"/>
      <name val="Times New Roman CYR"/>
      <charset val="204"/>
    </font>
    <font>
      <b/>
      <sz val="18"/>
      <name val="Times New Roman CYR"/>
      <charset val="204"/>
    </font>
    <font>
      <sz val="20"/>
      <name val="Times New Roman CYR"/>
      <family val="1"/>
      <charset val="204"/>
    </font>
    <font>
      <b/>
      <sz val="20"/>
      <name val="Times New Roman CYR"/>
      <family val="1"/>
      <charset val="204"/>
    </font>
    <font>
      <sz val="18"/>
      <name val="Times New Roman CYR"/>
      <family val="1"/>
      <charset val="204"/>
    </font>
    <font>
      <b/>
      <sz val="36"/>
      <name val="Times New Roman CYR"/>
      <family val="1"/>
      <charset val="204"/>
    </font>
    <font>
      <b/>
      <sz val="26"/>
      <name val="Times New Roman CYR"/>
      <charset val="204"/>
    </font>
    <font>
      <b/>
      <sz val="18"/>
      <name val="Times New Roman CYR"/>
      <family val="1"/>
      <charset val="204"/>
    </font>
    <font>
      <sz val="22"/>
      <name val="Times New Roman CYR"/>
      <charset val="204"/>
    </font>
    <font>
      <sz val="16"/>
      <name val="Times New Roman CYR"/>
      <family val="1"/>
      <charset val="204"/>
    </font>
    <font>
      <b/>
      <sz val="24"/>
      <name val="Times New Roman CYR"/>
      <family val="1"/>
      <charset val="204"/>
    </font>
    <font>
      <sz val="22"/>
      <name val="Times New Roman CYR"/>
      <family val="1"/>
      <charset val="204"/>
    </font>
    <font>
      <sz val="22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vertAlign val="superscript"/>
      <sz val="36"/>
      <name val="Times New Roman"/>
      <family val="1"/>
      <charset val="204"/>
    </font>
    <font>
      <sz val="20"/>
      <name val="Times New Roman CYR"/>
      <charset val="204"/>
    </font>
    <font>
      <vertAlign val="superscript"/>
      <sz val="20"/>
      <name val="Times New Roman CYR"/>
      <charset val="204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9"/>
      <name val="Times New Roman"/>
      <family val="1"/>
      <charset val="204"/>
    </font>
    <font>
      <b/>
      <sz val="28"/>
      <name val="Times New Roman CYR"/>
      <charset val="204"/>
    </font>
    <font>
      <b/>
      <sz val="2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name val="Arial Cyr"/>
      <charset val="204"/>
    </font>
    <font>
      <sz val="10"/>
      <color indexed="64"/>
      <name val="Arial"/>
      <charset val="1"/>
    </font>
    <font>
      <sz val="9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5FBE4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18" fillId="0" borderId="0"/>
    <xf numFmtId="0" fontId="18" fillId="0" borderId="0"/>
    <xf numFmtId="0" fontId="72" fillId="0" borderId="0"/>
    <xf numFmtId="0" fontId="31" fillId="0" borderId="0" applyNumberFormat="0"/>
    <xf numFmtId="0" fontId="18" fillId="0" borderId="0"/>
    <xf numFmtId="0" fontId="31" fillId="0" borderId="0" applyNumberFormat="0"/>
    <xf numFmtId="0" fontId="18" fillId="0" borderId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/>
    <xf numFmtId="0" fontId="18" fillId="0" borderId="0"/>
    <xf numFmtId="0" fontId="18" fillId="0" borderId="0"/>
    <xf numFmtId="0" fontId="31" fillId="0" borderId="0" applyNumberFormat="0"/>
    <xf numFmtId="0" fontId="31" fillId="0" borderId="0" applyNumberFormat="0"/>
    <xf numFmtId="0" fontId="18" fillId="0" borderId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 applyNumberFormat="0"/>
    <xf numFmtId="0" fontId="73" fillId="0" borderId="0" applyNumberFormat="0"/>
    <xf numFmtId="0" fontId="32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9" fillId="0" borderId="0" applyNumberFormat="0"/>
    <xf numFmtId="0" fontId="31" fillId="0" borderId="0" applyNumberFormat="0"/>
    <xf numFmtId="0" fontId="18" fillId="0" borderId="0"/>
    <xf numFmtId="0" fontId="31" fillId="0" borderId="0" applyNumberFormat="0"/>
    <xf numFmtId="0" fontId="31" fillId="0" borderId="0" applyNumberFormat="0"/>
    <xf numFmtId="0" fontId="69" fillId="0" borderId="0" applyNumberFormat="0"/>
    <xf numFmtId="0" fontId="31" fillId="0" borderId="0" applyNumberFormat="0"/>
    <xf numFmtId="0" fontId="18" fillId="0" borderId="0"/>
    <xf numFmtId="0" fontId="31" fillId="0" borderId="0" applyNumberFormat="0"/>
    <xf numFmtId="0" fontId="31" fillId="0" borderId="0" applyNumberFormat="0"/>
    <xf numFmtId="0" fontId="31" fillId="0" borderId="0" applyNumberFormat="0"/>
    <xf numFmtId="0" fontId="31" fillId="0" borderId="0"/>
    <xf numFmtId="0" fontId="74" fillId="0" borderId="0"/>
    <xf numFmtId="0" fontId="31" fillId="0" borderId="0" applyNumberFormat="0"/>
    <xf numFmtId="0" fontId="70" fillId="0" borderId="0" applyNumberFormat="0"/>
    <xf numFmtId="0" fontId="31" fillId="0" borderId="0"/>
    <xf numFmtId="0" fontId="31" fillId="0" borderId="0" applyNumberFormat="0"/>
    <xf numFmtId="0" fontId="71" fillId="0" borderId="0" applyNumberFormat="0"/>
    <xf numFmtId="0" fontId="31" fillId="0" borderId="0"/>
    <xf numFmtId="0" fontId="71" fillId="0" borderId="0" applyNumberFormat="0"/>
    <xf numFmtId="0" fontId="1" fillId="0" borderId="0"/>
    <xf numFmtId="0" fontId="1" fillId="0" borderId="0"/>
  </cellStyleXfs>
  <cellXfs count="298">
    <xf numFmtId="0" fontId="0" fillId="0" borderId="0" xfId="0"/>
    <xf numFmtId="0" fontId="4" fillId="0" borderId="0" xfId="0" applyFont="1" applyProtection="1"/>
    <xf numFmtId="0" fontId="12" fillId="0" borderId="0" xfId="0" applyFont="1" applyFill="1" applyAlignment="1" applyProtection="1">
      <alignment shrinkToFit="1"/>
    </xf>
    <xf numFmtId="0" fontId="2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 applyProtection="1"/>
    <xf numFmtId="0" fontId="14" fillId="0" borderId="0" xfId="0" applyFont="1" applyBorder="1" applyAlignment="1" applyProtection="1">
      <alignment vertical="center" wrapText="1"/>
    </xf>
    <xf numFmtId="0" fontId="4" fillId="0" borderId="4" xfId="0" applyFont="1" applyBorder="1" applyProtection="1"/>
    <xf numFmtId="0" fontId="4" fillId="0" borderId="5" xfId="0" applyFont="1" applyBorder="1" applyProtection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/>
    <xf numFmtId="0" fontId="17" fillId="0" borderId="0" xfId="0" applyFont="1" applyProtection="1"/>
    <xf numFmtId="0" fontId="13" fillId="0" borderId="0" xfId="0" applyFont="1" applyProtection="1"/>
    <xf numFmtId="0" fontId="18" fillId="0" borderId="0" xfId="0" applyFont="1"/>
    <xf numFmtId="0" fontId="15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 applyProtection="1">
      <alignment shrinkToFit="1"/>
    </xf>
    <xf numFmtId="0" fontId="3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6" xfId="0" applyFont="1" applyFill="1" applyBorder="1" applyProtection="1"/>
    <xf numFmtId="0" fontId="3" fillId="0" borderId="0" xfId="0" applyFont="1" applyFill="1" applyBorder="1" applyAlignment="1" applyProtection="1">
      <alignment vertical="top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1" fillId="0" borderId="4" xfId="0" applyFont="1" applyBorder="1" applyAlignment="1" applyProtection="1">
      <alignment horizontal="left"/>
    </xf>
    <xf numFmtId="0" fontId="21" fillId="0" borderId="5" xfId="0" applyFont="1" applyBorder="1" applyAlignment="1" applyProtection="1">
      <alignment horizontal="left"/>
    </xf>
    <xf numFmtId="0" fontId="24" fillId="0" borderId="2" xfId="0" applyFont="1" applyBorder="1" applyAlignment="1" applyProtection="1">
      <alignment horizontal="right" wrapText="1"/>
    </xf>
    <xf numFmtId="0" fontId="24" fillId="2" borderId="2" xfId="0" applyFont="1" applyFill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wrapText="1"/>
    </xf>
    <xf numFmtId="0" fontId="24" fillId="0" borderId="2" xfId="0" applyFont="1" applyBorder="1" applyAlignment="1" applyProtection="1">
      <alignment wrapText="1"/>
    </xf>
    <xf numFmtId="164" fontId="4" fillId="0" borderId="0" xfId="0" applyNumberFormat="1" applyFont="1" applyProtection="1"/>
    <xf numFmtId="0" fontId="18" fillId="0" borderId="0" xfId="0" applyFont="1" applyFill="1"/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Border="1" applyAlignment="1"/>
    <xf numFmtId="49" fontId="27" fillId="0" borderId="0" xfId="0" applyNumberFormat="1" applyFont="1" applyFill="1"/>
    <xf numFmtId="0" fontId="1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27" fillId="0" borderId="8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3" fontId="11" fillId="0" borderId="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>
      <alignment horizontal="left" wrapText="1"/>
    </xf>
    <xf numFmtId="14" fontId="4" fillId="0" borderId="0" xfId="0" applyNumberFormat="1" applyFont="1" applyAlignment="1" applyProtection="1">
      <alignment horizontal="right"/>
    </xf>
    <xf numFmtId="0" fontId="16" fillId="0" borderId="0" xfId="0" quotePrefix="1" applyFont="1" applyAlignment="1" applyProtection="1">
      <alignment horizontal="right"/>
    </xf>
    <xf numFmtId="0" fontId="36" fillId="0" borderId="0" xfId="0" applyFont="1" applyFill="1" applyBorder="1" applyAlignment="1">
      <alignment vertical="center"/>
    </xf>
    <xf numFmtId="0" fontId="35" fillId="0" borderId="0" xfId="0" applyFont="1" applyFill="1" applyAlignment="1"/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Alignment="1">
      <alignment horizontal="left" vertical="top" wrapText="1"/>
    </xf>
    <xf numFmtId="0" fontId="37" fillId="0" borderId="0" xfId="0" applyFont="1" applyFill="1" applyAlignment="1"/>
    <xf numFmtId="0" fontId="29" fillId="0" borderId="0" xfId="0" applyFont="1" applyFill="1" applyAlignment="1"/>
    <xf numFmtId="0" fontId="28" fillId="0" borderId="0" xfId="0" applyFont="1" applyFill="1" applyBorder="1" applyAlignment="1">
      <alignment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43" fillId="0" borderId="9" xfId="0" applyNumberFormat="1" applyFont="1" applyFill="1" applyBorder="1" applyAlignment="1">
      <alignment vertical="center" wrapText="1"/>
    </xf>
    <xf numFmtId="49" fontId="43" fillId="0" borderId="9" xfId="0" applyNumberFormat="1" applyFont="1" applyFill="1" applyBorder="1" applyAlignment="1">
      <alignment horizontal="left" vertical="center" wrapText="1"/>
    </xf>
    <xf numFmtId="0" fontId="45" fillId="0" borderId="0" xfId="0" applyFont="1" applyFill="1"/>
    <xf numFmtId="0" fontId="41" fillId="0" borderId="10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49" fontId="49" fillId="0" borderId="10" xfId="61" applyNumberFormat="1" applyFont="1" applyFill="1" applyBorder="1" applyAlignment="1">
      <alignment vertical="center" wrapText="1"/>
    </xf>
    <xf numFmtId="0" fontId="42" fillId="0" borderId="9" xfId="0" applyNumberFormat="1" applyFont="1" applyFill="1" applyBorder="1" applyAlignment="1">
      <alignment horizontal="center" vertical="center" wrapText="1"/>
    </xf>
    <xf numFmtId="49" fontId="49" fillId="0" borderId="9" xfId="61" applyNumberFormat="1" applyFont="1" applyFill="1" applyBorder="1" applyAlignment="1">
      <alignment vertical="center" wrapText="1"/>
    </xf>
    <xf numFmtId="0" fontId="50" fillId="0" borderId="0" xfId="0" applyFont="1" applyFill="1" applyAlignment="1">
      <alignment horizontal="left" vertical="center"/>
    </xf>
    <xf numFmtId="0" fontId="28" fillId="0" borderId="11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vertical="center" wrapText="1"/>
    </xf>
    <xf numFmtId="0" fontId="48" fillId="0" borderId="9" xfId="0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>
      <alignment horizontal="left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52" fillId="0" borderId="9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left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justify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6" fillId="0" borderId="9" xfId="0" applyFont="1" applyFill="1" applyBorder="1" applyAlignment="1">
      <alignment horizontal="left" vertical="center" wrapText="1"/>
    </xf>
    <xf numFmtId="0" fontId="57" fillId="0" borderId="9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55" fillId="0" borderId="12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55" fillId="0" borderId="9" xfId="0" applyFont="1" applyFill="1" applyBorder="1" applyAlignment="1">
      <alignment vertical="center"/>
    </xf>
    <xf numFmtId="0" fontId="57" fillId="0" borderId="0" xfId="0" applyFont="1" applyFill="1" applyBorder="1"/>
    <xf numFmtId="0" fontId="57" fillId="0" borderId="0" xfId="62" applyFont="1" applyFill="1" applyBorder="1" applyAlignment="1">
      <alignment horizontal="center" vertical="top"/>
    </xf>
    <xf numFmtId="0" fontId="58" fillId="0" borderId="0" xfId="0" applyFont="1" applyFill="1" applyAlignment="1">
      <alignment horizontal="right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44" fillId="0" borderId="9" xfId="0" applyFont="1" applyFill="1" applyBorder="1" applyAlignment="1">
      <alignment horizontal="center" vertical="center" wrapText="1"/>
    </xf>
    <xf numFmtId="3" fontId="55" fillId="2" borderId="9" xfId="0" applyNumberFormat="1" applyFont="1" applyFill="1" applyBorder="1" applyAlignment="1">
      <alignment horizontal="right" vertical="center"/>
    </xf>
    <xf numFmtId="0" fontId="58" fillId="0" borderId="0" xfId="0" applyFont="1" applyFill="1" applyAlignment="1">
      <alignment wrapText="1"/>
    </xf>
    <xf numFmtId="166" fontId="58" fillId="0" borderId="14" xfId="62" applyNumberFormat="1" applyFont="1" applyFill="1" applyBorder="1" applyAlignment="1"/>
    <xf numFmtId="0" fontId="58" fillId="0" borderId="0" xfId="62" applyFont="1" applyFill="1" applyBorder="1" applyAlignment="1">
      <alignment horizontal="left" vertical="center"/>
    </xf>
    <xf numFmtId="0" fontId="58" fillId="0" borderId="0" xfId="0" applyFont="1" applyFill="1" applyBorder="1" applyAlignment="1">
      <alignment wrapText="1"/>
    </xf>
    <xf numFmtId="0" fontId="57" fillId="0" borderId="0" xfId="62" applyFont="1" applyFill="1" applyBorder="1" applyAlignment="1">
      <alignment vertical="top" wrapText="1"/>
    </xf>
    <xf numFmtId="0" fontId="58" fillId="0" borderId="0" xfId="62" applyFont="1" applyFill="1" applyBorder="1" applyAlignment="1">
      <alignment vertical="center" wrapText="1"/>
    </xf>
    <xf numFmtId="0" fontId="58" fillId="0" borderId="0" xfId="0" applyFont="1" applyFill="1" applyBorder="1" applyAlignment="1"/>
    <xf numFmtId="0" fontId="43" fillId="0" borderId="0" xfId="0" applyFont="1" applyFill="1" applyAlignment="1">
      <alignment horizontal="left" vertical="center"/>
    </xf>
    <xf numFmtId="0" fontId="63" fillId="0" borderId="0" xfId="0" applyFont="1" applyBorder="1" applyAlignment="1">
      <alignment vertical="center" wrapText="1"/>
    </xf>
    <xf numFmtId="49" fontId="43" fillId="0" borderId="0" xfId="0" applyNumberFormat="1" applyFont="1" applyFill="1" applyBorder="1" applyAlignment="1">
      <alignment vertical="top" wrapText="1"/>
    </xf>
    <xf numFmtId="0" fontId="43" fillId="0" borderId="0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/>
    <xf numFmtId="0" fontId="64" fillId="0" borderId="8" xfId="0" applyFont="1" applyFill="1" applyBorder="1" applyAlignment="1">
      <alignment wrapText="1"/>
    </xf>
    <xf numFmtId="0" fontId="64" fillId="0" borderId="0" xfId="0" applyFont="1" applyFill="1"/>
    <xf numFmtId="3" fontId="67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67" fillId="4" borderId="9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Fill="1" applyBorder="1" applyAlignment="1">
      <alignment vertical="center"/>
    </xf>
    <xf numFmtId="49" fontId="48" fillId="0" borderId="9" xfId="0" applyNumberFormat="1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/>
    </xf>
    <xf numFmtId="0" fontId="58" fillId="0" borderId="14" xfId="62" applyFont="1" applyFill="1" applyBorder="1" applyAlignment="1">
      <alignment vertical="center" wrapText="1"/>
    </xf>
    <xf numFmtId="0" fontId="61" fillId="0" borderId="0" xfId="0" applyFont="1" applyFill="1"/>
    <xf numFmtId="0" fontId="43" fillId="0" borderId="0" xfId="0" applyFont="1" applyFill="1" applyBorder="1"/>
    <xf numFmtId="0" fontId="57" fillId="5" borderId="0" xfId="0" applyFont="1" applyFill="1" applyBorder="1" applyAlignment="1">
      <alignment horizontal="center" vertical="center"/>
    </xf>
    <xf numFmtId="3" fontId="68" fillId="5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3" fontId="16" fillId="5" borderId="0" xfId="0" applyNumberFormat="1" applyFont="1" applyFill="1" applyBorder="1" applyAlignment="1">
      <alignment horizontal="right" vertical="center"/>
    </xf>
    <xf numFmtId="14" fontId="4" fillId="0" borderId="0" xfId="0" applyNumberFormat="1" applyFont="1" applyProtection="1"/>
    <xf numFmtId="0" fontId="64" fillId="0" borderId="0" xfId="23" applyFont="1" applyFill="1" applyAlignment="1">
      <alignment horizontal="left" vertical="center"/>
    </xf>
    <xf numFmtId="0" fontId="64" fillId="0" borderId="8" xfId="23" applyFont="1" applyFill="1" applyBorder="1" applyAlignment="1">
      <alignment horizontal="left" vertical="center" wrapText="1"/>
    </xf>
    <xf numFmtId="3" fontId="67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67" fillId="6" borderId="9" xfId="0" applyNumberFormat="1" applyFont="1" applyFill="1" applyBorder="1" applyAlignment="1" applyProtection="1">
      <alignment horizontal="right" vertical="center"/>
      <protection locked="0"/>
    </xf>
    <xf numFmtId="3" fontId="67" fillId="4" borderId="9" xfId="0" applyNumberFormat="1" applyFont="1" applyFill="1" applyBorder="1" applyAlignment="1" applyProtection="1">
      <alignment horizontal="right" vertical="center"/>
      <protection locked="0"/>
    </xf>
    <xf numFmtId="3" fontId="42" fillId="7" borderId="9" xfId="0" applyNumberFormat="1" applyFont="1" applyFill="1" applyBorder="1" applyAlignment="1" applyProtection="1">
      <alignment horizontal="right" vertical="center" wrapText="1"/>
      <protection locked="0"/>
    </xf>
    <xf numFmtId="3" fontId="67" fillId="4" borderId="9" xfId="0" applyNumberFormat="1" applyFont="1" applyFill="1" applyBorder="1" applyAlignment="1" applyProtection="1">
      <alignment horizontal="right" vertical="center"/>
      <protection locked="0"/>
    </xf>
    <xf numFmtId="3" fontId="68" fillId="6" borderId="9" xfId="0" applyNumberFormat="1" applyFont="1" applyFill="1" applyBorder="1" applyAlignment="1">
      <alignment horizontal="right" vertical="center"/>
    </xf>
    <xf numFmtId="3" fontId="68" fillId="6" borderId="9" xfId="0" applyNumberFormat="1" applyFont="1" applyFill="1" applyBorder="1" applyAlignment="1">
      <alignment horizontal="right" vertical="center"/>
    </xf>
    <xf numFmtId="3" fontId="67" fillId="8" borderId="9" xfId="0" applyNumberFormat="1" applyFont="1" applyFill="1" applyBorder="1" applyAlignment="1" applyProtection="1">
      <alignment horizontal="right" vertical="center" wrapText="1"/>
      <protection locked="0"/>
    </xf>
    <xf numFmtId="3" fontId="68" fillId="8" borderId="9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75" fillId="0" borderId="0" xfId="0" applyFont="1" applyProtection="1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66" fillId="0" borderId="19" xfId="0" applyFont="1" applyBorder="1" applyAlignment="1" applyProtection="1">
      <alignment horizontal="center" vertical="center" wrapText="1"/>
      <protection locked="0"/>
    </xf>
    <xf numFmtId="0" fontId="66" fillId="0" borderId="16" xfId="0" applyFont="1" applyBorder="1" applyAlignment="1" applyProtection="1">
      <alignment horizontal="center" vertical="center" wrapText="1"/>
      <protection locked="0"/>
    </xf>
    <xf numFmtId="0" fontId="66" fillId="0" borderId="17" xfId="0" applyFont="1" applyBorder="1" applyAlignment="1" applyProtection="1">
      <alignment horizontal="center" vertical="center" wrapText="1"/>
      <protection locked="0"/>
    </xf>
    <xf numFmtId="0" fontId="66" fillId="0" borderId="6" xfId="0" applyFont="1" applyBorder="1" applyAlignment="1" applyProtection="1">
      <alignment horizontal="center" vertical="center" wrapText="1"/>
      <protection locked="0"/>
    </xf>
    <xf numFmtId="0" fontId="66" fillId="0" borderId="0" xfId="0" applyFont="1" applyBorder="1" applyAlignment="1" applyProtection="1">
      <alignment horizontal="center" vertical="center" wrapText="1"/>
      <protection locked="0"/>
    </xf>
    <xf numFmtId="0" fontId="66" fillId="0" borderId="18" xfId="0" applyFont="1" applyBorder="1" applyAlignment="1" applyProtection="1">
      <alignment horizontal="center" vertical="center" wrapText="1"/>
      <protection locked="0"/>
    </xf>
    <xf numFmtId="0" fontId="66" fillId="0" borderId="1" xfId="0" applyFont="1" applyBorder="1" applyAlignment="1" applyProtection="1">
      <alignment horizontal="center" vertical="center" wrapText="1"/>
      <protection locked="0"/>
    </xf>
    <xf numFmtId="0" fontId="66" fillId="0" borderId="2" xfId="0" applyFont="1" applyBorder="1" applyAlignment="1" applyProtection="1">
      <alignment horizontal="center" vertical="center" wrapText="1"/>
      <protection locked="0"/>
    </xf>
    <xf numFmtId="0" fontId="66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1" fillId="0" borderId="4" xfId="0" applyFont="1" applyBorder="1" applyAlignment="1" applyProtection="1">
      <alignment horizontal="center"/>
    </xf>
    <xf numFmtId="0" fontId="23" fillId="0" borderId="5" xfId="0" applyFont="1" applyBorder="1" applyProtection="1"/>
    <xf numFmtId="0" fontId="23" fillId="0" borderId="7" xfId="0" applyFont="1" applyBorder="1" applyProtection="1"/>
    <xf numFmtId="0" fontId="3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1" fillId="0" borderId="5" xfId="0" applyFont="1" applyBorder="1" applyAlignment="1" applyProtection="1">
      <alignment horizontal="center"/>
    </xf>
    <xf numFmtId="0" fontId="21" fillId="0" borderId="7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top"/>
    </xf>
    <xf numFmtId="0" fontId="7" fillId="0" borderId="5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/>
    </xf>
    <xf numFmtId="0" fontId="48" fillId="0" borderId="26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/>
    </xf>
    <xf numFmtId="0" fontId="36" fillId="0" borderId="24" xfId="0" applyFont="1" applyFill="1" applyBorder="1" applyAlignment="1">
      <alignment horizontal="left"/>
    </xf>
    <xf numFmtId="0" fontId="42" fillId="0" borderId="14" xfId="61" applyFont="1" applyFill="1" applyBorder="1" applyAlignment="1">
      <alignment horizontal="left" vertical="center" wrapText="1"/>
    </xf>
    <xf numFmtId="49" fontId="41" fillId="0" borderId="10" xfId="0" applyNumberFormat="1" applyFont="1" applyFill="1" applyBorder="1" applyAlignment="1">
      <alignment vertical="center" wrapText="1"/>
    </xf>
    <xf numFmtId="49" fontId="41" fillId="0" borderId="24" xfId="0" applyNumberFormat="1" applyFont="1" applyFill="1" applyBorder="1" applyAlignment="1">
      <alignment vertical="center" wrapText="1"/>
    </xf>
    <xf numFmtId="49" fontId="61" fillId="0" borderId="0" xfId="0" applyNumberFormat="1" applyFont="1" applyFill="1" applyBorder="1" applyAlignment="1">
      <alignment vertical="center" wrapText="1"/>
    </xf>
    <xf numFmtId="0" fontId="63" fillId="0" borderId="0" xfId="0" applyFont="1" applyBorder="1" applyAlignment="1">
      <alignment vertical="center" wrapText="1"/>
    </xf>
    <xf numFmtId="0" fontId="42" fillId="0" borderId="12" xfId="0" applyFont="1" applyFill="1" applyBorder="1" applyAlignment="1">
      <alignment horizontal="center" vertical="center" textRotation="90" wrapText="1"/>
    </xf>
    <xf numFmtId="0" fontId="42" fillId="0" borderId="27" xfId="0" applyFont="1" applyFill="1" applyBorder="1" applyAlignment="1">
      <alignment horizontal="center" vertical="center" textRotation="90" wrapText="1"/>
    </xf>
    <xf numFmtId="0" fontId="42" fillId="0" borderId="15" xfId="0" applyFont="1" applyFill="1" applyBorder="1" applyAlignment="1">
      <alignment horizontal="center" vertical="center" textRotation="90" wrapText="1"/>
    </xf>
    <xf numFmtId="0" fontId="42" fillId="0" borderId="12" xfId="0" applyFont="1" applyFill="1" applyBorder="1" applyAlignment="1">
      <alignment horizontal="left" vertical="center" textRotation="90" wrapText="1"/>
    </xf>
    <xf numFmtId="0" fontId="42" fillId="0" borderId="27" xfId="0" applyFont="1" applyFill="1" applyBorder="1" applyAlignment="1">
      <alignment horizontal="left" vertical="center" textRotation="90" wrapText="1"/>
    </xf>
    <xf numFmtId="0" fontId="42" fillId="0" borderId="15" xfId="0" applyFont="1" applyFill="1" applyBorder="1" applyAlignment="1">
      <alignment horizontal="left" vertical="center" textRotation="90" wrapText="1"/>
    </xf>
    <xf numFmtId="49" fontId="43" fillId="0" borderId="10" xfId="0" applyNumberFormat="1" applyFont="1" applyFill="1" applyBorder="1" applyAlignment="1">
      <alignment horizontal="left" vertical="center" wrapText="1"/>
    </xf>
    <xf numFmtId="49" fontId="44" fillId="0" borderId="24" xfId="0" applyNumberFormat="1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vertical="center"/>
    </xf>
    <xf numFmtId="0" fontId="42" fillId="0" borderId="26" xfId="0" applyFont="1" applyFill="1" applyBorder="1" applyAlignment="1">
      <alignment vertical="center"/>
    </xf>
    <xf numFmtId="0" fontId="42" fillId="0" borderId="10" xfId="0" applyFont="1" applyFill="1" applyBorder="1" applyAlignment="1">
      <alignment horizontal="left" vertical="top" wrapText="1"/>
    </xf>
    <xf numFmtId="0" fontId="42" fillId="0" borderId="25" xfId="0" applyFont="1" applyFill="1" applyBorder="1" applyAlignment="1">
      <alignment horizontal="left" vertical="top" wrapText="1"/>
    </xf>
    <xf numFmtId="0" fontId="42" fillId="0" borderId="24" xfId="0" applyFont="1" applyFill="1" applyBorder="1" applyAlignment="1">
      <alignment horizontal="left" vertical="top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49" fontId="48" fillId="0" borderId="24" xfId="0" applyNumberFormat="1" applyFont="1" applyFill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49" fontId="39" fillId="0" borderId="28" xfId="0" applyNumberFormat="1" applyFont="1" applyFill="1" applyBorder="1" applyAlignment="1">
      <alignment horizontal="center" vertical="center" wrapText="1"/>
    </xf>
    <xf numFmtId="49" fontId="39" fillId="0" borderId="29" xfId="0" applyNumberFormat="1" applyFont="1" applyFill="1" applyBorder="1" applyAlignment="1">
      <alignment horizontal="center" vertical="center" wrapText="1"/>
    </xf>
    <xf numFmtId="49" fontId="39" fillId="0" borderId="30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left" vertical="top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42" fillId="0" borderId="25" xfId="0" applyFont="1" applyFill="1" applyBorder="1" applyAlignment="1">
      <alignment horizontal="left" vertical="center" wrapText="1"/>
    </xf>
    <xf numFmtId="0" fontId="42" fillId="0" borderId="24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left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7" fillId="0" borderId="8" xfId="62" applyFont="1" applyFill="1" applyBorder="1" applyAlignment="1">
      <alignment horizontal="center" vertical="top"/>
    </xf>
    <xf numFmtId="0" fontId="57" fillId="0" borderId="0" xfId="62" applyFont="1" applyFill="1" applyBorder="1" applyAlignment="1">
      <alignment horizontal="center" vertical="top"/>
    </xf>
    <xf numFmtId="0" fontId="36" fillId="0" borderId="14" xfId="0" applyFont="1" applyFill="1" applyBorder="1" applyAlignment="1">
      <alignment horizontal="left" vertical="center" wrapText="1"/>
    </xf>
    <xf numFmtId="0" fontId="58" fillId="0" borderId="0" xfId="62" applyFont="1" applyFill="1" applyBorder="1" applyAlignment="1">
      <alignment horizontal="left" vertical="top" wrapText="1"/>
    </xf>
    <xf numFmtId="0" fontId="57" fillId="0" borderId="0" xfId="62" applyFont="1" applyFill="1" applyBorder="1" applyAlignment="1">
      <alignment horizontal="center" vertical="top" wrapText="1"/>
    </xf>
    <xf numFmtId="165" fontId="58" fillId="0" borderId="14" xfId="62" applyNumberFormat="1" applyFont="1" applyFill="1" applyBorder="1" applyAlignment="1">
      <alignment horizontal="center"/>
    </xf>
    <xf numFmtId="0" fontId="57" fillId="0" borderId="8" xfId="62" applyFont="1" applyFill="1" applyBorder="1" applyAlignment="1">
      <alignment horizontal="center" vertical="top" wrapText="1"/>
    </xf>
    <xf numFmtId="0" fontId="42" fillId="0" borderId="0" xfId="0" applyFont="1" applyBorder="1" applyAlignment="1">
      <alignment vertical="center"/>
    </xf>
    <xf numFmtId="0" fontId="42" fillId="0" borderId="26" xfId="0" applyFont="1" applyBorder="1" applyAlignment="1">
      <alignment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>
      <alignment horizontal="left" vertical="center" wrapText="1"/>
    </xf>
    <xf numFmtId="0" fontId="58" fillId="0" borderId="0" xfId="62" applyFont="1" applyFill="1" applyBorder="1" applyAlignment="1">
      <alignment horizontal="left" vertical="center" wrapText="1"/>
    </xf>
    <xf numFmtId="0" fontId="58" fillId="0" borderId="0" xfId="0" applyFont="1" applyFill="1" applyAlignment="1">
      <alignment horizontal="center" wrapText="1"/>
    </xf>
    <xf numFmtId="0" fontId="58" fillId="0" borderId="14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6" xfId="0" applyFont="1" applyBorder="1" applyAlignment="1" applyProtection="1">
      <alignment horizontal="center"/>
    </xf>
  </cellXfs>
  <cellStyles count="63">
    <cellStyle name="Normal 3" xfId="1"/>
    <cellStyle name="Normal 4" xfId="2"/>
    <cellStyle name="Normal_(+)Ф.01(оперативка)_2004" xfId="3"/>
    <cellStyle name="Обычный" xfId="0" builtinId="0"/>
    <cellStyle name="Обычный 10" xfId="4"/>
    <cellStyle name="Обычный 11" xfId="5"/>
    <cellStyle name="Обычный 11 2" xfId="6"/>
    <cellStyle name="Обычный 11 3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6 2 2" xfId="14"/>
    <cellStyle name="Обычный 16 3" xfId="15"/>
    <cellStyle name="Обычный 17" xfId="16"/>
    <cellStyle name="Обычный 17 2" xfId="17"/>
    <cellStyle name="Обычный 18" xfId="18"/>
    <cellStyle name="Обычный 18 2" xfId="19"/>
    <cellStyle name="Обычный 19" xfId="20"/>
    <cellStyle name="Обычный 19 2" xfId="21"/>
    <cellStyle name="Обычный 2" xfId="22"/>
    <cellStyle name="Обычный 2 2" xfId="23"/>
    <cellStyle name="Обычный 2 2 2" xfId="24"/>
    <cellStyle name="Обычный 20" xfId="25"/>
    <cellStyle name="Обычный 20 2" xfId="26"/>
    <cellStyle name="Обычный 21" xfId="27"/>
    <cellStyle name="Обычный 22" xfId="28"/>
    <cellStyle name="Обычный 22 2" xfId="29"/>
    <cellStyle name="Обычный 23" xfId="30"/>
    <cellStyle name="Обычный 23 2" xfId="31"/>
    <cellStyle name="Обычный 24" xfId="32"/>
    <cellStyle name="Обычный 3" xfId="33"/>
    <cellStyle name="Обычный 3 2" xfId="34"/>
    <cellStyle name="Обычный 3 3" xfId="35"/>
    <cellStyle name="Обычный 4" xfId="36"/>
    <cellStyle name="Обычный 4 2" xfId="37"/>
    <cellStyle name="Обычный 4 3" xfId="38"/>
    <cellStyle name="Обычный 4 4" xfId="39"/>
    <cellStyle name="Обычный 4 5" xfId="40"/>
    <cellStyle name="Обычный 5" xfId="41"/>
    <cellStyle name="Обычный 5 2" xfId="42"/>
    <cellStyle name="Обычный 5 2 2" xfId="43"/>
    <cellStyle name="Обычный 5 2 3" xfId="44"/>
    <cellStyle name="Обычный 5 3" xfId="45"/>
    <cellStyle name="Обычный 6" xfId="46"/>
    <cellStyle name="Обычный 6 2" xfId="47"/>
    <cellStyle name="Обычный 6 2 2" xfId="48"/>
    <cellStyle name="Обычный 6 2 3" xfId="49"/>
    <cellStyle name="Обычный 6 3" xfId="50"/>
    <cellStyle name="Обычный 7" xfId="51"/>
    <cellStyle name="Обычный 7 2" xfId="52"/>
    <cellStyle name="Обычный 7 3" xfId="53"/>
    <cellStyle name="Обычный 7 4" xfId="54"/>
    <cellStyle name="Обычный 8" xfId="55"/>
    <cellStyle name="Обычный 8 2" xfId="56"/>
    <cellStyle name="Обычный 8 3" xfId="57"/>
    <cellStyle name="Обычный 9" xfId="58"/>
    <cellStyle name="Обычный 9 2" xfId="59"/>
    <cellStyle name="Обычный 9 3" xfId="60"/>
    <cellStyle name="Обычный_Шаблон формы №4_2003" xfId="61"/>
    <cellStyle name="Обычный_Шаблон формы №8_2003" xfId="62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186" name="Line 1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187" name="Line 2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188" name="Line 3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189" name="Line 4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190" name="Line 5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191" name="Line 6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192" name="Line 7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193" name="Line 8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194" name="Line 1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195" name="Line 2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196" name="Line 3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197" name="Line 4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198" name="Line 5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199" name="Line 6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00" name="Line 7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01" name="Line 8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02" name="Line 1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203" name="Line 2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04" name="Line 3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205" name="Line 4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06" name="Line 5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07" name="Line 6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208" name="Line 7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209" name="Line 8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10" name="Line 1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211" name="Line 2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12" name="Line 3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213" name="Line 4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14" name="Line 5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15" name="Line 6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16" name="Line 7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17" name="Line 8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18" name="Line 1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219" name="Line 2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20" name="Line 3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4221" name="Line 4"/>
        <xdr:cNvSpPr>
          <a:spLocks noChangeShapeType="1"/>
        </xdr:cNvSpPr>
      </xdr:nvSpPr>
      <xdr:spPr bwMode="auto">
        <a:xfrm>
          <a:off x="29698950" y="2776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22" name="Line 5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4223" name="Line 6"/>
        <xdr:cNvSpPr>
          <a:spLocks noChangeShapeType="1"/>
        </xdr:cNvSpPr>
      </xdr:nvSpPr>
      <xdr:spPr bwMode="auto">
        <a:xfrm>
          <a:off x="24269700" y="263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224" name="Line 7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19050</xdr:rowOff>
    </xdr:from>
    <xdr:to>
      <xdr:col>7</xdr:col>
      <xdr:colOff>0</xdr:colOff>
      <xdr:row>30</xdr:row>
      <xdr:rowOff>19050</xdr:rowOff>
    </xdr:to>
    <xdr:sp macro="" textlink="">
      <xdr:nvSpPr>
        <xdr:cNvPr id="84225" name="Line 8"/>
        <xdr:cNvSpPr>
          <a:spLocks noChangeShapeType="1"/>
        </xdr:cNvSpPr>
      </xdr:nvSpPr>
      <xdr:spPr bwMode="auto">
        <a:xfrm>
          <a:off x="26984325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26" name="Line 1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227" name="Line 2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28" name="Line 3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4229" name="Line 4"/>
        <xdr:cNvSpPr>
          <a:spLocks noChangeShapeType="1"/>
        </xdr:cNvSpPr>
      </xdr:nvSpPr>
      <xdr:spPr bwMode="auto">
        <a:xfrm>
          <a:off x="29698950" y="2631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30" name="Line 5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4231" name="Line 6"/>
        <xdr:cNvSpPr>
          <a:spLocks noChangeShapeType="1"/>
        </xdr:cNvSpPr>
      </xdr:nvSpPr>
      <xdr:spPr bwMode="auto">
        <a:xfrm>
          <a:off x="24269700" y="2519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32" name="Line 7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4233" name="Line 8"/>
        <xdr:cNvSpPr>
          <a:spLocks noChangeShapeType="1"/>
        </xdr:cNvSpPr>
      </xdr:nvSpPr>
      <xdr:spPr bwMode="auto">
        <a:xfrm>
          <a:off x="24269700" y="2722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4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5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6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7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8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39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0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1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2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3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4" name="Line 7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19050</xdr:rowOff>
    </xdr:to>
    <xdr:sp macro="" textlink="">
      <xdr:nvSpPr>
        <xdr:cNvPr id="84245" name="Line 8"/>
        <xdr:cNvSpPr>
          <a:spLocks noChangeShapeType="1"/>
        </xdr:cNvSpPr>
      </xdr:nvSpPr>
      <xdr:spPr bwMode="auto">
        <a:xfrm>
          <a:off x="24269700" y="3009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63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64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65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66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67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68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769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770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771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772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773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774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775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776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777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778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779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780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781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782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783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784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785" name="Line 7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786" name="Line 8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8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8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8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9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9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9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793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794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95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96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97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798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799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00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01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02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03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04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05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06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07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08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09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10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11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812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13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814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15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16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817" name="Line 7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818" name="Line 8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1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2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2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2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2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2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25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26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27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828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29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830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31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32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33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34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35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36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37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38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39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840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41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42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43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44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45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46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47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48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49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50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51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52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53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54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55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56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857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858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859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860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61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62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63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64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65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66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67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68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6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7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7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7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7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7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7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7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77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78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79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880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81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882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83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884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885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886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887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888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8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9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9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89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9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89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9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9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97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898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899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900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01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02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903" name="Line 7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904" name="Line 8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05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06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07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08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09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10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11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12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13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14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15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16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17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18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19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20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21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22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23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24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25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26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927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928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29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930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31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932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33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34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935" name="Line 7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31</xdr:row>
      <xdr:rowOff>9525</xdr:rowOff>
    </xdr:from>
    <xdr:to>
      <xdr:col>6</xdr:col>
      <xdr:colOff>0</xdr:colOff>
      <xdr:row>31</xdr:row>
      <xdr:rowOff>9525</xdr:rowOff>
    </xdr:to>
    <xdr:sp macro="" textlink="">
      <xdr:nvSpPr>
        <xdr:cNvPr id="85936" name="Line 8"/>
        <xdr:cNvSpPr>
          <a:spLocks noChangeShapeType="1"/>
        </xdr:cNvSpPr>
      </xdr:nvSpPr>
      <xdr:spPr bwMode="auto">
        <a:xfrm>
          <a:off x="24755475" y="2415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3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3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3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4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4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4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43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44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45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946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47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5948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49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50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51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52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53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54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55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56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57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5958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5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6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6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6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6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6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6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6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67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68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69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70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71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72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973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5974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975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5976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977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5978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7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8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8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8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8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8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8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8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8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8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8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599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9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599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93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5994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95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96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97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5998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5999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00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01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02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003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004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005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006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0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0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0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1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1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1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13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14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15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16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17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18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19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20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21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22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23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24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25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26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27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28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29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30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31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6032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33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6034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35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36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3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3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3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4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4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4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43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44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45" name="Line 1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6046" name="Line 2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47" name="Line 3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86048" name="Line 4"/>
        <xdr:cNvSpPr>
          <a:spLocks noChangeShapeType="1"/>
        </xdr:cNvSpPr>
      </xdr:nvSpPr>
      <xdr:spPr bwMode="auto">
        <a:xfrm>
          <a:off x="31099125" y="2371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49" name="Line 5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50" name="Line 6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51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52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53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54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55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56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57" name="Line 7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6</xdr:col>
      <xdr:colOff>0</xdr:colOff>
      <xdr:row>29</xdr:row>
      <xdr:rowOff>9525</xdr:rowOff>
    </xdr:to>
    <xdr:sp macro="" textlink="">
      <xdr:nvSpPr>
        <xdr:cNvPr id="86058" name="Line 8"/>
        <xdr:cNvSpPr>
          <a:spLocks noChangeShapeType="1"/>
        </xdr:cNvSpPr>
      </xdr:nvSpPr>
      <xdr:spPr bwMode="auto">
        <a:xfrm>
          <a:off x="24755475" y="2330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5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6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6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6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6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6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6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6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67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68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69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70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71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72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73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074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075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076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077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078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79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80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81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82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83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84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85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86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8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8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8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09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9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09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93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094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95" name="Line 1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96" name="Line 2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97" name="Line 3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86098" name="Line 4"/>
        <xdr:cNvSpPr>
          <a:spLocks noChangeShapeType="1"/>
        </xdr:cNvSpPr>
      </xdr:nvSpPr>
      <xdr:spPr bwMode="auto">
        <a:xfrm>
          <a:off x="31099125" y="2146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099" name="Line 5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0</xdr:colOff>
      <xdr:row>24</xdr:row>
      <xdr:rowOff>9525</xdr:rowOff>
    </xdr:to>
    <xdr:sp macro="" textlink="">
      <xdr:nvSpPr>
        <xdr:cNvPr id="86100" name="Line 6"/>
        <xdr:cNvSpPr>
          <a:spLocks noChangeShapeType="1"/>
        </xdr:cNvSpPr>
      </xdr:nvSpPr>
      <xdr:spPr bwMode="auto">
        <a:xfrm>
          <a:off x="24755475" y="1976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101" name="Line 7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86102" name="Line 8"/>
        <xdr:cNvSpPr>
          <a:spLocks noChangeShapeType="1"/>
        </xdr:cNvSpPr>
      </xdr:nvSpPr>
      <xdr:spPr bwMode="auto">
        <a:xfrm>
          <a:off x="2475547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103" name="Line 2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86104" name="Line 4"/>
        <xdr:cNvSpPr>
          <a:spLocks noChangeShapeType="1"/>
        </xdr:cNvSpPr>
      </xdr:nvSpPr>
      <xdr:spPr bwMode="auto">
        <a:xfrm>
          <a:off x="31099125" y="2329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105" name="Line 7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0</xdr:colOff>
      <xdr:row>30</xdr:row>
      <xdr:rowOff>9525</xdr:rowOff>
    </xdr:to>
    <xdr:sp macro="" textlink="">
      <xdr:nvSpPr>
        <xdr:cNvPr id="86106" name="Line 8"/>
        <xdr:cNvSpPr>
          <a:spLocks noChangeShapeType="1"/>
        </xdr:cNvSpPr>
      </xdr:nvSpPr>
      <xdr:spPr bwMode="auto">
        <a:xfrm>
          <a:off x="24755475" y="2372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107" name="Line 1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108" name="Line 2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109" name="Line 3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86110" name="Line 4"/>
        <xdr:cNvSpPr>
          <a:spLocks noChangeShapeType="1"/>
        </xdr:cNvSpPr>
      </xdr:nvSpPr>
      <xdr:spPr bwMode="auto">
        <a:xfrm>
          <a:off x="31099125" y="2279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111" name="Line 5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0</xdr:colOff>
      <xdr:row>26</xdr:row>
      <xdr:rowOff>9525</xdr:rowOff>
    </xdr:to>
    <xdr:sp macro="" textlink="">
      <xdr:nvSpPr>
        <xdr:cNvPr id="86112" name="Line 6"/>
        <xdr:cNvSpPr>
          <a:spLocks noChangeShapeType="1"/>
        </xdr:cNvSpPr>
      </xdr:nvSpPr>
      <xdr:spPr bwMode="auto">
        <a:xfrm>
          <a:off x="24755475" y="2147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113" name="Line 7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0</xdr:colOff>
      <xdr:row>28</xdr:row>
      <xdr:rowOff>9525</xdr:rowOff>
    </xdr:to>
    <xdr:sp macro="" textlink="">
      <xdr:nvSpPr>
        <xdr:cNvPr id="86114" name="Line 8"/>
        <xdr:cNvSpPr>
          <a:spLocks noChangeShapeType="1"/>
        </xdr:cNvSpPr>
      </xdr:nvSpPr>
      <xdr:spPr bwMode="auto">
        <a:xfrm>
          <a:off x="24755475" y="228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FFCC"/>
    <pageSetUpPr fitToPage="1"/>
  </sheetPr>
  <dimension ref="A1:P39"/>
  <sheetViews>
    <sheetView showGridLines="0" topLeftCell="A4" zoomScale="90" zoomScaleNormal="90" zoomScaleSheetLayoutView="100" workbookViewId="0">
      <selection activeCell="M17" sqref="M17"/>
    </sheetView>
  </sheetViews>
  <sheetFormatPr defaultRowHeight="12.75"/>
  <cols>
    <col min="1" max="2" width="9.140625" style="1"/>
    <col min="3" max="3" width="11" style="1" customWidth="1"/>
    <col min="4" max="5" width="9.140625" style="1"/>
    <col min="6" max="6" width="13.28515625" style="1" customWidth="1"/>
    <col min="7" max="7" width="9.85546875" style="1" customWidth="1"/>
    <col min="8" max="8" width="14.140625" style="1" customWidth="1"/>
    <col min="9" max="9" width="13.7109375" style="1" customWidth="1"/>
    <col min="10" max="10" width="6.7109375" style="1" customWidth="1"/>
    <col min="11" max="12" width="9.140625" style="1"/>
    <col min="13" max="13" width="10.7109375" style="1" customWidth="1"/>
    <col min="14" max="14" width="11.7109375" style="1" customWidth="1"/>
    <col min="15" max="15" width="9.140625" style="1"/>
    <col min="16" max="16" width="10.5703125" style="1" customWidth="1"/>
    <col min="17" max="16384" width="9.140625" style="1"/>
  </cols>
  <sheetData>
    <row r="1" spans="1:16" ht="16.5" thickBot="1">
      <c r="A1" s="23" t="e">
        <f>"f4r-" &amp;VLOOKUP(G6,Коды_отчетных_периодов,2,FALSE) &amp; "-" &amp; I6 &amp; "-"  &amp;  VLOOKUP(D30,Коды_судов,2,FALSE)</f>
        <v>#REF!</v>
      </c>
      <c r="B1" s="2"/>
      <c r="H1" s="150" t="s">
        <v>188</v>
      </c>
      <c r="N1" s="36"/>
      <c r="O1" s="36"/>
      <c r="P1" s="137">
        <v>45747</v>
      </c>
    </row>
    <row r="2" spans="1:16" ht="13.5" customHeight="1" thickBot="1">
      <c r="A2" s="149"/>
      <c r="D2" s="179" t="s">
        <v>30</v>
      </c>
      <c r="E2" s="180"/>
      <c r="F2" s="180"/>
      <c r="G2" s="180"/>
      <c r="H2" s="180"/>
      <c r="I2" s="180"/>
      <c r="J2" s="180"/>
      <c r="K2" s="180"/>
      <c r="L2" s="181"/>
      <c r="M2" s="3"/>
    </row>
    <row r="3" spans="1:16" ht="13.5" thickBot="1">
      <c r="A3" s="149"/>
      <c r="E3" s="4"/>
      <c r="F3" s="4"/>
      <c r="G3" s="4"/>
      <c r="H3" s="4"/>
      <c r="I3" s="4"/>
      <c r="J3" s="4"/>
      <c r="K3" s="4"/>
      <c r="L3" s="4"/>
      <c r="M3" s="5"/>
    </row>
    <row r="4" spans="1:16" ht="20.25" customHeight="1">
      <c r="A4" s="149"/>
      <c r="D4" s="182" t="s">
        <v>115</v>
      </c>
      <c r="E4" s="183"/>
      <c r="F4" s="183"/>
      <c r="G4" s="183"/>
      <c r="H4" s="183"/>
      <c r="I4" s="183"/>
      <c r="J4" s="183"/>
      <c r="K4" s="183"/>
      <c r="L4" s="184"/>
      <c r="M4" s="3"/>
    </row>
    <row r="5" spans="1:16" ht="60.75" customHeight="1">
      <c r="A5" s="149"/>
      <c r="B5" s="19"/>
      <c r="D5" s="185"/>
      <c r="E5" s="186"/>
      <c r="F5" s="186"/>
      <c r="G5" s="186"/>
      <c r="H5" s="186"/>
      <c r="I5" s="186"/>
      <c r="J5" s="186"/>
      <c r="K5" s="186"/>
      <c r="L5" s="187"/>
      <c r="M5" s="3"/>
    </row>
    <row r="6" spans="1:16" ht="18" customHeight="1" thickBot="1">
      <c r="A6" s="149"/>
      <c r="D6" s="6"/>
      <c r="E6" s="7"/>
      <c r="F6" s="32" t="s">
        <v>31</v>
      </c>
      <c r="G6" s="33">
        <v>12</v>
      </c>
      <c r="H6" s="34" t="s">
        <v>32</v>
      </c>
      <c r="I6" s="33">
        <v>2025</v>
      </c>
      <c r="J6" s="35" t="s">
        <v>33</v>
      </c>
      <c r="K6" s="7"/>
      <c r="L6" s="8"/>
      <c r="M6" s="297" t="s">
        <v>182</v>
      </c>
      <c r="N6" s="192"/>
    </row>
    <row r="7" spans="1:16">
      <c r="A7" s="20"/>
      <c r="E7" s="3"/>
      <c r="F7" s="3"/>
      <c r="G7" s="3"/>
      <c r="H7" s="3"/>
      <c r="I7" s="3"/>
      <c r="J7" s="3"/>
      <c r="K7" s="3"/>
      <c r="L7" s="3"/>
      <c r="M7" s="193" t="s">
        <v>182</v>
      </c>
      <c r="N7" s="193"/>
    </row>
    <row r="8" spans="1:16" ht="17.25" customHeight="1" thickBot="1">
      <c r="A8" s="5"/>
      <c r="B8" s="5"/>
      <c r="C8" s="5"/>
      <c r="D8" s="5"/>
      <c r="E8" s="5"/>
      <c r="F8" s="5"/>
      <c r="G8" s="5"/>
      <c r="H8" s="5"/>
      <c r="I8" s="5"/>
    </row>
    <row r="9" spans="1:16" s="25" customFormat="1" ht="20.100000000000001" customHeight="1" thickBot="1">
      <c r="A9" s="188" t="s">
        <v>34</v>
      </c>
      <c r="B9" s="188"/>
      <c r="C9" s="188"/>
      <c r="D9" s="188" t="s">
        <v>35</v>
      </c>
      <c r="E9" s="188"/>
      <c r="F9" s="188"/>
      <c r="G9" s="188" t="s">
        <v>36</v>
      </c>
      <c r="H9" s="188"/>
      <c r="I9" s="24"/>
      <c r="K9" s="189" t="s">
        <v>116</v>
      </c>
      <c r="L9" s="190"/>
      <c r="M9" s="190"/>
      <c r="N9" s="191"/>
      <c r="O9" s="26"/>
    </row>
    <row r="10" spans="1:16" s="25" customFormat="1" ht="16.149999999999999" customHeight="1" thickBot="1">
      <c r="A10" s="170" t="s">
        <v>37</v>
      </c>
      <c r="B10" s="170"/>
      <c r="C10" s="170"/>
      <c r="D10" s="170"/>
      <c r="E10" s="170"/>
      <c r="F10" s="170"/>
      <c r="G10" s="170"/>
      <c r="H10" s="170"/>
      <c r="I10" s="27"/>
      <c r="K10" s="154" t="s">
        <v>38</v>
      </c>
      <c r="L10" s="155"/>
      <c r="M10" s="155"/>
      <c r="N10" s="156"/>
    </row>
    <row r="11" spans="1:16" s="25" customFormat="1" ht="16.149999999999999" customHeight="1" thickBot="1">
      <c r="A11" s="151" t="s">
        <v>40</v>
      </c>
      <c r="B11" s="152"/>
      <c r="C11" s="153"/>
      <c r="D11" s="157" t="s">
        <v>81</v>
      </c>
      <c r="E11" s="157"/>
      <c r="F11" s="158"/>
      <c r="G11" s="174" t="s">
        <v>63</v>
      </c>
      <c r="H11" s="158"/>
      <c r="I11" s="27"/>
      <c r="K11" s="161" t="s">
        <v>185</v>
      </c>
      <c r="L11" s="162"/>
      <c r="M11" s="162"/>
      <c r="N11" s="163"/>
    </row>
    <row r="12" spans="1:16" s="25" customFormat="1" ht="16.149999999999999" customHeight="1" thickBot="1">
      <c r="A12" s="151" t="s">
        <v>39</v>
      </c>
      <c r="B12" s="152"/>
      <c r="C12" s="153"/>
      <c r="D12" s="159"/>
      <c r="E12" s="159"/>
      <c r="F12" s="160"/>
      <c r="G12" s="175"/>
      <c r="H12" s="160"/>
      <c r="I12" s="27"/>
      <c r="K12" s="164"/>
      <c r="L12" s="165"/>
      <c r="M12" s="165"/>
      <c r="N12" s="166"/>
    </row>
    <row r="13" spans="1:16" s="25" customFormat="1" ht="16.149999999999999" customHeight="1" thickBot="1">
      <c r="A13" s="151" t="s">
        <v>18</v>
      </c>
      <c r="B13" s="152"/>
      <c r="C13" s="153"/>
      <c r="D13" s="171" t="s">
        <v>19</v>
      </c>
      <c r="E13" s="172"/>
      <c r="F13" s="173"/>
      <c r="G13" s="178"/>
      <c r="H13" s="177"/>
      <c r="I13" s="27"/>
      <c r="K13" s="164"/>
      <c r="L13" s="165"/>
      <c r="M13" s="165"/>
      <c r="N13" s="166"/>
    </row>
    <row r="14" spans="1:16" s="25" customFormat="1" ht="16.149999999999999" customHeight="1" thickBot="1">
      <c r="A14" s="170" t="s">
        <v>71</v>
      </c>
      <c r="B14" s="170"/>
      <c r="C14" s="170"/>
      <c r="D14" s="174" t="s">
        <v>41</v>
      </c>
      <c r="E14" s="157"/>
      <c r="F14" s="158"/>
      <c r="G14" s="174" t="s">
        <v>187</v>
      </c>
      <c r="H14" s="158"/>
      <c r="I14" s="27"/>
      <c r="K14" s="164"/>
      <c r="L14" s="165"/>
      <c r="M14" s="165"/>
      <c r="N14" s="166"/>
    </row>
    <row r="15" spans="1:16" s="25" customFormat="1" ht="16.149999999999999" customHeight="1" thickBot="1">
      <c r="A15" s="151" t="s">
        <v>20</v>
      </c>
      <c r="B15" s="152"/>
      <c r="C15" s="153"/>
      <c r="D15" s="175"/>
      <c r="E15" s="159"/>
      <c r="F15" s="160"/>
      <c r="G15" s="175"/>
      <c r="H15" s="160"/>
      <c r="I15" s="27"/>
      <c r="K15" s="167"/>
      <c r="L15" s="168"/>
      <c r="M15" s="168"/>
      <c r="N15" s="169"/>
    </row>
    <row r="16" spans="1:16" s="25" customFormat="1" ht="16.149999999999999" customHeight="1" thickBot="1">
      <c r="A16" s="151" t="s">
        <v>118</v>
      </c>
      <c r="B16" s="152"/>
      <c r="C16" s="153"/>
      <c r="D16" s="175"/>
      <c r="E16" s="159"/>
      <c r="F16" s="160"/>
      <c r="G16" s="175"/>
      <c r="H16" s="160"/>
      <c r="I16" s="27"/>
      <c r="K16" s="108"/>
      <c r="L16" s="108"/>
      <c r="M16" s="108"/>
      <c r="N16" s="108"/>
    </row>
    <row r="17" spans="1:15" s="25" customFormat="1" ht="16.149999999999999" customHeight="1" thickBot="1">
      <c r="A17" s="151" t="s">
        <v>119</v>
      </c>
      <c r="B17" s="152"/>
      <c r="C17" s="153"/>
      <c r="D17" s="175"/>
      <c r="E17" s="159"/>
      <c r="F17" s="160"/>
      <c r="G17" s="175"/>
      <c r="H17" s="160"/>
      <c r="I17" s="27"/>
      <c r="K17" s="108"/>
      <c r="L17" s="108"/>
      <c r="M17" s="108"/>
      <c r="N17" s="108"/>
    </row>
    <row r="18" spans="1:15" s="25" customFormat="1" ht="16.149999999999999" customHeight="1" thickBot="1">
      <c r="A18" s="151" t="s">
        <v>120</v>
      </c>
      <c r="B18" s="152"/>
      <c r="C18" s="153"/>
      <c r="D18" s="175"/>
      <c r="E18" s="159"/>
      <c r="F18" s="160"/>
      <c r="G18" s="175"/>
      <c r="H18" s="160"/>
      <c r="I18" s="27"/>
      <c r="K18" s="108"/>
      <c r="L18" s="108"/>
      <c r="M18" s="108"/>
      <c r="N18" s="108"/>
    </row>
    <row r="19" spans="1:15" s="25" customFormat="1" ht="16.149999999999999" customHeight="1" thickBot="1">
      <c r="A19" s="151" t="s">
        <v>121</v>
      </c>
      <c r="B19" s="152"/>
      <c r="C19" s="153"/>
      <c r="D19" s="175"/>
      <c r="E19" s="159"/>
      <c r="F19" s="160"/>
      <c r="G19" s="175"/>
      <c r="H19" s="160"/>
      <c r="I19" s="27"/>
      <c r="K19" s="108"/>
      <c r="L19" s="108"/>
      <c r="M19" s="108"/>
      <c r="N19" s="108"/>
    </row>
    <row r="20" spans="1:15" s="25" customFormat="1" ht="16.149999999999999" customHeight="1" thickBot="1">
      <c r="A20" s="151" t="s">
        <v>0</v>
      </c>
      <c r="B20" s="152"/>
      <c r="C20" s="153"/>
      <c r="D20" s="176"/>
      <c r="E20" s="178"/>
      <c r="F20" s="177"/>
      <c r="G20" s="176"/>
      <c r="H20" s="177"/>
      <c r="I20" s="56"/>
      <c r="J20" s="57"/>
      <c r="K20" s="57"/>
      <c r="L20" s="57"/>
      <c r="M20" s="57"/>
      <c r="N20" s="57"/>
    </row>
    <row r="21" spans="1:15" s="25" customFormat="1" ht="9.6" customHeight="1" thickBot="1">
      <c r="A21" s="170" t="s">
        <v>42</v>
      </c>
      <c r="B21" s="170"/>
      <c r="C21" s="170"/>
      <c r="D21" s="170"/>
      <c r="E21" s="170"/>
      <c r="F21" s="170"/>
      <c r="G21" s="170"/>
      <c r="H21" s="170"/>
      <c r="I21" s="56"/>
      <c r="J21" s="57"/>
      <c r="K21" s="57"/>
      <c r="L21" s="57"/>
      <c r="M21" s="57"/>
      <c r="N21" s="57"/>
    </row>
    <row r="22" spans="1:15" s="25" customFormat="1" ht="20.100000000000001" customHeight="1" thickBot="1">
      <c r="A22" s="174" t="s">
        <v>80</v>
      </c>
      <c r="B22" s="157"/>
      <c r="C22" s="158"/>
      <c r="D22" s="170" t="s">
        <v>43</v>
      </c>
      <c r="E22" s="170"/>
      <c r="F22" s="170"/>
      <c r="G22" s="170" t="s">
        <v>64</v>
      </c>
      <c r="H22" s="170"/>
      <c r="I22" s="56"/>
      <c r="J22" s="57"/>
      <c r="K22" s="57"/>
      <c r="L22" s="57"/>
      <c r="M22" s="57"/>
      <c r="N22" s="57"/>
    </row>
    <row r="23" spans="1:15" s="25" customFormat="1" ht="1.1499999999999999" customHeight="1" thickBot="1">
      <c r="A23" s="175"/>
      <c r="B23" s="159"/>
      <c r="C23" s="160"/>
      <c r="D23" s="170"/>
      <c r="E23" s="170"/>
      <c r="F23" s="170"/>
      <c r="G23" s="170"/>
      <c r="H23" s="170"/>
      <c r="I23" s="56"/>
      <c r="J23" s="57"/>
      <c r="K23" s="57"/>
      <c r="L23" s="57"/>
      <c r="M23" s="57"/>
      <c r="N23" s="57"/>
    </row>
    <row r="24" spans="1:15" s="25" customFormat="1" ht="8.4499999999999993" customHeight="1" thickBot="1">
      <c r="A24" s="175"/>
      <c r="B24" s="159"/>
      <c r="C24" s="160"/>
      <c r="D24" s="170"/>
      <c r="E24" s="170"/>
      <c r="F24" s="170"/>
      <c r="G24" s="170"/>
      <c r="H24" s="170"/>
      <c r="I24" s="56"/>
      <c r="J24" s="57"/>
      <c r="K24" s="57"/>
      <c r="L24" s="57"/>
      <c r="M24" s="57"/>
      <c r="N24" s="57"/>
    </row>
    <row r="25" spans="1:15" s="25" customFormat="1" ht="15" customHeight="1" thickBot="1">
      <c r="A25" s="151" t="s">
        <v>20</v>
      </c>
      <c r="B25" s="152"/>
      <c r="C25" s="153"/>
      <c r="D25" s="170"/>
      <c r="E25" s="170"/>
      <c r="F25" s="170"/>
      <c r="G25" s="170"/>
      <c r="H25" s="170"/>
      <c r="I25" s="56"/>
      <c r="J25" s="57"/>
      <c r="K25" s="57"/>
      <c r="L25" s="57"/>
      <c r="M25" s="57"/>
      <c r="N25" s="57"/>
    </row>
    <row r="26" spans="1:15" s="25" customFormat="1" ht="17.45" customHeight="1" thickBot="1">
      <c r="A26" s="170" t="s">
        <v>44</v>
      </c>
      <c r="B26" s="170"/>
      <c r="C26" s="170"/>
      <c r="D26" s="151" t="s">
        <v>45</v>
      </c>
      <c r="E26" s="152"/>
      <c r="F26" s="153"/>
      <c r="G26" s="151" t="s">
        <v>65</v>
      </c>
      <c r="H26" s="153"/>
      <c r="I26" s="56"/>
      <c r="J26" s="57"/>
      <c r="K26" s="57"/>
      <c r="L26" s="57"/>
      <c r="M26" s="57"/>
      <c r="N26" s="57"/>
    </row>
    <row r="27" spans="1:15" s="25" customFormat="1" ht="10.15" customHeight="1" thickBot="1">
      <c r="A27" s="170"/>
      <c r="B27" s="170"/>
      <c r="C27" s="170"/>
      <c r="D27" s="151" t="s">
        <v>21</v>
      </c>
      <c r="E27" s="152"/>
      <c r="F27" s="153"/>
      <c r="G27" s="151" t="s">
        <v>66</v>
      </c>
      <c r="H27" s="153"/>
      <c r="I27" s="56"/>
      <c r="J27" s="57"/>
      <c r="K27" s="57"/>
      <c r="L27" s="57"/>
      <c r="M27" s="57"/>
      <c r="N27" s="57"/>
    </row>
    <row r="28" spans="1:15" s="25" customFormat="1" ht="7.9" customHeight="1" thickBot="1">
      <c r="A28" s="170"/>
      <c r="B28" s="170"/>
      <c r="C28" s="170"/>
      <c r="D28" s="151"/>
      <c r="E28" s="152"/>
      <c r="F28" s="153"/>
      <c r="G28" s="151"/>
      <c r="H28" s="153"/>
      <c r="I28" s="56"/>
      <c r="J28" s="57"/>
      <c r="K28" s="57"/>
      <c r="L28" s="57"/>
      <c r="M28" s="57"/>
      <c r="N28" s="57"/>
    </row>
    <row r="29" spans="1:15" ht="36" customHeight="1" thickBot="1">
      <c r="A29" s="9"/>
      <c r="B29" s="9"/>
      <c r="C29" s="9"/>
      <c r="D29" s="9"/>
      <c r="E29" s="9"/>
      <c r="F29" s="9"/>
      <c r="G29" s="9"/>
      <c r="H29" s="9"/>
      <c r="I29" s="9"/>
      <c r="J29" s="5"/>
      <c r="K29" s="11"/>
      <c r="L29" s="11"/>
      <c r="M29" s="11"/>
      <c r="N29" s="11"/>
      <c r="O29" s="5"/>
    </row>
    <row r="30" spans="1:15" ht="26.45" customHeight="1" thickBot="1">
      <c r="A30" s="216" t="s">
        <v>67</v>
      </c>
      <c r="B30" s="217"/>
      <c r="C30" s="218"/>
      <c r="D30" s="213" t="s">
        <v>183</v>
      </c>
      <c r="E30" s="214"/>
      <c r="F30" s="214"/>
      <c r="G30" s="214"/>
      <c r="H30" s="214"/>
      <c r="I30" s="214"/>
      <c r="J30" s="214"/>
      <c r="K30" s="215"/>
      <c r="M30" s="5"/>
    </row>
    <row r="31" spans="1:15" ht="13.5" thickBot="1">
      <c r="A31" s="194" t="s">
        <v>48</v>
      </c>
      <c r="B31" s="204"/>
      <c r="C31" s="205"/>
      <c r="D31" s="209"/>
      <c r="E31" s="209"/>
      <c r="F31" s="209"/>
      <c r="G31" s="209"/>
      <c r="H31" s="209"/>
      <c r="I31" s="209"/>
      <c r="J31" s="209"/>
      <c r="K31" s="210"/>
    </row>
    <row r="32" spans="1:15" ht="13.5" thickBot="1">
      <c r="A32" s="12"/>
      <c r="B32" s="13"/>
      <c r="C32" s="13"/>
      <c r="D32" s="211"/>
      <c r="E32" s="211"/>
      <c r="F32" s="211"/>
      <c r="G32" s="211"/>
      <c r="H32" s="211"/>
      <c r="I32" s="211"/>
      <c r="J32" s="211"/>
      <c r="K32" s="212"/>
    </row>
    <row r="33" spans="1:14" ht="13.5" thickBot="1">
      <c r="A33" s="201" t="s">
        <v>46</v>
      </c>
      <c r="B33" s="202"/>
      <c r="C33" s="202"/>
      <c r="D33" s="202"/>
      <c r="E33" s="203"/>
      <c r="F33" s="201" t="s">
        <v>47</v>
      </c>
      <c r="G33" s="202"/>
      <c r="H33" s="202"/>
      <c r="I33" s="202"/>
      <c r="J33" s="202"/>
      <c r="K33" s="203"/>
    </row>
    <row r="34" spans="1:14" ht="13.5" thickBot="1">
      <c r="A34" s="206">
        <v>1</v>
      </c>
      <c r="B34" s="207"/>
      <c r="C34" s="207"/>
      <c r="D34" s="207"/>
      <c r="E34" s="208"/>
      <c r="F34" s="206">
        <v>2</v>
      </c>
      <c r="G34" s="207"/>
      <c r="H34" s="207"/>
      <c r="I34" s="207"/>
      <c r="J34" s="207"/>
      <c r="K34" s="208"/>
    </row>
    <row r="35" spans="1:14" ht="13.5" thickBot="1">
      <c r="A35" s="197"/>
      <c r="B35" s="197"/>
      <c r="C35" s="197"/>
      <c r="D35" s="197"/>
      <c r="E35" s="197"/>
      <c r="F35" s="197"/>
      <c r="G35" s="197"/>
      <c r="H35" s="201"/>
      <c r="I35" s="202"/>
      <c r="J35" s="202"/>
      <c r="K35" s="203"/>
    </row>
    <row r="36" spans="1:14" ht="13.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4" ht="13.5" thickBot="1">
      <c r="A37" s="194" t="s">
        <v>2</v>
      </c>
      <c r="B37" s="204"/>
      <c r="C37" s="205"/>
      <c r="D37" s="198"/>
      <c r="E37" s="199"/>
      <c r="F37" s="199"/>
      <c r="G37" s="199"/>
      <c r="H37" s="199"/>
      <c r="I37" s="199"/>
      <c r="J37" s="199"/>
      <c r="K37" s="200"/>
    </row>
    <row r="38" spans="1:14" ht="13.5" thickBot="1">
      <c r="A38" s="30"/>
      <c r="B38" s="31"/>
      <c r="C38" s="31"/>
      <c r="D38" s="28"/>
      <c r="E38" s="28"/>
      <c r="F38" s="28"/>
      <c r="G38" s="28"/>
      <c r="H38" s="28"/>
      <c r="I38" s="28"/>
      <c r="J38" s="28"/>
      <c r="K38" s="29"/>
      <c r="L38" s="1" t="s">
        <v>23</v>
      </c>
      <c r="M38" s="10"/>
      <c r="N38" s="52">
        <f ca="1">TODAY()</f>
        <v>46058</v>
      </c>
    </row>
    <row r="39" spans="1:14" ht="16.5" thickBot="1">
      <c r="A39" s="194" t="s">
        <v>48</v>
      </c>
      <c r="B39" s="195"/>
      <c r="C39" s="196"/>
      <c r="D39" s="198"/>
      <c r="E39" s="199"/>
      <c r="F39" s="199"/>
      <c r="G39" s="199"/>
      <c r="H39" s="199"/>
      <c r="I39" s="199"/>
      <c r="J39" s="199"/>
      <c r="K39" s="200"/>
      <c r="L39" s="1" t="s">
        <v>24</v>
      </c>
      <c r="N39" s="53" t="e">
        <f>IF(D30=0," ",VLOOKUP(D30,Коды_судов,2,0) &amp; IF(D30=0," "," r"))</f>
        <v>#REF!</v>
      </c>
    </row>
  </sheetData>
  <sheetProtection autoFilter="0"/>
  <mergeCells count="55">
    <mergeCell ref="A30:C30"/>
    <mergeCell ref="G21:H21"/>
    <mergeCell ref="A21:F21"/>
    <mergeCell ref="A22:C24"/>
    <mergeCell ref="D22:F25"/>
    <mergeCell ref="G22:H25"/>
    <mergeCell ref="A25:C25"/>
    <mergeCell ref="D14:F20"/>
    <mergeCell ref="A20:C20"/>
    <mergeCell ref="A13:C13"/>
    <mergeCell ref="A34:E34"/>
    <mergeCell ref="F34:K34"/>
    <mergeCell ref="A26:C28"/>
    <mergeCell ref="D26:F26"/>
    <mergeCell ref="G26:H26"/>
    <mergeCell ref="D31:K31"/>
    <mergeCell ref="A31:C31"/>
    <mergeCell ref="G27:H28"/>
    <mergeCell ref="A33:E33"/>
    <mergeCell ref="F33:K33"/>
    <mergeCell ref="D32:K32"/>
    <mergeCell ref="D30:K30"/>
    <mergeCell ref="D27:F28"/>
    <mergeCell ref="A39:C39"/>
    <mergeCell ref="A35:C35"/>
    <mergeCell ref="D35:E35"/>
    <mergeCell ref="D37:K37"/>
    <mergeCell ref="D39:K39"/>
    <mergeCell ref="H35:K35"/>
    <mergeCell ref="F35:G35"/>
    <mergeCell ref="A37:C37"/>
    <mergeCell ref="D2:L2"/>
    <mergeCell ref="D4:L5"/>
    <mergeCell ref="A9:C9"/>
    <mergeCell ref="D9:F9"/>
    <mergeCell ref="G9:H9"/>
    <mergeCell ref="K9:N9"/>
    <mergeCell ref="M6:N6"/>
    <mergeCell ref="M7:N7"/>
    <mergeCell ref="A16:C16"/>
    <mergeCell ref="A17:C17"/>
    <mergeCell ref="A18:C18"/>
    <mergeCell ref="A19:C19"/>
    <mergeCell ref="K10:N10"/>
    <mergeCell ref="D11:F12"/>
    <mergeCell ref="K11:N15"/>
    <mergeCell ref="A15:C15"/>
    <mergeCell ref="A10:F10"/>
    <mergeCell ref="G10:H10"/>
    <mergeCell ref="D13:F13"/>
    <mergeCell ref="A11:C11"/>
    <mergeCell ref="G14:H20"/>
    <mergeCell ref="G11:H13"/>
    <mergeCell ref="A14:C14"/>
    <mergeCell ref="A12:C12"/>
  </mergeCells>
  <phoneticPr fontId="8" type="noConversion"/>
  <dataValidations xWindow="778" yWindow="791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30:K30">
      <formula1>Наим_УСД</formula1>
    </dataValidation>
  </dataValidations>
  <pageMargins left="0.98425196850393704" right="0.78740157480314965" top="0.98425196850393704" bottom="0.78740157480314965" header="0.78740157480314965" footer="0.78740157480314965"/>
  <pageSetup paperSize="9" scale="74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  <pageSetUpPr fitToPage="1"/>
  </sheetPr>
  <dimension ref="A1:T35"/>
  <sheetViews>
    <sheetView showGridLines="0" zoomScale="40" zoomScaleNormal="40" zoomScaleSheetLayoutView="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22" sqref="G22"/>
    </sheetView>
  </sheetViews>
  <sheetFormatPr defaultRowHeight="12.75"/>
  <cols>
    <col min="1" max="1" width="29" style="39" customWidth="1"/>
    <col min="2" max="2" width="75.85546875" style="41" customWidth="1"/>
    <col min="3" max="3" width="9.140625" style="41" customWidth="1"/>
    <col min="4" max="5" width="45.7109375" style="39" customWidth="1"/>
    <col min="6" max="9" width="22.7109375" style="39" customWidth="1"/>
    <col min="10" max="10" width="26.7109375" style="39" customWidth="1"/>
    <col min="11" max="11" width="35.7109375" style="39" customWidth="1"/>
    <col min="12" max="12" width="22.7109375" style="39" customWidth="1"/>
    <col min="13" max="13" width="30.7109375" style="39" customWidth="1"/>
    <col min="14" max="14" width="29.7109375" style="39" customWidth="1"/>
    <col min="15" max="16" width="22.7109375" style="39" customWidth="1"/>
    <col min="17" max="17" width="27.7109375" style="39" customWidth="1"/>
    <col min="18" max="18" width="32.85546875" style="39" customWidth="1"/>
    <col min="19" max="19" width="35" style="39" customWidth="1"/>
    <col min="20" max="20" width="36.85546875" style="39" customWidth="1"/>
    <col min="21" max="16384" width="9.140625" style="39"/>
  </cols>
  <sheetData>
    <row r="1" spans="1:20" s="37" customFormat="1"/>
    <row r="2" spans="1:20" s="37" customFormat="1" ht="24.75" customHeight="1">
      <c r="A2" s="241" t="s">
        <v>49</v>
      </c>
      <c r="B2" s="242"/>
      <c r="C2" s="243" t="str">
        <f>IF('Титул ф.4'!D30=0," ",'Титул ф.4'!D30)</f>
        <v>Красноармейский городской суд</v>
      </c>
      <c r="D2" s="244"/>
      <c r="E2" s="244"/>
      <c r="F2" s="244"/>
      <c r="G2" s="244"/>
      <c r="H2" s="244"/>
      <c r="I2" s="244"/>
      <c r="J2" s="244"/>
      <c r="K2" s="244"/>
      <c r="L2" s="244"/>
      <c r="M2" s="245"/>
    </row>
    <row r="3" spans="1:20" s="37" customFormat="1" ht="30" customHeight="1">
      <c r="A3" s="59"/>
      <c r="B3" s="59"/>
      <c r="C3" s="60"/>
      <c r="D3" s="55"/>
      <c r="E3" s="55"/>
      <c r="F3" s="55"/>
      <c r="G3" s="55"/>
      <c r="J3" s="61"/>
      <c r="K3" s="61"/>
      <c r="L3" s="246" t="s">
        <v>50</v>
      </c>
      <c r="M3" s="247"/>
      <c r="N3" s="226" t="s">
        <v>181</v>
      </c>
      <c r="O3" s="227"/>
      <c r="T3" s="107" t="s">
        <v>116</v>
      </c>
    </row>
    <row r="4" spans="1:20" s="37" customFormat="1" ht="36" customHeight="1">
      <c r="A4" s="223" t="s">
        <v>74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4" t="s">
        <v>51</v>
      </c>
      <c r="M4" s="225"/>
      <c r="N4" s="226" t="s">
        <v>83</v>
      </c>
      <c r="O4" s="227"/>
    </row>
    <row r="5" spans="1:20" ht="60" customHeight="1">
      <c r="A5" s="228" t="s">
        <v>138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1:20" s="38" customFormat="1" ht="81.75" customHeight="1">
      <c r="A6" s="250" t="s">
        <v>52</v>
      </c>
      <c r="B6" s="251"/>
      <c r="C6" s="254" t="s">
        <v>53</v>
      </c>
      <c r="D6" s="219" t="s">
        <v>84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19" t="s">
        <v>162</v>
      </c>
      <c r="T6" s="220"/>
    </row>
    <row r="7" spans="1:20" s="38" customFormat="1" ht="245.25" customHeight="1">
      <c r="A7" s="252"/>
      <c r="B7" s="253"/>
      <c r="C7" s="255"/>
      <c r="D7" s="62" t="s">
        <v>85</v>
      </c>
      <c r="E7" s="62" t="s">
        <v>145</v>
      </c>
      <c r="F7" s="62" t="s">
        <v>86</v>
      </c>
      <c r="G7" s="62" t="s">
        <v>26</v>
      </c>
      <c r="H7" s="62" t="s">
        <v>87</v>
      </c>
      <c r="I7" s="62" t="s">
        <v>88</v>
      </c>
      <c r="J7" s="62" t="s">
        <v>68</v>
      </c>
      <c r="K7" s="109" t="s">
        <v>152</v>
      </c>
      <c r="L7" s="62" t="s">
        <v>146</v>
      </c>
      <c r="M7" s="62" t="s">
        <v>89</v>
      </c>
      <c r="N7" s="62" t="s">
        <v>141</v>
      </c>
      <c r="O7" s="62" t="s">
        <v>27</v>
      </c>
      <c r="P7" s="62" t="s">
        <v>90</v>
      </c>
      <c r="Q7" s="62" t="s">
        <v>153</v>
      </c>
      <c r="R7" s="109" t="s">
        <v>147</v>
      </c>
      <c r="S7" s="109" t="s">
        <v>161</v>
      </c>
      <c r="T7" s="109" t="s">
        <v>163</v>
      </c>
    </row>
    <row r="8" spans="1:20" s="63" customFormat="1" ht="29.25" customHeight="1">
      <c r="A8" s="248" t="s">
        <v>54</v>
      </c>
      <c r="B8" s="249"/>
      <c r="C8" s="128"/>
      <c r="D8" s="71">
        <v>1</v>
      </c>
      <c r="E8" s="71">
        <v>2</v>
      </c>
      <c r="F8" s="71">
        <v>3</v>
      </c>
      <c r="G8" s="71">
        <v>4</v>
      </c>
      <c r="H8" s="71">
        <v>5</v>
      </c>
      <c r="I8" s="71">
        <v>6</v>
      </c>
      <c r="J8" s="71">
        <v>7</v>
      </c>
      <c r="K8" s="71">
        <v>8</v>
      </c>
      <c r="L8" s="71">
        <v>9</v>
      </c>
      <c r="M8" s="71">
        <v>10</v>
      </c>
      <c r="N8" s="71">
        <v>11</v>
      </c>
      <c r="O8" s="71">
        <v>12</v>
      </c>
      <c r="P8" s="71">
        <v>13</v>
      </c>
      <c r="Q8" s="71">
        <v>14</v>
      </c>
      <c r="R8" s="71">
        <v>15</v>
      </c>
      <c r="S8" s="71">
        <v>16</v>
      </c>
      <c r="T8" s="71">
        <v>17</v>
      </c>
    </row>
    <row r="9" spans="1:20" s="38" customFormat="1" ht="72" customHeight="1">
      <c r="A9" s="229" t="s">
        <v>91</v>
      </c>
      <c r="B9" s="230"/>
      <c r="C9" s="74">
        <v>1</v>
      </c>
      <c r="D9" s="147">
        <v>75229</v>
      </c>
      <c r="E9" s="147">
        <v>75229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>
        <v>1</v>
      </c>
    </row>
    <row r="10" spans="1:20" s="38" customFormat="1" ht="40.15" customHeight="1">
      <c r="A10" s="236" t="s">
        <v>148</v>
      </c>
      <c r="B10" s="64" t="s">
        <v>92</v>
      </c>
      <c r="C10" s="74">
        <v>2</v>
      </c>
      <c r="D10" s="125"/>
      <c r="E10" s="125"/>
      <c r="F10" s="125"/>
      <c r="G10" s="125"/>
      <c r="H10" s="125"/>
      <c r="I10" s="125"/>
      <c r="J10" s="140"/>
      <c r="K10" s="125"/>
      <c r="L10" s="125"/>
      <c r="M10" s="125"/>
      <c r="N10" s="125"/>
      <c r="O10" s="125"/>
      <c r="P10" s="125"/>
      <c r="Q10" s="125"/>
      <c r="R10" s="140"/>
      <c r="S10" s="140"/>
      <c r="T10" s="125"/>
    </row>
    <row r="11" spans="1:20" ht="40.15" customHeight="1">
      <c r="A11" s="237"/>
      <c r="B11" s="64" t="s">
        <v>93</v>
      </c>
      <c r="C11" s="74">
        <v>3</v>
      </c>
      <c r="D11" s="125"/>
      <c r="E11" s="125"/>
      <c r="F11" s="125"/>
      <c r="G11" s="125"/>
      <c r="H11" s="125"/>
      <c r="I11" s="125"/>
      <c r="J11" s="140"/>
      <c r="K11" s="125"/>
      <c r="L11" s="125"/>
      <c r="M11" s="125"/>
      <c r="N11" s="125"/>
      <c r="O11" s="125"/>
      <c r="P11" s="125"/>
      <c r="Q11" s="125"/>
      <c r="R11" s="140"/>
      <c r="S11" s="140"/>
      <c r="T11" s="125"/>
    </row>
    <row r="12" spans="1:20" ht="40.15" customHeight="1">
      <c r="A12" s="237"/>
      <c r="B12" s="64" t="s">
        <v>94</v>
      </c>
      <c r="C12" s="74">
        <v>4</v>
      </c>
      <c r="D12" s="125"/>
      <c r="E12" s="125"/>
      <c r="F12" s="125"/>
      <c r="G12" s="125"/>
      <c r="H12" s="125"/>
      <c r="I12" s="125"/>
      <c r="J12" s="140"/>
      <c r="K12" s="125"/>
      <c r="L12" s="125"/>
      <c r="M12" s="125"/>
      <c r="N12" s="125"/>
      <c r="O12" s="125"/>
      <c r="P12" s="125"/>
      <c r="Q12" s="125"/>
      <c r="R12" s="140"/>
      <c r="S12" s="140"/>
      <c r="T12" s="125"/>
    </row>
    <row r="13" spans="1:20" ht="40.15" customHeight="1">
      <c r="A13" s="237"/>
      <c r="B13" s="64" t="s">
        <v>95</v>
      </c>
      <c r="C13" s="74">
        <v>5</v>
      </c>
      <c r="D13" s="125"/>
      <c r="E13" s="125"/>
      <c r="F13" s="125"/>
      <c r="G13" s="125"/>
      <c r="H13" s="125"/>
      <c r="I13" s="125"/>
      <c r="J13" s="140"/>
      <c r="K13" s="125"/>
      <c r="L13" s="125"/>
      <c r="M13" s="125"/>
      <c r="N13" s="125"/>
      <c r="O13" s="125"/>
      <c r="P13" s="125"/>
      <c r="Q13" s="125"/>
      <c r="R13" s="140"/>
      <c r="S13" s="140"/>
      <c r="T13" s="125"/>
    </row>
    <row r="14" spans="1:20" ht="65.45" customHeight="1">
      <c r="A14" s="237"/>
      <c r="B14" s="64" t="s">
        <v>96</v>
      </c>
      <c r="C14" s="74">
        <v>6</v>
      </c>
      <c r="D14" s="125"/>
      <c r="E14" s="125"/>
      <c r="F14" s="125"/>
      <c r="G14" s="125"/>
      <c r="H14" s="125"/>
      <c r="I14" s="125"/>
      <c r="J14" s="140"/>
      <c r="K14" s="125"/>
      <c r="L14" s="125"/>
      <c r="M14" s="125"/>
      <c r="N14" s="125"/>
      <c r="O14" s="125"/>
      <c r="P14" s="125"/>
      <c r="Q14" s="125"/>
      <c r="R14" s="140"/>
      <c r="S14" s="140"/>
      <c r="T14" s="125"/>
    </row>
    <row r="15" spans="1:20" ht="40.15" customHeight="1">
      <c r="A15" s="238"/>
      <c r="B15" s="64" t="s">
        <v>97</v>
      </c>
      <c r="C15" s="74">
        <v>7</v>
      </c>
      <c r="D15" s="147">
        <v>75229</v>
      </c>
      <c r="E15" s="147">
        <v>75229</v>
      </c>
      <c r="F15" s="125"/>
      <c r="G15" s="125"/>
      <c r="H15" s="125"/>
      <c r="I15" s="125"/>
      <c r="J15" s="140"/>
      <c r="K15" s="125"/>
      <c r="L15" s="125"/>
      <c r="M15" s="125"/>
      <c r="N15" s="125"/>
      <c r="O15" s="125"/>
      <c r="P15" s="125"/>
      <c r="Q15" s="125"/>
      <c r="R15" s="140"/>
      <c r="S15" s="140"/>
      <c r="T15" s="125">
        <v>1</v>
      </c>
    </row>
    <row r="16" spans="1:20" ht="60.75" customHeight="1">
      <c r="A16" s="229" t="s">
        <v>12</v>
      </c>
      <c r="B16" s="230"/>
      <c r="C16" s="74">
        <v>8</v>
      </c>
      <c r="D16" s="125">
        <v>75229</v>
      </c>
      <c r="E16" s="125">
        <v>75229</v>
      </c>
      <c r="F16" s="125"/>
      <c r="G16" s="125"/>
      <c r="H16" s="125"/>
      <c r="I16" s="125"/>
      <c r="J16" s="140"/>
      <c r="K16" s="125"/>
      <c r="L16" s="125"/>
      <c r="M16" s="125"/>
      <c r="N16" s="125"/>
      <c r="O16" s="125"/>
      <c r="P16" s="125"/>
      <c r="Q16" s="125"/>
      <c r="R16" s="140"/>
      <c r="S16" s="140"/>
      <c r="T16" s="125">
        <v>5</v>
      </c>
    </row>
    <row r="17" spans="1:20" ht="114" customHeight="1">
      <c r="A17" s="229" t="s">
        <v>135</v>
      </c>
      <c r="B17" s="230"/>
      <c r="C17" s="74">
        <v>9</v>
      </c>
      <c r="D17" s="140"/>
      <c r="E17" s="140"/>
      <c r="F17" s="125"/>
      <c r="G17" s="125" t="s">
        <v>182</v>
      </c>
      <c r="H17" s="125"/>
      <c r="I17" s="125"/>
      <c r="J17" s="140"/>
      <c r="K17" s="125"/>
      <c r="L17" s="125"/>
      <c r="M17" s="125"/>
      <c r="N17" s="125"/>
      <c r="O17" s="125"/>
      <c r="P17" s="125"/>
      <c r="Q17" s="125"/>
      <c r="R17" s="140"/>
      <c r="S17" s="140"/>
      <c r="T17" s="125"/>
    </row>
    <row r="18" spans="1:20" ht="46.5" customHeight="1">
      <c r="A18" s="229" t="s">
        <v>55</v>
      </c>
      <c r="B18" s="230"/>
      <c r="C18" s="74">
        <v>10</v>
      </c>
      <c r="D18" s="147"/>
      <c r="E18" s="147"/>
      <c r="F18" s="147">
        <f t="shared" ref="F18:T18" si="0">F19+F20+F21+F22+F23+F24</f>
        <v>0</v>
      </c>
      <c r="G18" s="147">
        <f t="shared" si="0"/>
        <v>0</v>
      </c>
      <c r="H18" s="147">
        <f t="shared" si="0"/>
        <v>0</v>
      </c>
      <c r="I18" s="147">
        <f t="shared" si="0"/>
        <v>0</v>
      </c>
      <c r="J18" s="147">
        <f t="shared" si="0"/>
        <v>0</v>
      </c>
      <c r="K18" s="147">
        <f t="shared" si="0"/>
        <v>0</v>
      </c>
      <c r="L18" s="147">
        <f t="shared" si="0"/>
        <v>0</v>
      </c>
      <c r="M18" s="147">
        <f t="shared" si="0"/>
        <v>0</v>
      </c>
      <c r="N18" s="147">
        <f t="shared" si="0"/>
        <v>0</v>
      </c>
      <c r="O18" s="147">
        <f t="shared" si="0"/>
        <v>0</v>
      </c>
      <c r="P18" s="147">
        <f t="shared" si="0"/>
        <v>0</v>
      </c>
      <c r="Q18" s="147">
        <f t="shared" si="0"/>
        <v>0</v>
      </c>
      <c r="R18" s="147">
        <f t="shared" si="0"/>
        <v>0</v>
      </c>
      <c r="S18" s="147">
        <f t="shared" si="0"/>
        <v>0</v>
      </c>
      <c r="T18" s="147">
        <f t="shared" si="0"/>
        <v>0</v>
      </c>
    </row>
    <row r="19" spans="1:20" ht="40.15" customHeight="1">
      <c r="A19" s="236" t="s">
        <v>149</v>
      </c>
      <c r="B19" s="64" t="s">
        <v>92</v>
      </c>
      <c r="C19" s="74">
        <v>11</v>
      </c>
      <c r="D19" s="125"/>
      <c r="E19" s="125"/>
      <c r="F19" s="125"/>
      <c r="G19" s="125"/>
      <c r="H19" s="125"/>
      <c r="I19" s="125"/>
      <c r="J19" s="140"/>
      <c r="K19" s="125"/>
      <c r="L19" s="125"/>
      <c r="M19" s="125"/>
      <c r="N19" s="125"/>
      <c r="O19" s="125"/>
      <c r="P19" s="125"/>
      <c r="Q19" s="125"/>
      <c r="R19" s="140"/>
      <c r="S19" s="140"/>
      <c r="T19" s="125"/>
    </row>
    <row r="20" spans="1:20" ht="40.15" customHeight="1">
      <c r="A20" s="237"/>
      <c r="B20" s="64" t="s">
        <v>93</v>
      </c>
      <c r="C20" s="74">
        <v>12</v>
      </c>
      <c r="D20" s="125"/>
      <c r="E20" s="125"/>
      <c r="F20" s="125"/>
      <c r="G20" s="125"/>
      <c r="H20" s="125"/>
      <c r="I20" s="125"/>
      <c r="J20" s="140"/>
      <c r="K20" s="125"/>
      <c r="L20" s="125"/>
      <c r="M20" s="125"/>
      <c r="N20" s="125"/>
      <c r="O20" s="125"/>
      <c r="P20" s="125"/>
      <c r="Q20" s="125"/>
      <c r="R20" s="140"/>
      <c r="S20" s="140"/>
      <c r="T20" s="125"/>
    </row>
    <row r="21" spans="1:20" ht="40.15" customHeight="1">
      <c r="A21" s="237"/>
      <c r="B21" s="64" t="s">
        <v>94</v>
      </c>
      <c r="C21" s="74">
        <v>13</v>
      </c>
      <c r="D21" s="125"/>
      <c r="E21" s="125"/>
      <c r="F21" s="125"/>
      <c r="G21" s="125"/>
      <c r="H21" s="125"/>
      <c r="I21" s="125"/>
      <c r="J21" s="140"/>
      <c r="K21" s="125"/>
      <c r="L21" s="125"/>
      <c r="M21" s="125"/>
      <c r="N21" s="125"/>
      <c r="O21" s="125"/>
      <c r="P21" s="125"/>
      <c r="Q21" s="125"/>
      <c r="R21" s="140"/>
      <c r="S21" s="140"/>
      <c r="T21" s="125"/>
    </row>
    <row r="22" spans="1:20" ht="40.15" customHeight="1">
      <c r="A22" s="237"/>
      <c r="B22" s="64" t="s">
        <v>95</v>
      </c>
      <c r="C22" s="74">
        <v>14</v>
      </c>
      <c r="D22" s="125"/>
      <c r="E22" s="125"/>
      <c r="F22" s="125"/>
      <c r="G22" s="125"/>
      <c r="H22" s="125"/>
      <c r="I22" s="125"/>
      <c r="J22" s="140"/>
      <c r="K22" s="125"/>
      <c r="L22" s="125"/>
      <c r="M22" s="125"/>
      <c r="N22" s="125"/>
      <c r="O22" s="125"/>
      <c r="P22" s="125"/>
      <c r="Q22" s="125"/>
      <c r="R22" s="140"/>
      <c r="S22" s="140"/>
      <c r="T22" s="125"/>
    </row>
    <row r="23" spans="1:20" ht="66" customHeight="1">
      <c r="A23" s="237"/>
      <c r="B23" s="64" t="s">
        <v>96</v>
      </c>
      <c r="C23" s="74">
        <v>15</v>
      </c>
      <c r="D23" s="125"/>
      <c r="E23" s="125"/>
      <c r="F23" s="125"/>
      <c r="G23" s="125"/>
      <c r="H23" s="125"/>
      <c r="I23" s="125"/>
      <c r="J23" s="140"/>
      <c r="K23" s="125"/>
      <c r="L23" s="125"/>
      <c r="M23" s="125"/>
      <c r="N23" s="125"/>
      <c r="O23" s="125"/>
      <c r="P23" s="125"/>
      <c r="Q23" s="125"/>
      <c r="R23" s="140"/>
      <c r="S23" s="140"/>
      <c r="T23" s="125"/>
    </row>
    <row r="24" spans="1:20" ht="40.15" customHeight="1">
      <c r="A24" s="238"/>
      <c r="B24" s="64" t="s">
        <v>97</v>
      </c>
      <c r="C24" s="74">
        <v>16</v>
      </c>
      <c r="D24" s="125"/>
      <c r="E24" s="125"/>
      <c r="F24" s="125"/>
      <c r="G24" s="125"/>
      <c r="H24" s="125"/>
      <c r="I24" s="125"/>
      <c r="J24" s="140"/>
      <c r="K24" s="125"/>
      <c r="L24" s="125"/>
      <c r="M24" s="125"/>
      <c r="N24" s="125"/>
      <c r="O24" s="125"/>
      <c r="P24" s="125"/>
      <c r="Q24" s="125"/>
      <c r="R24" s="140"/>
      <c r="S24" s="140"/>
      <c r="T24" s="125"/>
    </row>
    <row r="25" spans="1:20" ht="75" customHeight="1">
      <c r="A25" s="239" t="s">
        <v>167</v>
      </c>
      <c r="B25" s="240"/>
      <c r="C25" s="74">
        <v>17</v>
      </c>
      <c r="D25" s="147">
        <f>D26+D27+D28+D29</f>
        <v>0</v>
      </c>
      <c r="E25" s="147">
        <f t="shared" ref="E25:T25" si="1">E26+E27+E28+E29</f>
        <v>0</v>
      </c>
      <c r="F25" s="147">
        <f t="shared" si="1"/>
        <v>0</v>
      </c>
      <c r="G25" s="147">
        <f t="shared" si="1"/>
        <v>0</v>
      </c>
      <c r="H25" s="147">
        <f t="shared" si="1"/>
        <v>0</v>
      </c>
      <c r="I25" s="147">
        <f t="shared" si="1"/>
        <v>0</v>
      </c>
      <c r="J25" s="147">
        <f t="shared" si="1"/>
        <v>0</v>
      </c>
      <c r="K25" s="147">
        <f t="shared" si="1"/>
        <v>0</v>
      </c>
      <c r="L25" s="147">
        <f t="shared" si="1"/>
        <v>0</v>
      </c>
      <c r="M25" s="147">
        <f t="shared" si="1"/>
        <v>0</v>
      </c>
      <c r="N25" s="147">
        <f t="shared" si="1"/>
        <v>0</v>
      </c>
      <c r="O25" s="147">
        <f t="shared" si="1"/>
        <v>0</v>
      </c>
      <c r="P25" s="147">
        <f t="shared" si="1"/>
        <v>0</v>
      </c>
      <c r="Q25" s="147">
        <f t="shared" si="1"/>
        <v>0</v>
      </c>
      <c r="R25" s="147">
        <f t="shared" si="1"/>
        <v>0</v>
      </c>
      <c r="S25" s="147">
        <f t="shared" si="1"/>
        <v>0</v>
      </c>
      <c r="T25" s="147">
        <f t="shared" si="1"/>
        <v>0</v>
      </c>
    </row>
    <row r="26" spans="1:20" ht="40.15" customHeight="1">
      <c r="A26" s="233" t="s">
        <v>56</v>
      </c>
      <c r="B26" s="65" t="s">
        <v>98</v>
      </c>
      <c r="C26" s="74">
        <v>18</v>
      </c>
      <c r="D26" s="125"/>
      <c r="E26" s="125"/>
      <c r="F26" s="125"/>
      <c r="G26" s="125"/>
      <c r="H26" s="125"/>
      <c r="I26" s="125"/>
      <c r="J26" s="140"/>
      <c r="K26" s="125"/>
      <c r="L26" s="125"/>
      <c r="M26" s="125"/>
      <c r="N26" s="125"/>
      <c r="O26" s="125"/>
      <c r="P26" s="125"/>
      <c r="Q26" s="125"/>
      <c r="R26" s="140"/>
      <c r="S26" s="140"/>
      <c r="T26" s="125"/>
    </row>
    <row r="27" spans="1:20" ht="40.15" customHeight="1">
      <c r="A27" s="234"/>
      <c r="B27" s="64" t="s">
        <v>99</v>
      </c>
      <c r="C27" s="74">
        <v>19</v>
      </c>
      <c r="D27" s="125"/>
      <c r="E27" s="125"/>
      <c r="F27" s="125"/>
      <c r="G27" s="125"/>
      <c r="H27" s="125"/>
      <c r="I27" s="125"/>
      <c r="J27" s="140"/>
      <c r="K27" s="125"/>
      <c r="L27" s="125"/>
      <c r="M27" s="125"/>
      <c r="N27" s="125"/>
      <c r="O27" s="125"/>
      <c r="P27" s="125"/>
      <c r="Q27" s="125"/>
      <c r="R27" s="140"/>
      <c r="S27" s="140"/>
      <c r="T27" s="125"/>
    </row>
    <row r="28" spans="1:20" ht="40.15" customHeight="1">
      <c r="A28" s="234"/>
      <c r="B28" s="64" t="s">
        <v>100</v>
      </c>
      <c r="C28" s="74">
        <v>20</v>
      </c>
      <c r="D28" s="125"/>
      <c r="E28" s="125"/>
      <c r="F28" s="125"/>
      <c r="G28" s="125"/>
      <c r="H28" s="125"/>
      <c r="I28" s="125"/>
      <c r="J28" s="140"/>
      <c r="K28" s="125"/>
      <c r="L28" s="125"/>
      <c r="M28" s="125"/>
      <c r="N28" s="125"/>
      <c r="O28" s="125"/>
      <c r="P28" s="125"/>
      <c r="Q28" s="125"/>
      <c r="R28" s="140"/>
      <c r="S28" s="140"/>
      <c r="T28" s="125"/>
    </row>
    <row r="29" spans="1:20" ht="40.15" customHeight="1">
      <c r="A29" s="235"/>
      <c r="B29" s="64" t="s">
        <v>101</v>
      </c>
      <c r="C29" s="74">
        <v>21</v>
      </c>
      <c r="D29" s="125"/>
      <c r="E29" s="125"/>
      <c r="F29" s="125"/>
      <c r="G29" s="125"/>
      <c r="H29" s="125"/>
      <c r="I29" s="125"/>
      <c r="J29" s="140"/>
      <c r="K29" s="125"/>
      <c r="L29" s="125"/>
      <c r="M29" s="125"/>
      <c r="N29" s="125"/>
      <c r="O29" s="125"/>
      <c r="P29" s="125"/>
      <c r="Q29" s="125"/>
      <c r="R29" s="140"/>
      <c r="S29" s="140"/>
      <c r="T29" s="125"/>
    </row>
    <row r="30" spans="1:20" ht="103.5" customHeight="1">
      <c r="A30" s="229" t="s">
        <v>164</v>
      </c>
      <c r="B30" s="230"/>
      <c r="C30" s="74">
        <v>22</v>
      </c>
      <c r="D30" s="125"/>
      <c r="E30" s="125"/>
      <c r="F30" s="125"/>
      <c r="G30" s="125"/>
      <c r="H30" s="125"/>
      <c r="I30" s="125"/>
      <c r="J30" s="140"/>
      <c r="K30" s="125"/>
      <c r="L30" s="125"/>
      <c r="M30" s="125"/>
      <c r="N30" s="125"/>
      <c r="O30" s="125"/>
      <c r="P30" s="125"/>
      <c r="Q30" s="125"/>
      <c r="R30" s="140"/>
      <c r="S30" s="140"/>
      <c r="T30" s="125"/>
    </row>
    <row r="31" spans="1:20" ht="132.75" customHeight="1">
      <c r="A31" s="229" t="s">
        <v>165</v>
      </c>
      <c r="B31" s="230"/>
      <c r="C31" s="74">
        <v>23</v>
      </c>
      <c r="D31" s="125"/>
      <c r="E31" s="125"/>
      <c r="F31" s="125"/>
      <c r="G31" s="125"/>
      <c r="H31" s="125"/>
      <c r="I31" s="125"/>
      <c r="J31" s="140"/>
      <c r="K31" s="125"/>
      <c r="L31" s="125"/>
      <c r="M31" s="125"/>
      <c r="N31" s="125"/>
      <c r="O31" s="125"/>
      <c r="P31" s="125"/>
      <c r="Q31" s="125"/>
      <c r="R31" s="140"/>
      <c r="S31" s="140"/>
      <c r="T31" s="125"/>
    </row>
    <row r="32" spans="1:20" ht="34.5" customHeight="1">
      <c r="A32" s="131" t="s">
        <v>169</v>
      </c>
      <c r="M32" s="50"/>
      <c r="N32" s="50"/>
      <c r="O32" s="50"/>
      <c r="P32" s="50"/>
      <c r="Q32" s="50"/>
      <c r="R32" s="50"/>
      <c r="S32" s="50"/>
    </row>
    <row r="33" spans="1:19" ht="22.15" customHeight="1">
      <c r="A33" s="231" t="s">
        <v>136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50"/>
      <c r="N33" s="50"/>
      <c r="O33" s="50"/>
      <c r="P33" s="50"/>
      <c r="Q33" s="50"/>
      <c r="R33" s="50"/>
      <c r="S33" s="50"/>
    </row>
    <row r="34" spans="1:19" ht="33" customHeight="1">
      <c r="A34" s="222" t="s">
        <v>137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119"/>
    </row>
    <row r="35" spans="1:19" ht="26.25">
      <c r="A35" s="132"/>
      <c r="B35" s="120"/>
      <c r="C35" s="120"/>
      <c r="D35" s="121"/>
      <c r="E35" s="122"/>
      <c r="F35" s="122"/>
      <c r="G35" s="122"/>
      <c r="H35" s="132"/>
      <c r="I35" s="132"/>
      <c r="J35" s="132"/>
      <c r="K35" s="132"/>
      <c r="L35" s="132"/>
    </row>
  </sheetData>
  <mergeCells count="25">
    <mergeCell ref="N3:O3"/>
    <mergeCell ref="A10:A15"/>
    <mergeCell ref="A2:B2"/>
    <mergeCell ref="C2:M2"/>
    <mergeCell ref="L3:M3"/>
    <mergeCell ref="A8:B8"/>
    <mergeCell ref="A9:B9"/>
    <mergeCell ref="A6:B7"/>
    <mergeCell ref="C6:C7"/>
    <mergeCell ref="S6:T6"/>
    <mergeCell ref="D6:R6"/>
    <mergeCell ref="A34:K34"/>
    <mergeCell ref="A4:K4"/>
    <mergeCell ref="L4:M4"/>
    <mergeCell ref="N4:O4"/>
    <mergeCell ref="A5:T5"/>
    <mergeCell ref="A31:B31"/>
    <mergeCell ref="A33:L33"/>
    <mergeCell ref="A16:B16"/>
    <mergeCell ref="A26:A29"/>
    <mergeCell ref="A30:B30"/>
    <mergeCell ref="A17:B17"/>
    <mergeCell ref="A18:B18"/>
    <mergeCell ref="A19:A24"/>
    <mergeCell ref="A25:B25"/>
  </mergeCells>
  <phoneticPr fontId="0" type="noConversion"/>
  <conditionalFormatting sqref="M10:Q17 J10:K17 D9:T9 J19:K24 M19:Q24 D17:D18 M26:Q31 J26:K31 D26:E31 D25:T25 D10:E16 D18:T18 D19:E24">
    <cfRule type="cellIs" dxfId="42" priority="8" stopIfTrue="1" operator="lessThan">
      <formula>0</formula>
    </cfRule>
  </conditionalFormatting>
  <conditionalFormatting sqref="M32:S33">
    <cfRule type="cellIs" dxfId="41" priority="9" stopIfTrue="1" operator="lessThan">
      <formula>0</formula>
    </cfRule>
  </conditionalFormatting>
  <conditionalFormatting sqref="E17">
    <cfRule type="cellIs" dxfId="40" priority="5" stopIfTrue="1" operator="lessThan">
      <formula>0</formula>
    </cfRule>
  </conditionalFormatting>
  <conditionalFormatting sqref="L10:L17 L19:L24 L26:L31">
    <cfRule type="cellIs" dxfId="39" priority="4" stopIfTrue="1" operator="lessThan">
      <formula>0</formula>
    </cfRule>
  </conditionalFormatting>
  <conditionalFormatting sqref="F10:I17 F19:I24 F26:I31">
    <cfRule type="cellIs" dxfId="38" priority="3" stopIfTrue="1" operator="lessThan">
      <formula>0</formula>
    </cfRule>
  </conditionalFormatting>
  <conditionalFormatting sqref="R10:S17 R19:S24 R26:S31">
    <cfRule type="cellIs" dxfId="37" priority="2" stopIfTrue="1" operator="lessThan">
      <formula>0</formula>
    </cfRule>
  </conditionalFormatting>
  <conditionalFormatting sqref="T10:T17 T19:T24 T26:T31">
    <cfRule type="cellIs" dxfId="36" priority="1" stopIfTrue="1" operator="lessThan">
      <formula>0</formula>
    </cfRule>
  </conditionalFormatting>
  <pageMargins left="0.39370078740157483" right="0.15748031496062992" top="0.78740157480314965" bottom="0.19685039370078741" header="0" footer="0"/>
  <pageSetup paperSize="9" scale="23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 enableFormatConditionsCalculation="0">
    <tabColor indexed="26"/>
    <pageSetUpPr fitToPage="1"/>
  </sheetPr>
  <dimension ref="A1:P42"/>
  <sheetViews>
    <sheetView showGridLines="0" zoomScale="40" zoomScaleNormal="40" zoomScaleSheetLayoutView="29" workbookViewId="0">
      <selection activeCell="C8" sqref="C8"/>
    </sheetView>
  </sheetViews>
  <sheetFormatPr defaultRowHeight="12.75"/>
  <cols>
    <col min="1" max="1" width="173.140625" style="39" customWidth="1"/>
    <col min="2" max="2" width="11" style="43" customWidth="1"/>
    <col min="3" max="3" width="57.7109375" style="39" customWidth="1"/>
    <col min="4" max="8" width="40.7109375" style="39" customWidth="1"/>
    <col min="9" max="9" width="44" style="39" customWidth="1"/>
    <col min="10" max="15" width="40.7109375" style="39" customWidth="1"/>
    <col min="16" max="16384" width="9.140625" style="39"/>
  </cols>
  <sheetData>
    <row r="1" spans="1:16" s="37" customFormat="1">
      <c r="B1" s="42"/>
    </row>
    <row r="2" spans="1:16" s="37" customFormat="1" ht="42.75" customHeight="1">
      <c r="A2" s="127" t="s">
        <v>49</v>
      </c>
      <c r="B2" s="264" t="str">
        <f>IF('Титул ф.4'!D30=0," ",'Титул ф.4'!D30)</f>
        <v>Красноармейский городской суд</v>
      </c>
      <c r="C2" s="265"/>
      <c r="D2" s="265"/>
      <c r="E2" s="265"/>
      <c r="F2" s="266"/>
      <c r="G2" s="49"/>
    </row>
    <row r="3" spans="1:16" ht="90" customHeight="1">
      <c r="A3" s="269" t="s">
        <v>79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6" ht="42" customHeight="1">
      <c r="A4" s="270" t="s">
        <v>168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6" s="38" customFormat="1" ht="87.75" customHeight="1">
      <c r="A5" s="267" t="s">
        <v>57</v>
      </c>
      <c r="B5" s="261" t="s">
        <v>53</v>
      </c>
      <c r="C5" s="261" t="s">
        <v>151</v>
      </c>
      <c r="D5" s="271" t="s">
        <v>102</v>
      </c>
      <c r="E5" s="272"/>
      <c r="F5" s="272"/>
      <c r="G5" s="272"/>
      <c r="H5" s="272"/>
      <c r="I5" s="273"/>
      <c r="J5" s="271" t="s">
        <v>154</v>
      </c>
      <c r="K5" s="273"/>
      <c r="L5" s="271" t="s">
        <v>155</v>
      </c>
      <c r="M5" s="273"/>
      <c r="N5" s="271" t="s">
        <v>156</v>
      </c>
      <c r="O5" s="273"/>
      <c r="P5" s="68"/>
    </row>
    <row r="6" spans="1:16" s="38" customFormat="1" ht="193.15" customHeight="1">
      <c r="A6" s="268"/>
      <c r="B6" s="262"/>
      <c r="C6" s="262"/>
      <c r="D6" s="69" t="s">
        <v>58</v>
      </c>
      <c r="E6" s="69" t="s">
        <v>59</v>
      </c>
      <c r="F6" s="69" t="s">
        <v>117</v>
      </c>
      <c r="G6" s="69" t="s">
        <v>60</v>
      </c>
      <c r="H6" s="69" t="s">
        <v>103</v>
      </c>
      <c r="I6" s="67" t="s">
        <v>140</v>
      </c>
      <c r="J6" s="69" t="s">
        <v>104</v>
      </c>
      <c r="K6" s="69" t="s">
        <v>105</v>
      </c>
      <c r="L6" s="69" t="s">
        <v>104</v>
      </c>
      <c r="M6" s="69" t="s">
        <v>105</v>
      </c>
      <c r="N6" s="69" t="s">
        <v>106</v>
      </c>
      <c r="O6" s="69" t="s">
        <v>105</v>
      </c>
      <c r="P6" s="68"/>
    </row>
    <row r="7" spans="1:16" s="72" customFormat="1" ht="27" customHeight="1">
      <c r="A7" s="70" t="s">
        <v>54</v>
      </c>
      <c r="B7" s="71"/>
      <c r="C7" s="71">
        <v>1</v>
      </c>
      <c r="D7" s="71">
        <v>2</v>
      </c>
      <c r="E7" s="71">
        <v>3</v>
      </c>
      <c r="F7" s="71">
        <v>4</v>
      </c>
      <c r="G7" s="71">
        <v>5</v>
      </c>
      <c r="H7" s="71">
        <v>6</v>
      </c>
      <c r="I7" s="71">
        <v>7</v>
      </c>
      <c r="J7" s="71">
        <v>8</v>
      </c>
      <c r="K7" s="71">
        <v>9</v>
      </c>
      <c r="L7" s="71">
        <v>10</v>
      </c>
      <c r="M7" s="71">
        <v>11</v>
      </c>
      <c r="N7" s="71">
        <v>12</v>
      </c>
      <c r="O7" s="71">
        <v>13</v>
      </c>
    </row>
    <row r="8" spans="1:16" s="38" customFormat="1" ht="82.15" customHeight="1">
      <c r="A8" s="73" t="s">
        <v>107</v>
      </c>
      <c r="B8" s="74">
        <v>1</v>
      </c>
      <c r="C8" s="141">
        <v>15</v>
      </c>
      <c r="D8" s="141">
        <v>1600000</v>
      </c>
      <c r="E8" s="141">
        <v>1390000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6" s="38" customFormat="1" ht="94.9" customHeight="1">
      <c r="A9" s="73" t="s">
        <v>108</v>
      </c>
      <c r="B9" s="74">
        <v>2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6" ht="75" customHeight="1">
      <c r="A10" s="73" t="s">
        <v>75</v>
      </c>
      <c r="B10" s="74">
        <v>3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6" ht="94.9" customHeight="1">
      <c r="A11" s="73" t="s">
        <v>82</v>
      </c>
      <c r="B11" s="74">
        <v>4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6" ht="55.15" customHeight="1">
      <c r="A12" s="73" t="s">
        <v>109</v>
      </c>
      <c r="B12" s="74">
        <v>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6" ht="75" customHeight="1">
      <c r="A13" s="73" t="s">
        <v>110</v>
      </c>
      <c r="B13" s="74">
        <v>6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6" ht="97.15" customHeight="1">
      <c r="A14" s="73" t="s">
        <v>166</v>
      </c>
      <c r="B14" s="74">
        <v>7</v>
      </c>
      <c r="C14" s="141">
        <v>32</v>
      </c>
      <c r="D14" s="141">
        <v>704500</v>
      </c>
      <c r="E14" s="141">
        <v>656750</v>
      </c>
      <c r="F14" s="141"/>
      <c r="G14" s="141">
        <v>37000</v>
      </c>
      <c r="H14" s="141">
        <v>30000</v>
      </c>
      <c r="I14" s="141"/>
      <c r="J14" s="141">
        <v>2</v>
      </c>
      <c r="K14" s="141">
        <v>37000</v>
      </c>
      <c r="L14" s="141"/>
      <c r="M14" s="141"/>
      <c r="N14" s="141"/>
      <c r="O14" s="141"/>
    </row>
    <row r="15" spans="1:16" ht="93.6" customHeight="1">
      <c r="A15" s="73" t="s">
        <v>132</v>
      </c>
      <c r="B15" s="74">
        <v>8</v>
      </c>
      <c r="C15" s="141">
        <v>5</v>
      </c>
      <c r="D15" s="141">
        <v>41929</v>
      </c>
      <c r="E15" s="141"/>
      <c r="F15" s="141"/>
      <c r="G15" s="141">
        <v>40811</v>
      </c>
      <c r="H15" s="141">
        <v>13273</v>
      </c>
      <c r="I15" s="141"/>
      <c r="J15" s="141">
        <v>5</v>
      </c>
      <c r="K15" s="141">
        <v>40811</v>
      </c>
      <c r="L15" s="141">
        <v>5</v>
      </c>
      <c r="M15" s="141">
        <v>13273</v>
      </c>
      <c r="N15" s="141"/>
      <c r="O15" s="141"/>
    </row>
    <row r="16" spans="1:16" ht="73.150000000000006" customHeight="1">
      <c r="A16" s="73" t="s">
        <v>133</v>
      </c>
      <c r="B16" s="74">
        <v>9</v>
      </c>
      <c r="C16" s="141">
        <v>62</v>
      </c>
      <c r="D16" s="141">
        <v>386675</v>
      </c>
      <c r="E16" s="141"/>
      <c r="F16" s="141"/>
      <c r="G16" s="141">
        <v>324587</v>
      </c>
      <c r="H16" s="141">
        <v>231494</v>
      </c>
      <c r="I16" s="141">
        <v>30269</v>
      </c>
      <c r="J16" s="141">
        <v>61</v>
      </c>
      <c r="K16" s="141">
        <v>312087</v>
      </c>
      <c r="L16" s="141">
        <v>34</v>
      </c>
      <c r="M16" s="141">
        <v>227494</v>
      </c>
      <c r="N16" s="141">
        <v>9</v>
      </c>
      <c r="O16" s="141">
        <v>25993</v>
      </c>
    </row>
    <row r="17" spans="1:15" ht="94.9" customHeight="1">
      <c r="A17" s="73" t="s">
        <v>143</v>
      </c>
      <c r="B17" s="74">
        <v>10</v>
      </c>
      <c r="C17" s="141">
        <v>5</v>
      </c>
      <c r="D17" s="142"/>
      <c r="E17" s="141">
        <v>12300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spans="1:15" ht="94.9" customHeight="1">
      <c r="A18" s="73" t="s">
        <v>144</v>
      </c>
      <c r="B18" s="74">
        <v>11</v>
      </c>
      <c r="C18" s="141">
        <v>291</v>
      </c>
      <c r="D18" s="142"/>
      <c r="E18" s="141">
        <v>2345098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spans="1:15" ht="82.9" customHeight="1">
      <c r="A19" s="75" t="s">
        <v>134</v>
      </c>
      <c r="B19" s="74">
        <v>12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71" customHeight="1">
      <c r="A20" s="263" t="s">
        <v>170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</row>
    <row r="21" spans="1:15" ht="19.899999999999999" customHeight="1">
      <c r="B21" s="76"/>
      <c r="C21" s="76"/>
      <c r="D21" s="76"/>
      <c r="E21" s="76"/>
      <c r="F21" s="58"/>
    </row>
    <row r="22" spans="1:15" ht="88.9" customHeight="1">
      <c r="A22" s="274" t="s">
        <v>61</v>
      </c>
      <c r="B22" s="274"/>
      <c r="C22" s="274"/>
      <c r="D22" s="274"/>
      <c r="E22" s="274"/>
      <c r="F22" s="274"/>
      <c r="G22" s="275"/>
      <c r="H22" s="44"/>
      <c r="I22" s="44"/>
    </row>
    <row r="23" spans="1:15" ht="97.5" customHeight="1">
      <c r="A23" s="276" t="s">
        <v>13</v>
      </c>
      <c r="B23" s="256" t="s">
        <v>53</v>
      </c>
      <c r="C23" s="258" t="s">
        <v>14</v>
      </c>
      <c r="D23" s="258"/>
      <c r="E23" s="219" t="s">
        <v>15</v>
      </c>
      <c r="F23" s="220"/>
      <c r="G23" s="77"/>
    </row>
    <row r="24" spans="1:15" ht="102.6" customHeight="1">
      <c r="A24" s="277"/>
      <c r="B24" s="257"/>
      <c r="C24" s="62" t="s">
        <v>62</v>
      </c>
      <c r="D24" s="62" t="s">
        <v>111</v>
      </c>
      <c r="E24" s="62" t="s">
        <v>62</v>
      </c>
      <c r="F24" s="62" t="s">
        <v>111</v>
      </c>
      <c r="G24" s="77"/>
    </row>
    <row r="25" spans="1:15" s="66" customFormat="1" ht="23.25">
      <c r="A25" s="70" t="s">
        <v>54</v>
      </c>
      <c r="B25" s="78"/>
      <c r="C25" s="71">
        <v>1</v>
      </c>
      <c r="D25" s="71">
        <v>2</v>
      </c>
      <c r="E25" s="71">
        <v>3</v>
      </c>
      <c r="F25" s="71">
        <v>4</v>
      </c>
      <c r="G25" s="79"/>
    </row>
    <row r="26" spans="1:15" ht="66" customHeight="1">
      <c r="A26" s="80" t="s">
        <v>130</v>
      </c>
      <c r="B26" s="81">
        <v>1</v>
      </c>
      <c r="C26" s="126"/>
      <c r="D26" s="126"/>
      <c r="E26" s="125"/>
      <c r="F26" s="125"/>
      <c r="G26" s="82"/>
    </row>
    <row r="27" spans="1:15" ht="70.900000000000006" customHeight="1">
      <c r="A27" s="80" t="s">
        <v>131</v>
      </c>
      <c r="B27" s="81">
        <v>2</v>
      </c>
      <c r="C27" s="125"/>
      <c r="D27" s="125"/>
      <c r="E27" s="125"/>
      <c r="F27" s="125"/>
      <c r="G27" s="82"/>
    </row>
    <row r="28" spans="1:15" ht="43.5" customHeight="1">
      <c r="A28" s="118" t="s">
        <v>69</v>
      </c>
      <c r="B28" s="47"/>
      <c r="C28" s="47"/>
      <c r="D28" s="47"/>
      <c r="E28" s="47"/>
      <c r="F28" s="47"/>
      <c r="G28" s="48"/>
      <c r="H28" s="48"/>
      <c r="I28" s="51"/>
    </row>
    <row r="29" spans="1:15" ht="144" customHeight="1">
      <c r="A29" s="275" t="s">
        <v>114</v>
      </c>
      <c r="B29" s="275"/>
      <c r="C29" s="275"/>
      <c r="D29" s="275"/>
      <c r="E29" s="275"/>
      <c r="F29" s="83"/>
      <c r="G29" s="40"/>
      <c r="H29" s="40"/>
      <c r="I29" s="40"/>
    </row>
    <row r="30" spans="1:15" ht="38.450000000000003" customHeight="1">
      <c r="A30" s="259" t="s">
        <v>171</v>
      </c>
      <c r="B30" s="259"/>
      <c r="C30" s="259"/>
      <c r="D30" s="259"/>
      <c r="E30" s="259"/>
      <c r="F30" s="259"/>
      <c r="G30" s="259"/>
      <c r="H30" s="259"/>
      <c r="I30" s="259"/>
    </row>
    <row r="31" spans="1:15" ht="409.6" customHeight="1">
      <c r="A31" s="84" t="s">
        <v>150</v>
      </c>
      <c r="B31" s="62" t="s">
        <v>53</v>
      </c>
      <c r="C31" s="62" t="s">
        <v>179</v>
      </c>
      <c r="D31" s="62" t="s">
        <v>172</v>
      </c>
      <c r="E31" s="69" t="s">
        <v>173</v>
      </c>
      <c r="F31" s="62" t="s">
        <v>174</v>
      </c>
      <c r="G31" s="62" t="s">
        <v>175</v>
      </c>
      <c r="H31" s="69" t="s">
        <v>176</v>
      </c>
      <c r="I31" s="62" t="s">
        <v>177</v>
      </c>
    </row>
    <row r="32" spans="1:15" s="86" customFormat="1" ht="68.45" customHeight="1">
      <c r="A32" s="85" t="s">
        <v>54</v>
      </c>
      <c r="B32" s="85"/>
      <c r="C32" s="85">
        <v>1</v>
      </c>
      <c r="D32" s="85">
        <v>2</v>
      </c>
      <c r="E32" s="85">
        <v>3</v>
      </c>
      <c r="F32" s="85">
        <v>4</v>
      </c>
      <c r="G32" s="85">
        <v>5</v>
      </c>
      <c r="H32" s="85">
        <v>6</v>
      </c>
      <c r="I32" s="85">
        <v>7</v>
      </c>
    </row>
    <row r="33" spans="1:9" s="45" customFormat="1" ht="110.45" customHeight="1">
      <c r="A33" s="87" t="s">
        <v>28</v>
      </c>
      <c r="B33" s="88">
        <v>1</v>
      </c>
      <c r="C33" s="143"/>
      <c r="D33" s="143"/>
      <c r="E33" s="143"/>
      <c r="F33" s="143"/>
      <c r="G33" s="143"/>
      <c r="H33" s="143"/>
      <c r="I33" s="143"/>
    </row>
    <row r="34" spans="1:9" s="46" customFormat="1" ht="113.45" customHeight="1">
      <c r="A34" s="89" t="s">
        <v>29</v>
      </c>
      <c r="B34" s="88">
        <v>2</v>
      </c>
      <c r="C34" s="143"/>
      <c r="D34" s="143"/>
      <c r="E34" s="143"/>
      <c r="F34" s="143"/>
      <c r="G34" s="143"/>
      <c r="H34" s="143"/>
      <c r="I34" s="143"/>
    </row>
    <row r="35" spans="1:9" s="46" customFormat="1" ht="409.15" customHeight="1">
      <c r="A35" s="260" t="s">
        <v>186</v>
      </c>
      <c r="B35" s="260"/>
      <c r="C35" s="260"/>
      <c r="D35" s="260"/>
      <c r="E35" s="260"/>
      <c r="F35" s="260"/>
      <c r="G35" s="260"/>
    </row>
    <row r="36" spans="1:9" s="46" customFormat="1" ht="37.5" customHeight="1">
      <c r="A36" s="260"/>
      <c r="B36" s="260"/>
      <c r="C36" s="260"/>
      <c r="D36" s="260"/>
      <c r="E36" s="260"/>
      <c r="F36" s="260"/>
      <c r="G36" s="260"/>
    </row>
    <row r="37" spans="1:9" s="46" customFormat="1" ht="24.6" customHeight="1"/>
    <row r="38" spans="1:9" s="14" customFormat="1" ht="25.15" customHeight="1">
      <c r="B38" s="15"/>
      <c r="D38" s="15"/>
    </row>
    <row r="39" spans="1:9" s="14" customFormat="1" ht="25.15" customHeight="1">
      <c r="B39" s="15"/>
      <c r="D39" s="15"/>
    </row>
    <row r="40" spans="1:9" s="46" customFormat="1" ht="25.15" customHeight="1"/>
    <row r="41" spans="1:9" s="46" customFormat="1"/>
    <row r="42" spans="1:9">
      <c r="B42" s="39"/>
    </row>
  </sheetData>
  <mergeCells count="20">
    <mergeCell ref="A22:G22"/>
    <mergeCell ref="A29:E29"/>
    <mergeCell ref="J5:K5"/>
    <mergeCell ref="L5:M5"/>
    <mergeCell ref="A23:A24"/>
    <mergeCell ref="B5:B6"/>
    <mergeCell ref="A20:L20"/>
    <mergeCell ref="B2:F2"/>
    <mergeCell ref="A5:A6"/>
    <mergeCell ref="A3:O3"/>
    <mergeCell ref="A4:O4"/>
    <mergeCell ref="C5:C6"/>
    <mergeCell ref="D5:I5"/>
    <mergeCell ref="N5:O5"/>
    <mergeCell ref="B23:B24"/>
    <mergeCell ref="C23:D23"/>
    <mergeCell ref="E23:F23"/>
    <mergeCell ref="A30:I30"/>
    <mergeCell ref="A36:G36"/>
    <mergeCell ref="A35:G35"/>
  </mergeCells>
  <phoneticPr fontId="0" type="noConversion"/>
  <conditionalFormatting sqref="C23:F24 D29:F29">
    <cfRule type="cellIs" dxfId="35" priority="27" stopIfTrue="1" operator="lessThan">
      <formula>0</formula>
    </cfRule>
  </conditionalFormatting>
  <conditionalFormatting sqref="G23:G24 G26:G27">
    <cfRule type="cellIs" dxfId="34" priority="26" stopIfTrue="1" operator="lessThan">
      <formula>0</formula>
    </cfRule>
  </conditionalFormatting>
  <conditionalFormatting sqref="C27:F27 E26:F26">
    <cfRule type="cellIs" dxfId="33" priority="25" stopIfTrue="1" operator="lessThan">
      <formula>0</formula>
    </cfRule>
  </conditionalFormatting>
  <conditionalFormatting sqref="D17:F18 D19:O19 D8:O16 C8:C19">
    <cfRule type="cellIs" dxfId="32" priority="23" stopIfTrue="1" operator="lessThan">
      <formula>0</formula>
    </cfRule>
  </conditionalFormatting>
  <conditionalFormatting sqref="I8:O14">
    <cfRule type="cellIs" dxfId="31" priority="22" stopIfTrue="1" operator="lessThan">
      <formula>0</formula>
    </cfRule>
  </conditionalFormatting>
  <conditionalFormatting sqref="G15:O16">
    <cfRule type="cellIs" dxfId="30" priority="21" stopIfTrue="1" operator="lessThan">
      <formula>0</formula>
    </cfRule>
  </conditionalFormatting>
  <conditionalFormatting sqref="G17:O18">
    <cfRule type="cellIs" dxfId="29" priority="20" stopIfTrue="1" operator="lessThan">
      <formula>0</formula>
    </cfRule>
  </conditionalFormatting>
  <conditionalFormatting sqref="C33:D34">
    <cfRule type="cellIs" dxfId="28" priority="19" stopIfTrue="1" operator="lessThan">
      <formula>0</formula>
    </cfRule>
  </conditionalFormatting>
  <conditionalFormatting sqref="C33:D34">
    <cfRule type="cellIs" dxfId="27" priority="18" stopIfTrue="1" operator="lessThan">
      <formula>0</formula>
    </cfRule>
  </conditionalFormatting>
  <conditionalFormatting sqref="C33:D34">
    <cfRule type="cellIs" dxfId="26" priority="17" stopIfTrue="1" operator="lessThan">
      <formula>0</formula>
    </cfRule>
  </conditionalFormatting>
  <conditionalFormatting sqref="C26:D26">
    <cfRule type="cellIs" dxfId="25" priority="16" stopIfTrue="1" operator="lessThan">
      <formula>0</formula>
    </cfRule>
  </conditionalFormatting>
  <conditionalFormatting sqref="C26:D26">
    <cfRule type="cellIs" dxfId="24" priority="15" stopIfTrue="1" operator="lessThan">
      <formula>0</formula>
    </cfRule>
  </conditionalFormatting>
  <conditionalFormatting sqref="C26:D26">
    <cfRule type="cellIs" dxfId="23" priority="14" stopIfTrue="1" operator="lessThan">
      <formula>0</formula>
    </cfRule>
  </conditionalFormatting>
  <conditionalFormatting sqref="F33:I34">
    <cfRule type="cellIs" dxfId="22" priority="8" stopIfTrue="1" operator="lessThan">
      <formula>0</formula>
    </cfRule>
  </conditionalFormatting>
  <conditionalFormatting sqref="E33:E34">
    <cfRule type="cellIs" dxfId="21" priority="12" stopIfTrue="1" operator="lessThan">
      <formula>0</formula>
    </cfRule>
  </conditionalFormatting>
  <conditionalFormatting sqref="E33:E34">
    <cfRule type="cellIs" dxfId="20" priority="11" stopIfTrue="1" operator="lessThan">
      <formula>0</formula>
    </cfRule>
  </conditionalFormatting>
  <conditionalFormatting sqref="E33:E34">
    <cfRule type="cellIs" dxfId="19" priority="10" stopIfTrue="1" operator="lessThan">
      <formula>0</formula>
    </cfRule>
  </conditionalFormatting>
  <conditionalFormatting sqref="F31">
    <cfRule type="cellIs" dxfId="18" priority="4" stopIfTrue="1" operator="lessThan">
      <formula>0</formula>
    </cfRule>
  </conditionalFormatting>
  <conditionalFormatting sqref="F33:I34">
    <cfRule type="cellIs" dxfId="17" priority="7" stopIfTrue="1" operator="lessThan">
      <formula>0</formula>
    </cfRule>
  </conditionalFormatting>
  <conditionalFormatting sqref="F33:I34">
    <cfRule type="cellIs" dxfId="16" priority="6" stopIfTrue="1" operator="lessThan">
      <formula>0</formula>
    </cfRule>
  </conditionalFormatting>
  <conditionalFormatting sqref="I31">
    <cfRule type="cellIs" dxfId="15" priority="1" stopIfTrue="1" operator="lessThan">
      <formula>0</formula>
    </cfRule>
  </conditionalFormatting>
  <conditionalFormatting sqref="D31:E31">
    <cfRule type="cellIs" dxfId="14" priority="5" stopIfTrue="1" operator="lessThan">
      <formula>0</formula>
    </cfRule>
  </conditionalFormatting>
  <conditionalFormatting sqref="G31:H31">
    <cfRule type="cellIs" dxfId="13" priority="3" stopIfTrue="1" operator="lessThan">
      <formula>0</formula>
    </cfRule>
  </conditionalFormatting>
  <conditionalFormatting sqref="C31">
    <cfRule type="cellIs" dxfId="12" priority="2" stopIfTrue="1" operator="lessThan">
      <formula>0</formula>
    </cfRule>
  </conditionalFormatting>
  <pageMargins left="0.74803149606299213" right="0.15748031496062992" top="0.78740157480314965" bottom="0.19685039370078741" header="0" footer="0"/>
  <pageSetup paperSize="9" scale="1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26"/>
  </sheetPr>
  <dimension ref="A1:K31"/>
  <sheetViews>
    <sheetView tabSelected="1" topLeftCell="A13" zoomScale="40" zoomScaleNormal="40" zoomScaleSheetLayoutView="30" workbookViewId="0">
      <selection activeCell="G30" sqref="G30:H30"/>
    </sheetView>
  </sheetViews>
  <sheetFormatPr defaultRowHeight="12.75"/>
  <cols>
    <col min="1" max="1" width="179.7109375" style="14" customWidth="1"/>
    <col min="2" max="2" width="11.42578125" style="15" customWidth="1"/>
    <col min="3" max="4" width="42.7109375" style="14" customWidth="1"/>
    <col min="5" max="5" width="41.28515625" style="14" customWidth="1"/>
    <col min="6" max="6" width="53.42578125" style="14" customWidth="1"/>
    <col min="7" max="7" width="49.42578125" style="14" customWidth="1"/>
    <col min="8" max="8" width="45.7109375" style="14" customWidth="1"/>
    <col min="9" max="9" width="10.42578125" style="14" customWidth="1"/>
    <col min="10" max="10" width="12.5703125" style="14" customWidth="1"/>
    <col min="11" max="11" width="11.85546875" style="14" customWidth="1"/>
    <col min="12" max="16384" width="9.140625" style="14"/>
  </cols>
  <sheetData>
    <row r="1" spans="1:11" s="21" customFormat="1"/>
    <row r="2" spans="1:11" s="21" customFormat="1" ht="34.9" customHeight="1">
      <c r="A2" s="285" t="s">
        <v>49</v>
      </c>
      <c r="B2" s="286"/>
      <c r="C2" s="287" t="str">
        <f>IF('Титул ф.4'!D30=0," ",'Титул ф.4'!D30)</f>
        <v>Красноармейский городской суд</v>
      </c>
      <c r="D2" s="288"/>
      <c r="E2" s="288"/>
      <c r="F2" s="288"/>
      <c r="G2" s="289"/>
    </row>
    <row r="3" spans="1:11" ht="93" customHeight="1">
      <c r="A3" s="295" t="s">
        <v>184</v>
      </c>
      <c r="B3" s="296"/>
      <c r="C3" s="296"/>
      <c r="D3" s="296"/>
      <c r="E3" s="296"/>
      <c r="F3" s="296"/>
      <c r="G3" s="296"/>
      <c r="H3" s="296"/>
      <c r="I3" s="54"/>
      <c r="J3" s="54"/>
      <c r="K3" s="18"/>
    </row>
    <row r="4" spans="1:11" ht="46.15" customHeight="1">
      <c r="A4" s="280" t="s">
        <v>17</v>
      </c>
      <c r="B4" s="280"/>
      <c r="C4" s="280"/>
      <c r="D4" s="280"/>
      <c r="E4" s="54"/>
      <c r="F4" s="54"/>
      <c r="G4" s="54"/>
      <c r="H4" s="54"/>
      <c r="I4" s="54"/>
      <c r="J4" s="54"/>
      <c r="K4" s="18"/>
    </row>
    <row r="5" spans="1:11" ht="198" customHeight="1">
      <c r="A5" s="90" t="s">
        <v>25</v>
      </c>
      <c r="B5" s="90" t="s">
        <v>53</v>
      </c>
      <c r="C5" s="90" t="s">
        <v>124</v>
      </c>
      <c r="D5" s="90" t="s">
        <v>125</v>
      </c>
      <c r="E5" s="90" t="s">
        <v>126</v>
      </c>
      <c r="F5" s="90" t="s">
        <v>127</v>
      </c>
      <c r="G5" s="90" t="s">
        <v>128</v>
      </c>
      <c r="H5" s="90" t="s">
        <v>129</v>
      </c>
      <c r="I5" s="91"/>
      <c r="J5" s="91"/>
      <c r="K5" s="91"/>
    </row>
    <row r="6" spans="1:11" s="16" customFormat="1" ht="27.6" customHeight="1">
      <c r="A6" s="129" t="s">
        <v>54</v>
      </c>
      <c r="B6" s="129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92"/>
      <c r="J6" s="93"/>
      <c r="K6" s="93"/>
    </row>
    <row r="7" spans="1:11" s="16" customFormat="1" ht="84" customHeight="1">
      <c r="A7" s="94" t="s">
        <v>123</v>
      </c>
      <c r="B7" s="129">
        <v>1</v>
      </c>
      <c r="C7" s="145">
        <v>332</v>
      </c>
      <c r="D7" s="145"/>
      <c r="E7" s="145"/>
      <c r="F7" s="145"/>
      <c r="G7" s="145"/>
      <c r="H7" s="145"/>
      <c r="I7" s="92"/>
      <c r="J7" s="93"/>
      <c r="K7" s="93"/>
    </row>
    <row r="8" spans="1:11" s="16" customFormat="1" ht="83.45" customHeight="1">
      <c r="A8" s="94" t="s">
        <v>76</v>
      </c>
      <c r="B8" s="129">
        <v>2</v>
      </c>
      <c r="C8" s="145">
        <v>2</v>
      </c>
      <c r="D8" s="145"/>
      <c r="E8" s="145"/>
      <c r="F8" s="145">
        <v>2</v>
      </c>
      <c r="G8" s="144"/>
      <c r="H8" s="144"/>
      <c r="I8" s="92"/>
      <c r="J8" s="93"/>
      <c r="K8" s="93"/>
    </row>
    <row r="9" spans="1:11" s="16" customFormat="1" ht="84" customHeight="1">
      <c r="A9" s="94" t="s">
        <v>77</v>
      </c>
      <c r="B9" s="129">
        <v>3</v>
      </c>
      <c r="C9" s="145">
        <v>15</v>
      </c>
      <c r="D9" s="145"/>
      <c r="E9" s="145"/>
      <c r="F9" s="145"/>
      <c r="G9" s="144"/>
      <c r="H9" s="144"/>
      <c r="I9" s="92"/>
      <c r="J9" s="93"/>
      <c r="K9" s="93"/>
    </row>
    <row r="10" spans="1:11" s="16" customFormat="1" ht="81" customHeight="1">
      <c r="A10" s="94" t="s">
        <v>78</v>
      </c>
      <c r="B10" s="129">
        <v>4</v>
      </c>
      <c r="C10" s="145"/>
      <c r="D10" s="145"/>
      <c r="E10" s="145"/>
      <c r="F10" s="145"/>
      <c r="G10" s="144"/>
      <c r="H10" s="144"/>
      <c r="I10" s="92"/>
      <c r="J10" s="93"/>
      <c r="K10" s="93"/>
    </row>
    <row r="11" spans="1:11" ht="84.6" customHeight="1">
      <c r="A11" s="96" t="s">
        <v>112</v>
      </c>
      <c r="B11" s="129">
        <v>5</v>
      </c>
      <c r="C11" s="145">
        <v>349</v>
      </c>
      <c r="D11" s="145"/>
      <c r="E11" s="145"/>
      <c r="F11" s="145">
        <v>2</v>
      </c>
      <c r="G11" s="145"/>
      <c r="H11" s="145"/>
      <c r="I11" s="97"/>
      <c r="J11" s="98"/>
      <c r="K11" s="98"/>
    </row>
    <row r="12" spans="1:11" ht="30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53.25" customHeight="1">
      <c r="A13" s="290" t="s">
        <v>139</v>
      </c>
      <c r="B13" s="290"/>
      <c r="C13" s="290"/>
      <c r="D13" s="290"/>
      <c r="E13" s="290"/>
      <c r="F13" s="290"/>
      <c r="G13" s="290"/>
      <c r="H13" s="18"/>
      <c r="I13" s="18"/>
      <c r="J13" s="18"/>
      <c r="K13" s="18"/>
    </row>
    <row r="14" spans="1:11" ht="37.15" customHeight="1">
      <c r="A14" s="280" t="s">
        <v>178</v>
      </c>
      <c r="B14" s="280"/>
      <c r="C14" s="280"/>
      <c r="D14" s="280"/>
      <c r="E14" s="22"/>
      <c r="F14" s="18"/>
      <c r="G14" s="18"/>
      <c r="H14" s="18"/>
      <c r="I14" s="18"/>
      <c r="J14" s="18"/>
      <c r="K14" s="18"/>
    </row>
    <row r="15" spans="1:11" ht="154.9" customHeight="1">
      <c r="A15" s="99" t="s">
        <v>6</v>
      </c>
      <c r="B15" s="100" t="s">
        <v>53</v>
      </c>
      <c r="C15" s="101" t="s">
        <v>72</v>
      </c>
      <c r="D15" s="90" t="s">
        <v>157</v>
      </c>
      <c r="E15" s="90" t="s">
        <v>158</v>
      </c>
      <c r="F15" s="90" t="s">
        <v>159</v>
      </c>
      <c r="G15" s="90" t="s">
        <v>160</v>
      </c>
      <c r="H15" s="18"/>
      <c r="I15" s="18"/>
      <c r="J15" s="18"/>
      <c r="K15" s="18"/>
    </row>
    <row r="16" spans="1:11" s="16" customFormat="1" ht="27" customHeight="1">
      <c r="A16" s="102" t="s">
        <v>54</v>
      </c>
      <c r="B16" s="103"/>
      <c r="C16" s="95">
        <v>1</v>
      </c>
      <c r="D16" s="95">
        <v>2</v>
      </c>
      <c r="E16" s="95">
        <v>3</v>
      </c>
      <c r="F16" s="95">
        <v>4</v>
      </c>
      <c r="G16" s="95">
        <v>5</v>
      </c>
      <c r="H16" s="93"/>
      <c r="I16" s="93"/>
      <c r="J16" s="93"/>
      <c r="K16" s="93"/>
    </row>
    <row r="17" spans="1:11" ht="45.6" customHeight="1">
      <c r="A17" s="94" t="s">
        <v>9</v>
      </c>
      <c r="B17" s="95">
        <v>1</v>
      </c>
      <c r="C17" s="146">
        <v>1</v>
      </c>
      <c r="D17" s="146"/>
      <c r="E17" s="146">
        <v>1</v>
      </c>
      <c r="F17" s="146"/>
      <c r="G17" s="146"/>
      <c r="H17" s="18"/>
      <c r="I17" s="18"/>
      <c r="J17" s="18"/>
      <c r="K17" s="18"/>
    </row>
    <row r="18" spans="1:11" ht="67.900000000000006" customHeight="1">
      <c r="A18" s="94" t="s">
        <v>11</v>
      </c>
      <c r="B18" s="95">
        <v>2</v>
      </c>
      <c r="C18" s="146">
        <v>20</v>
      </c>
      <c r="D18" s="146"/>
      <c r="E18" s="146">
        <v>20</v>
      </c>
      <c r="F18" s="146"/>
      <c r="G18" s="146"/>
      <c r="H18" s="18"/>
      <c r="I18" s="18"/>
      <c r="J18" s="18"/>
      <c r="K18" s="18"/>
    </row>
    <row r="19" spans="1:11" ht="43.9" customHeight="1">
      <c r="A19" s="94" t="s">
        <v>10</v>
      </c>
      <c r="B19" s="95">
        <v>3</v>
      </c>
      <c r="C19" s="146">
        <v>3</v>
      </c>
      <c r="D19" s="146">
        <v>2</v>
      </c>
      <c r="E19" s="146">
        <v>1</v>
      </c>
      <c r="F19" s="146"/>
      <c r="G19" s="146"/>
      <c r="H19" s="18"/>
      <c r="I19" s="18"/>
      <c r="J19" s="18"/>
      <c r="K19" s="18"/>
    </row>
    <row r="20" spans="1:11" ht="39" customHeight="1">
      <c r="A20" s="94" t="s">
        <v>8</v>
      </c>
      <c r="B20" s="95">
        <v>4</v>
      </c>
      <c r="C20" s="146">
        <v>22</v>
      </c>
      <c r="D20" s="146"/>
      <c r="E20" s="146">
        <v>20</v>
      </c>
      <c r="F20" s="146">
        <v>2</v>
      </c>
      <c r="G20" s="146"/>
      <c r="H20" s="18"/>
      <c r="I20" s="18"/>
      <c r="J20" s="18"/>
      <c r="K20" s="18"/>
    </row>
    <row r="21" spans="1:11" ht="64.150000000000006" customHeight="1">
      <c r="A21" s="104" t="s">
        <v>16</v>
      </c>
      <c r="B21" s="95">
        <v>5</v>
      </c>
      <c r="C21" s="148">
        <v>46</v>
      </c>
      <c r="D21" s="148">
        <v>2</v>
      </c>
      <c r="E21" s="148">
        <v>42</v>
      </c>
      <c r="F21" s="148">
        <v>2</v>
      </c>
      <c r="G21" s="148">
        <f>SUM(G17:G20)</f>
        <v>0</v>
      </c>
      <c r="H21" s="18"/>
      <c r="I21" s="18"/>
      <c r="J21" s="18"/>
      <c r="K21" s="18"/>
    </row>
    <row r="22" spans="1:11" ht="79.900000000000006" customHeight="1">
      <c r="A22" s="94" t="s">
        <v>113</v>
      </c>
      <c r="B22" s="95">
        <v>6</v>
      </c>
      <c r="C22" s="146"/>
      <c r="D22" s="146"/>
      <c r="E22" s="146"/>
      <c r="F22" s="146"/>
      <c r="G22" s="146"/>
      <c r="H22" s="18"/>
      <c r="I22" s="18"/>
      <c r="J22" s="18"/>
      <c r="K22" s="18"/>
    </row>
    <row r="23" spans="1:11" ht="54" customHeight="1">
      <c r="A23" s="139" t="s">
        <v>142</v>
      </c>
      <c r="B23" s="133"/>
      <c r="C23" s="134"/>
      <c r="D23" s="134"/>
      <c r="E23" s="134"/>
      <c r="F23" s="134"/>
      <c r="G23" s="134"/>
      <c r="H23" s="18"/>
      <c r="I23" s="18"/>
      <c r="J23" s="18"/>
      <c r="K23" s="18"/>
    </row>
    <row r="24" spans="1:11" ht="34.9" customHeight="1">
      <c r="A24" s="138" t="s">
        <v>180</v>
      </c>
      <c r="B24" s="135"/>
      <c r="C24" s="136"/>
      <c r="D24" s="136"/>
      <c r="E24" s="136"/>
      <c r="F24" s="136"/>
      <c r="G24" s="136"/>
      <c r="H24" s="18"/>
      <c r="I24" s="18"/>
      <c r="J24" s="18"/>
      <c r="K24" s="18"/>
    </row>
    <row r="25" spans="1:11" ht="75.599999999999994" customHeight="1">
      <c r="A25" s="291" t="s">
        <v>5</v>
      </c>
      <c r="B25" s="291"/>
      <c r="C25" s="291"/>
      <c r="D25" s="22"/>
      <c r="E25" s="18"/>
      <c r="F25" s="293" t="s">
        <v>189</v>
      </c>
      <c r="G25" s="293"/>
      <c r="H25" s="293"/>
      <c r="I25" s="111"/>
      <c r="J25" s="111"/>
      <c r="K25" s="18"/>
    </row>
    <row r="26" spans="1:11" ht="60.6" customHeight="1">
      <c r="A26" s="94" t="s">
        <v>1</v>
      </c>
      <c r="B26" s="95">
        <v>1</v>
      </c>
      <c r="C26" s="110">
        <v>6</v>
      </c>
      <c r="D26" s="17"/>
      <c r="E26" s="292" t="s">
        <v>70</v>
      </c>
      <c r="F26" s="294"/>
      <c r="G26" s="294"/>
      <c r="H26" s="294"/>
      <c r="I26" s="114"/>
      <c r="J26" s="114"/>
      <c r="K26" s="18"/>
    </row>
    <row r="27" spans="1:11" ht="60" customHeight="1">
      <c r="A27" s="94" t="s">
        <v>73</v>
      </c>
      <c r="B27" s="95">
        <v>2</v>
      </c>
      <c r="C27" s="110">
        <v>1</v>
      </c>
      <c r="D27" s="17"/>
      <c r="E27" s="292"/>
      <c r="F27" s="284" t="s">
        <v>22</v>
      </c>
      <c r="G27" s="284"/>
      <c r="H27" s="284"/>
      <c r="I27" s="115"/>
      <c r="J27" s="115"/>
      <c r="K27" s="18"/>
    </row>
    <row r="28" spans="1:11" ht="44.45" customHeight="1">
      <c r="A28" s="123"/>
      <c r="B28" s="18"/>
      <c r="C28" s="92"/>
      <c r="D28" s="92"/>
      <c r="E28" s="281" t="s">
        <v>7</v>
      </c>
      <c r="F28" s="130" t="s">
        <v>190</v>
      </c>
      <c r="G28" s="130" t="s">
        <v>191</v>
      </c>
      <c r="H28" s="130"/>
      <c r="I28" s="116"/>
      <c r="J28" s="116"/>
      <c r="K28" s="18"/>
    </row>
    <row r="29" spans="1:11" ht="40.15" customHeight="1">
      <c r="A29" s="124"/>
      <c r="B29" s="18"/>
      <c r="C29" s="92"/>
      <c r="D29" s="92"/>
      <c r="E29" s="281"/>
      <c r="F29" s="282" t="s">
        <v>22</v>
      </c>
      <c r="G29" s="282"/>
      <c r="H29" s="282"/>
      <c r="I29" s="115"/>
      <c r="J29" s="115"/>
      <c r="K29" s="18"/>
    </row>
    <row r="30" spans="1:11" ht="33.6" customHeight="1">
      <c r="A30" s="18"/>
      <c r="B30" s="18"/>
      <c r="C30" s="92"/>
      <c r="D30" s="92"/>
      <c r="E30" s="105"/>
      <c r="F30" s="112" t="s">
        <v>192</v>
      </c>
      <c r="G30" s="283" t="s">
        <v>193</v>
      </c>
      <c r="H30" s="283"/>
      <c r="I30" s="117"/>
      <c r="J30" s="117"/>
      <c r="K30" s="18"/>
    </row>
    <row r="31" spans="1:11" ht="33.75" customHeight="1">
      <c r="A31" s="18"/>
      <c r="B31" s="18"/>
      <c r="C31" s="92"/>
      <c r="D31" s="92"/>
      <c r="E31" s="113" t="s">
        <v>3</v>
      </c>
      <c r="F31" s="106" t="s">
        <v>122</v>
      </c>
      <c r="G31" s="278" t="s">
        <v>4</v>
      </c>
      <c r="H31" s="278"/>
      <c r="I31" s="279"/>
      <c r="J31" s="279"/>
      <c r="K31" s="18"/>
    </row>
  </sheetData>
  <mergeCells count="14">
    <mergeCell ref="A2:B2"/>
    <mergeCell ref="C2:G2"/>
    <mergeCell ref="A13:G13"/>
    <mergeCell ref="A25:C25"/>
    <mergeCell ref="E26:E27"/>
    <mergeCell ref="F25:H26"/>
    <mergeCell ref="A3:H3"/>
    <mergeCell ref="G31:J31"/>
    <mergeCell ref="A4:D4"/>
    <mergeCell ref="A14:D14"/>
    <mergeCell ref="E28:E29"/>
    <mergeCell ref="F29:H29"/>
    <mergeCell ref="G30:H30"/>
    <mergeCell ref="F27:H27"/>
  </mergeCells>
  <phoneticPr fontId="8" type="noConversion"/>
  <conditionalFormatting sqref="C26:C27">
    <cfRule type="cellIs" dxfId="11" priority="10" stopIfTrue="1" operator="lessThan">
      <formula>0</formula>
    </cfRule>
  </conditionalFormatting>
  <conditionalFormatting sqref="C22:G23">
    <cfRule type="cellIs" dxfId="10" priority="12" stopIfTrue="1" operator="lessThan">
      <formula>0</formula>
    </cfRule>
  </conditionalFormatting>
  <conditionalFormatting sqref="C17:G21">
    <cfRule type="cellIs" dxfId="9" priority="11" stopIfTrue="1" operator="lessThan">
      <formula>0</formula>
    </cfRule>
  </conditionalFormatting>
  <conditionalFormatting sqref="C24:G24">
    <cfRule type="cellIs" dxfId="8" priority="16" stopIfTrue="1" operator="lessThan">
      <formula>0</formula>
    </cfRule>
  </conditionalFormatting>
  <conditionalFormatting sqref="C11:F11">
    <cfRule type="cellIs" dxfId="7" priority="8" stopIfTrue="1" operator="lessThan">
      <formula>0</formula>
    </cfRule>
  </conditionalFormatting>
  <conditionalFormatting sqref="C7:F11 H7">
    <cfRule type="cellIs" dxfId="6" priority="7" stopIfTrue="1" operator="lessThan">
      <formula>0</formula>
    </cfRule>
  </conditionalFormatting>
  <conditionalFormatting sqref="G7:G11">
    <cfRule type="cellIs" dxfId="5" priority="6" stopIfTrue="1" operator="lessThan">
      <formula>0</formula>
    </cfRule>
  </conditionalFormatting>
  <conditionalFormatting sqref="H8:H10">
    <cfRule type="cellIs" dxfId="4" priority="5" stopIfTrue="1" operator="lessThan">
      <formula>0</formula>
    </cfRule>
  </conditionalFormatting>
  <conditionalFormatting sqref="H11">
    <cfRule type="cellIs" dxfId="3" priority="4" stopIfTrue="1" operator="lessThan">
      <formula>0</formula>
    </cfRule>
  </conditionalFormatting>
  <conditionalFormatting sqref="G7">
    <cfRule type="cellIs" dxfId="2" priority="3" stopIfTrue="1" operator="lessThan">
      <formula>0</formula>
    </cfRule>
  </conditionalFormatting>
  <conditionalFormatting sqref="G11">
    <cfRule type="cellIs" dxfId="1" priority="2" stopIfTrue="1" operator="lessThan">
      <formula>0</formula>
    </cfRule>
  </conditionalFormatting>
  <conditionalFormatting sqref="G11">
    <cfRule type="cellIs" dxfId="0" priority="1" stopIfTrue="1" operator="lessThan">
      <formula>0</formula>
    </cfRule>
  </conditionalFormatting>
  <pageMargins left="0.39370078740157483" right="0.19685039370078741" top="0.82677165354330717" bottom="0.19685039370078741" header="0.19685039370078741" footer="0.51181102362204722"/>
  <pageSetup paperSize="9" scale="25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 ф.4</vt:lpstr>
      <vt:lpstr>Раздел 1</vt:lpstr>
      <vt:lpstr>Разделы 2, 3, 4</vt:lpstr>
      <vt:lpstr>Разделы 5, 6, 7</vt:lpstr>
      <vt:lpstr>'Раздел 1'!Область_печати</vt:lpstr>
      <vt:lpstr>'Разделы 2, 3, 4'!Область_печати</vt:lpstr>
      <vt:lpstr>'Разделы 5, 6, 7'!Область_печати</vt:lpstr>
      <vt:lpstr>'Титул ф.4'!Область_печати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2026-02-05T11:11:53Z</cp:lastPrinted>
  <dcterms:created xsi:type="dcterms:W3CDTF">2004-03-24T19:37:04Z</dcterms:created>
  <dcterms:modified xsi:type="dcterms:W3CDTF">2026-02-05T11:12:18Z</dcterms:modified>
</cp:coreProperties>
</file>